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ESTADOS FINANCIEROS 2024\AGOSTO 2024\"/>
    </mc:Choice>
  </mc:AlternateContent>
  <xr:revisionPtr revIDLastSave="0" documentId="13_ncr:1_{37D5BB73-0CB2-489F-AA73-532229DC9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1" l="1"/>
  <c r="D85" i="1"/>
  <c r="D10" i="1" s="1"/>
  <c r="E85" i="1"/>
  <c r="E10" i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10" i="1"/>
  <c r="B75" i="1"/>
  <c r="B85" i="1" s="1"/>
  <c r="P84" i="1" l="1"/>
  <c r="P78" i="1"/>
  <c r="I85" i="1"/>
  <c r="H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85" i="1"/>
  <c r="N10" i="1" s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R85" i="1" s="1"/>
  <c r="G10" i="1" l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<sst xmlns="http://schemas.openxmlformats.org/spreadsheetml/2006/main" count="309" uniqueCount="121">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</sst>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topLeftCell="E80" workbookViewId="0">
      <selection sqref="A1:P93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0.5703125" style="3" customWidth="1"/>
    <col min="13" max="13" width="11" style="3" customWidth="1"/>
    <col min="14" max="14" width="11.42578125" style="3" customWidth="1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>+D85</f>
        <v>23754888.099999998</v>
      </c>
      <c r="E10" s="67">
        <f>+E85</f>
        <v>25612491.880000003</v>
      </c>
      <c r="F10" s="67">
        <f t="shared" ref="F10:I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ref="J10:O10" si="1">+J85</f>
        <v>37296324.32</v>
      </c>
      <c r="K10" s="67">
        <f t="shared" si="1"/>
        <v>40748957.299999997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234523103.43000001</v>
      </c>
      <c r="Q10" s="24"/>
      <c r="R10" s="28">
        <f>+P10-Q10</f>
        <v>234523103.43000001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/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/>
      <c r="M11" s="58"/>
      <c r="N11" s="58"/>
      <c r="O11" s="58"/>
      <c r="P11" s="58">
        <f>SUM(D11:O11)</f>
        <v>168578000.19000003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/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/>
      <c r="M12" s="24"/>
      <c r="N12" s="38"/>
      <c r="O12" s="24"/>
      <c r="P12" s="38">
        <f>SUM(D12:O12)</f>
        <v>146618213.94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/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/>
      <c r="M13" s="24"/>
      <c r="N13" s="38"/>
      <c r="O13" s="24"/>
      <c r="P13" s="38">
        <f>SUM(D13:O13)</f>
        <v>334800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/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/>
      <c r="M16" s="24"/>
      <c r="N16" s="38"/>
      <c r="O16" s="24"/>
      <c r="P16" s="38">
        <f t="shared" ref="P16:P26" si="2">SUM(D16:O16)</f>
        <v>21624986.25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/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/>
      <c r="M17" s="58"/>
      <c r="N17" s="58"/>
      <c r="O17" s="58"/>
      <c r="P17" s="58">
        <f t="shared" si="2"/>
        <v>30148511.850000001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/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/>
      <c r="M18" s="24"/>
      <c r="N18" s="38"/>
      <c r="O18" s="24"/>
      <c r="P18" s="38">
        <f t="shared" si="2"/>
        <v>8763358.3599999994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/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/>
      <c r="M19" s="53"/>
      <c r="N19" s="38"/>
      <c r="O19" s="24"/>
      <c r="P19" s="38">
        <f t="shared" si="2"/>
        <v>676297.79999999993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/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/>
      <c r="M20" s="53"/>
      <c r="N20" s="38"/>
      <c r="O20" s="24"/>
      <c r="P20" s="38">
        <f t="shared" si="2"/>
        <v>445989.82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/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/>
      <c r="P21" s="38">
        <f t="shared" si="2"/>
        <v>1247662.98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/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/>
      <c r="M22" s="53"/>
      <c r="N22" s="38"/>
      <c r="O22" s="24"/>
      <c r="P22" s="38">
        <f t="shared" si="2"/>
        <v>10138117.920000002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/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/>
      <c r="M23" s="53"/>
      <c r="N23" s="38"/>
      <c r="O23" s="38"/>
      <c r="P23" s="38">
        <f t="shared" si="2"/>
        <v>2717650.42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/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/>
      <c r="M24" s="53"/>
      <c r="N24" s="38"/>
      <c r="O24" s="38"/>
      <c r="P24" s="38">
        <f t="shared" si="2"/>
        <v>2161556.4800000004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/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/>
      <c r="M25" s="53"/>
      <c r="N25" s="38"/>
      <c r="O25" s="38"/>
      <c r="P25" s="38">
        <f t="shared" si="2"/>
        <v>2299986.08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/>
      <c r="M26" s="53"/>
      <c r="N26" s="38"/>
      <c r="O26" s="38"/>
      <c r="P26" s="38">
        <f t="shared" si="2"/>
        <v>1697891.99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/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/>
      <c r="M27" s="58"/>
      <c r="N27" s="58"/>
      <c r="O27" s="58"/>
      <c r="P27" s="58">
        <f>SUM(E27:O27)</f>
        <v>21743452.829999998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/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/>
      <c r="M28" s="32"/>
      <c r="N28" s="32"/>
      <c r="O28" s="32"/>
      <c r="P28" s="38">
        <f t="shared" ref="P28:P38" si="3">SUM(D28:O28)</f>
        <v>450611.96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/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/>
      <c r="N29" s="32"/>
      <c r="O29" s="32"/>
      <c r="P29" s="38">
        <f t="shared" si="3"/>
        <v>276954.5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/>
      <c r="M30" s="32"/>
      <c r="N30" s="32"/>
      <c r="O30" s="32"/>
      <c r="P30" s="38">
        <f t="shared" si="3"/>
        <v>404248.20999999996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>
        <v>82128</v>
      </c>
      <c r="L31" s="38"/>
      <c r="M31" s="32"/>
      <c r="N31" s="32"/>
      <c r="O31" s="32"/>
      <c r="P31" s="38">
        <f t="shared" si="3"/>
        <v>82128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/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/>
      <c r="N32" s="32"/>
      <c r="O32" s="32"/>
      <c r="P32" s="38">
        <f t="shared" si="3"/>
        <v>919697.95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/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/>
      <c r="M33" s="32"/>
      <c r="N33" s="32"/>
      <c r="O33" s="32"/>
      <c r="P33" s="38">
        <f t="shared" si="3"/>
        <v>5838.2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/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/>
      <c r="M34" s="32"/>
      <c r="N34" s="32"/>
      <c r="O34" s="32"/>
      <c r="P34" s="38">
        <f t="shared" si="3"/>
        <v>18477300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3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/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/>
      <c r="M36" s="32"/>
      <c r="N36" s="32"/>
      <c r="O36" s="32"/>
      <c r="P36" s="38">
        <f t="shared" si="3"/>
        <v>1152958.74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/>
      <c r="M53" s="58"/>
      <c r="N53" s="58"/>
      <c r="O53" s="58"/>
      <c r="P53" s="58">
        <f t="shared" ref="P53:P58" si="17">SUM(D53:O53)</f>
        <v>12436059.960000001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/>
      <c r="M54" s="32"/>
      <c r="N54" s="53"/>
      <c r="O54" s="53"/>
      <c r="P54" s="38">
        <f t="shared" si="17"/>
        <v>780459.97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/>
      <c r="P55" s="38">
        <f t="shared" si="17"/>
        <v>21599.99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7"/>
        <v>4758000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/>
      <c r="O60" s="53"/>
      <c r="P60" s="38">
        <f>SUM(D60:O60)</f>
        <v>6876000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234523103.43000001</v>
      </c>
      <c r="Q85" s="24">
        <v>193774146.13</v>
      </c>
      <c r="R85" s="25">
        <f>+P85-Q85</f>
        <v>40748957.300000012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activeCell="A6" sqref="A6:P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2024-09-04T12:29:02Z</cp:lastPrinted>
  <dcterms:created xsi:type="dcterms:W3CDTF">2019-05-29T12:03:30Z</dcterms:created>
  <dcterms:modified xsi:type="dcterms:W3CDTF">2024-09-04T12:34:22Z</dcterms:modified>
</cp:coreProperties>
</file>