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5\PRESUPUESTO AÑO 2025\"/>
    </mc:Choice>
  </mc:AlternateContent>
  <xr:revisionPtr revIDLastSave="0" documentId="13_ncr:1_{A2034563-11D2-4048-A7B0-3696D7115C5A}" xr6:coauthVersionLast="47" xr6:coauthVersionMax="47" xr10:uidLastSave="{00000000-0000-0000-0000-000000000000}"/>
  <bookViews>
    <workbookView xWindow="-120" yWindow="-120" windowWidth="29040" windowHeight="15840" activeTab="2" xr2:uid="{FEE8787C-0B12-4EB8-8194-0E1B68AEC720}"/>
  </bookViews>
  <sheets>
    <sheet name="PRESUPUESTO 2024" sheetId="4" r:id="rId1"/>
    <sheet name="PRESUPUESTO MODIFICADO" sheetId="5" r:id="rId2"/>
    <sheet name="PRESUPUESTO 2025" sheetId="6" r:id="rId3"/>
  </sheets>
  <definedNames>
    <definedName name="_xlnm.Print_Area" localSheetId="0">'PRESUPUESTO 2024'!$A$1:$D$104</definedName>
    <definedName name="_xlnm.Print_Area" localSheetId="2">'PRESUPUESTO 2025'!$A$1:$D$104</definedName>
    <definedName name="_xlnm.Print_Area" localSheetId="1">'PRESUPUESTO MODIFICADO'!$A$1:$E$104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1" i="6" l="1"/>
  <c r="C51" i="6"/>
  <c r="C35" i="6"/>
  <c r="C26" i="6"/>
  <c r="C16" i="6"/>
  <c r="C11" i="6"/>
  <c r="E10" i="5"/>
  <c r="E11" i="5"/>
  <c r="E16" i="5"/>
  <c r="E26" i="5"/>
  <c r="E51" i="5"/>
  <c r="E61" i="5"/>
  <c r="E63" i="5"/>
  <c r="E58" i="5"/>
  <c r="E56" i="5"/>
  <c r="E55" i="5"/>
  <c r="E54" i="5"/>
  <c r="E53" i="5"/>
  <c r="E52" i="5"/>
  <c r="E35" i="5"/>
  <c r="E34" i="5"/>
  <c r="E33" i="5"/>
  <c r="E32" i="5"/>
  <c r="E31" i="5"/>
  <c r="E29" i="5"/>
  <c r="E28" i="5"/>
  <c r="E27" i="5"/>
  <c r="E25" i="5"/>
  <c r="E24" i="5"/>
  <c r="E23" i="5"/>
  <c r="E22" i="5"/>
  <c r="E21" i="5"/>
  <c r="E20" i="5"/>
  <c r="E19" i="5"/>
  <c r="E18" i="5"/>
  <c r="E17" i="5"/>
  <c r="E15" i="5"/>
  <c r="E14" i="5"/>
  <c r="E13" i="5"/>
  <c r="E12" i="5"/>
  <c r="E41" i="5"/>
  <c r="D88" i="5"/>
  <c r="D16" i="5"/>
  <c r="D61" i="5"/>
  <c r="D51" i="5"/>
  <c r="D35" i="5"/>
  <c r="D26" i="5"/>
  <c r="D11" i="5"/>
  <c r="C61" i="5"/>
  <c r="C51" i="5"/>
  <c r="C35" i="5"/>
  <c r="C26" i="5"/>
  <c r="C16" i="5"/>
  <c r="C11" i="5"/>
  <c r="C11" i="4"/>
  <c r="C61" i="4"/>
  <c r="C51" i="4"/>
  <c r="C35" i="4"/>
  <c r="C26" i="4"/>
  <c r="C16" i="4"/>
  <c r="C10" i="6" l="1"/>
  <c r="C77" i="6"/>
  <c r="C88" i="6" s="1"/>
  <c r="D10" i="5"/>
  <c r="C10" i="5"/>
  <c r="C77" i="5"/>
  <c r="C88" i="5" s="1"/>
  <c r="C10" i="4"/>
  <c r="C77" i="4"/>
  <c r="C88" i="4" s="1"/>
</calcChain>
</file>

<file path=xl/sharedStrings.xml><?xml version="1.0" encoding="utf-8"?>
<sst xmlns="http://schemas.openxmlformats.org/spreadsheetml/2006/main" count="484" uniqueCount="170">
  <si>
    <t xml:space="preserve">Presupuesto de Gastos y Aplicaciones Financiera </t>
  </si>
  <si>
    <t>En RD$</t>
  </si>
  <si>
    <t>DETALLE</t>
  </si>
  <si>
    <t xml:space="preserve">DESCRIPCION </t>
  </si>
  <si>
    <t>PRESUPUESTO 
VIGENTE</t>
  </si>
  <si>
    <t>PRESUPUESTO 
MODIFICADO</t>
  </si>
  <si>
    <t>GASTOS</t>
  </si>
  <si>
    <t>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</si>
  <si>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</si>
  <si>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</si>
  <si>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</si>
  <si>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</si>
  <si>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</si>
  <si>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</si>
  <si>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</si>
  <si>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</si>
  <si>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</si>
  <si>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</si>
  <si>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</si>
  <si>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</si>
  <si>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</si>
  <si>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</si>
  <si>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</si>
  <si>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</si>
  <si>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</si>
  <si>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</si>
  <si>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</si>
  <si>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</si>
  <si>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</si>
  <si>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</si>
  <si>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</si>
  <si>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</si>
  <si>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</si>
  <si>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</si>
  <si>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</si>
  <si>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</si>
  <si>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</si>
  <si>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</si>
  <si>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</si>
  <si>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 xml:space="preserve">Textiles y Vestuarios </t>
  </si>
  <si>
    <t>2.3.3</t>
  </si>
  <si>
    <t>Productos de Papel Cartón e Impresos</t>
  </si>
  <si>
    <t>2.3.4</t>
  </si>
  <si>
    <t>Productos Farmacéuticos</t>
  </si>
  <si>
    <t>2.3.5</t>
  </si>
  <si>
    <t>Productos de Cuero, Caucho y Plásticos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</si>
  <si>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</si>
  <si>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</si>
  <si>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</si>
  <si>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</si>
  <si>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</si>
  <si>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</si>
  <si>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</si>
  <si>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</si>
  <si>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</si>
  <si>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</si>
  <si>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 xml:space="preserve">Transferencias Corrientes al Gobierno General Nacional 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</si>
  <si>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</si>
  <si>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</si>
  <si>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</si>
  <si>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</si>
  <si>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</si>
  <si>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</si>
  <si>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</si>
  <si>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</si>
  <si>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</si>
  <si>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Instituciones Públicas</t>
  </si>
  <si>
    <t>TRANSFERENCIAS DE CAPITAL</t>
  </si>
  <si>
    <t>2.5.1</t>
  </si>
  <si>
    <t xml:space="preserve">Transferencias de Capital  al Sector Privado </t>
  </si>
  <si>
    <t>2.5.2</t>
  </si>
  <si>
    <t>Transferencias de Capital al Gobierno General Nacional</t>
  </si>
  <si>
    <t>2.5.3</t>
  </si>
  <si>
    <t>Transferencias de Capital a Gobiernos Generales Locales</t>
  </si>
  <si>
    <t>2.5.4</t>
  </si>
  <si>
    <t>Transferencias de Captial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</si>
  <si>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</si>
  <si>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</si>
  <si>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</si>
  <si>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</si>
  <si>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</si>
  <si>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</si>
  <si>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BIENES MUEBLES, INMUEBLES E INTANGIBLES</t>
  </si>
  <si>
    <t>2.6.1</t>
  </si>
  <si>
    <t>Mobiliario y Equipo</t>
  </si>
  <si>
    <t>2.6.2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</si>
  <si>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</si>
  <si>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</si>
  <si>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</si>
  <si>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</si>
  <si>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</si>
  <si>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</si>
  <si>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</si>
  <si>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</si>
  <si>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</si>
  <si>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 Cultivables</t>
  </si>
  <si>
    <t>2.6.8</t>
  </si>
  <si>
    <t>Bienes Intangibles</t>
  </si>
  <si>
    <t>2.6.9</t>
  </si>
  <si>
    <t>Edificios, Estructuras, Tierras, Terrebos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</si>
  <si>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</si>
  <si>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</si>
  <si>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</si>
  <si>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</si>
  <si>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</si>
  <si>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</si>
  <si>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Concesioados</t>
  </si>
  <si>
    <t>2.7.4</t>
  </si>
  <si>
    <t xml:space="preserve">Gastos que se Asignarán Durante el Ejercicio para Inversión </t>
  </si>
  <si>
    <t xml:space="preserve"> </t>
  </si>
  <si>
    <t>ADQUISICION DE ACTIVOS FINANCIEROS CON FINES DE POLITICA</t>
  </si>
  <si>
    <t>2.8.1</t>
  </si>
  <si>
    <t>Conseción de Préstamos</t>
  </si>
  <si>
    <t>2.8.2</t>
  </si>
  <si>
    <t>Adquisición de títulos de valores Representativos de Deudas</t>
  </si>
  <si>
    <t>2.8.3</t>
  </si>
  <si>
    <t>Compras de Acciones y Participaciones de Capital</t>
  </si>
  <si>
    <t>2.8.4</t>
  </si>
  <si>
    <t>Obligaciones Negociales</t>
  </si>
  <si>
    <t>2.8.5</t>
  </si>
  <si>
    <t>Aportes de Capital al Sector Público</t>
  </si>
  <si>
    <t>GASTOS FINANCIEROS</t>
  </si>
  <si>
    <t>2.9.1</t>
  </si>
  <si>
    <t>Interés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</si>
  <si>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</si>
  <si>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</si>
  <si>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</si>
  <si>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</si>
  <si>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</si>
  <si>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</si>
  <si>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 xml:space="preserve">TOTAL DE GASTOS </t>
  </si>
  <si>
    <t>4- APLICACIONES FINANERAS</t>
  </si>
  <si>
    <t>INCREMENTO DE ACTIVOS FINANCIEROS</t>
  </si>
  <si>
    <t>4.1.1</t>
  </si>
  <si>
    <t>Incremento de Activos Financieros Corrientes</t>
  </si>
  <si>
    <t>4.1.2</t>
  </si>
  <si>
    <t>Incremento de Activos Financieros no Corrientes</t>
  </si>
  <si>
    <t>DISMUNUCION DE PASIVOS</t>
  </si>
  <si>
    <t>4.2.1</t>
  </si>
  <si>
    <t>Disminución de Pasivos Corrientes</t>
  </si>
  <si>
    <t>4.2.2</t>
  </si>
  <si>
    <t>Disminución de Pasivos no Corrientes</t>
  </si>
  <si>
    <t>DISMINUCION DE FONDOS DE TERCEROS</t>
  </si>
  <si>
    <t>4.3.5</t>
  </si>
  <si>
    <t>Disminución de Depósitos de Fondos de Terceros</t>
  </si>
  <si>
    <t>TOTAL APLICACIONES FINANCIERAS</t>
  </si>
  <si>
    <t>TOTAL GASOS Y APLICACIONES FINANCIERAS</t>
  </si>
  <si>
    <t xml:space="preserve">Autorizado por </t>
  </si>
  <si>
    <t>LEONIDAS BATISTA DIAZ</t>
  </si>
  <si>
    <t>Director Ejecutivo</t>
  </si>
  <si>
    <t>PRESUPUESTO MODIFICADO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</si>
  <si>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</si>
  <si>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Presupuesto modificado:</t>
    </r>
    <r>
      <rPr>
        <sz val="14"/>
        <color theme="1"/>
        <rFont val="Calibri"/>
        <family val="2"/>
        <scheme val="minor"/>
      </rPr>
      <t xml:space="preserve">  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</si>
  <si>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</si>
  <si>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2024</t>
  </si>
  <si>
    <t>Mobiliario y Equipo de Audio, Audiovisual, Recreativo y Educacional</t>
  </si>
  <si>
    <t xml:space="preserve">                    José Orlando Nuñez</t>
  </si>
  <si>
    <t xml:space="preserve">                            Contador</t>
  </si>
  <si>
    <t xml:space="preserve">     Subdirectora Administrativa</t>
  </si>
  <si>
    <r>
      <t xml:space="preserve">          </t>
    </r>
    <r>
      <rPr>
        <b/>
        <sz val="11"/>
        <color theme="1"/>
        <rFont val="Calibri"/>
        <family val="2"/>
        <scheme val="minor"/>
      </rPr>
      <t>María Josefina Camilo</t>
    </r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</si>
  <si>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SIGEF</t>
    </r>
  </si>
  <si>
    <t>PRESUPUESTO VIGENTE</t>
  </si>
  <si>
    <t>PRESUPUESTO 
INICIAL</t>
  </si>
  <si>
    <t>Año 2025</t>
  </si>
  <si>
    <t>2.1.4</t>
  </si>
  <si>
    <t>Gratificaciones y Bonificaciones</t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</si>
  <si>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</t>
    </r>
  </si>
  <si>
    <t xml:space="preserve">obligación de pago por la recepción de conformidad de obras, bienes y servicios </t>
  </si>
  <si>
    <t xml:space="preserve">oportunamente contratados o, en los casos de gastos sin contraprestación, por haberse </t>
  </si>
  <si>
    <t>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</si>
</sst>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4" fontId="2" fillId="2" borderId="1" xfId="0" applyNumberFormat="1" applyFont="1" applyFill="1" applyBorder="1"/>
    <xf numFmtId="164" fontId="0" fillId="2" borderId="1" xfId="1" applyFon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/>
    <xf numFmtId="164" fontId="0" fillId="0" borderId="1" xfId="1" applyFont="1" applyBorder="1"/>
    <xf numFmtId="0" fontId="0" fillId="0" borderId="1" xfId="0" applyBorder="1" applyAlignment="1">
      <alignment wrapText="1"/>
    </xf>
    <xf numFmtId="164" fontId="2" fillId="2" borderId="1" xfId="1" applyFont="1" applyFill="1" applyBorder="1"/>
    <xf numFmtId="4" fontId="0" fillId="2" borderId="1" xfId="0" applyNumberFormat="1" applyFill="1" applyBorder="1"/>
    <xf numFmtId="0" fontId="2" fillId="0" borderId="1" xfId="0" applyFont="1" applyBorder="1"/>
    <xf numFmtId="0" fontId="0" fillId="2" borderId="1" xfId="0" applyFill="1" applyBorder="1"/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164" fontId="0" fillId="0" borderId="1" xfId="1" applyFont="1" applyFill="1" applyBorder="1"/>
    <xf numFmtId="16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733426</xdr:colOff>
      <xdr:row>0</xdr:row>
      <xdr:rowOff>0</xdr:rowOff>
    </xdr:from>
    <xdr:to>
      <xdr:col>2</xdr:col>
      <xdr:colOff>685484</xdr:colOff>
      <xdr:row>3</xdr:row>
      <xdr:rowOff>47625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id="{D476735F-C8B7-4966-B0EE-A726AA57E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0"/>
          <a:ext cx="3476308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1352551</xdr:colOff>
      <xdr:row>0</xdr:row>
      <xdr:rowOff>0</xdr:rowOff>
    </xdr:from>
    <xdr:to>
      <xdr:col>3</xdr:col>
      <xdr:colOff>352109</xdr:colOff>
      <xdr:row>3</xdr:row>
      <xdr:rowOff>47625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id="{44082A78-05B8-49D4-BB7B-9B318253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6" y="0"/>
          <a:ext cx="3476308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733426</xdr:colOff>
      <xdr:row>0</xdr:row>
      <xdr:rowOff>0</xdr:rowOff>
    </xdr:from>
    <xdr:to>
      <xdr:col>2</xdr:col>
      <xdr:colOff>685484</xdr:colOff>
      <xdr:row>3</xdr:row>
      <xdr:rowOff>47625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id="{59FBA237-FEAA-4AD4-B6F9-1798C6EAF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0"/>
          <a:ext cx="3476308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AFBCF-E448-4110-9CA7-F8F3D0F14030}">
  <sheetPr>
    <pageSetUpPr fitToPage="1"/>
  </sheetPr>
  <dimension ref="A5:H108"/>
  <sheetViews>
    <sheetView zoomScaleNormal="100" workbookViewId="0">
      <selection activeCell="J14" sqref="J14"/>
    </sheetView>
  </sheetViews>
  <sheetFormatPr baseColWidth="10" defaultRowHeight="15" x14ac:dyDescent="0.25"/>
  <cols>
    <col min="1" max="1" width="9" customWidth="1"/>
    <col min="2" max="2" width="52.85546875" customWidth="1"/>
    <col min="3" max="3" width="14.28515625" customWidth="1"/>
    <col min="4" max="4" width="13.5703125" customWidth="1"/>
    <col min="5" max="5" width="12.7109375" bestFit="1" customWidth="1"/>
    <col min="6" max="7" width="13.7109375" bestFit="1" customWidth="1"/>
  </cols>
  <sheetData>
    <row r="5" spans="1:4" ht="15.75" x14ac:dyDescent="0.25">
      <c r="A5" s="27" t="s">
        <v>154</v>
      </c>
      <c r="B5" s="27"/>
      <c r="C5" s="27"/>
      <c r="D5" s="27"/>
    </row>
    <row r="6" spans="1:4" x14ac:dyDescent="0.25">
      <c r="A6" s="28" t="s">
        <v>0</v>
      </c>
      <c r="B6" s="28"/>
      <c r="C6" s="28"/>
      <c r="D6" s="28"/>
    </row>
    <row r="7" spans="1:4" x14ac:dyDescent="0.25">
      <c r="A7" s="28" t="s">
        <v>1</v>
      </c>
      <c r="B7" s="28"/>
      <c r="C7" s="28"/>
      <c r="D7" s="28"/>
    </row>
    <row r="8" spans="1:4" ht="15.75" customHeight="1" x14ac:dyDescent="0.25"/>
    <row r="9" spans="1:4" ht="30" x14ac:dyDescent="0.25">
      <c r="A9" s="1" t="s">
        <v>2</v>
      </c>
      <c r="B9" s="1" t="s">
        <v>3</v>
      </c>
      <c r="C9" s="2" t="s">
        <v>4</v>
      </c>
      <c r="D9" s="2" t="s">
        <v>5</v>
      </c>
    </row>
    <row r="10" spans="1:4" x14ac:dyDescent="0.25">
      <c r="A10" s="3">
        <v>2</v>
      </c>
      <c r="B10" s="4" t="s">
        <v>6</v>
      </c>
      <c r="C10" s="5">
        <f>SUM(C11+C16+C26+C35+C51+C61)</f>
        <v>374522262</v>
      </c>
      <c r="D10" s="4"/>
    </row>
    <row r="11" spans="1:4" x14ac:dyDescent="0.25">
      <c r="A11" s="3">
        <v>2.1</v>
      </c>
      <c r="B11" s="4" t="s">
        <v>7</v>
      </c>
      <c r="C11" s="5">
        <f>SUM(C12:C15)</f>
        <v>278448992</v>
      </c>
      <c r="D11" s="6">
        <v>0</v>
      </c>
    </row>
    <row r="12" spans="1:4" x14ac:dyDescent="0.25">
      <c r="A12" s="7" t="s">
        <v>8</v>
      </c>
      <c r="B12" s="8" t="s">
        <v>9</v>
      </c>
      <c r="C12" s="9">
        <v>239609385</v>
      </c>
      <c r="D12" s="10">
        <v>0</v>
      </c>
    </row>
    <row r="13" spans="1:4" x14ac:dyDescent="0.25">
      <c r="A13" s="7" t="s">
        <v>10</v>
      </c>
      <c r="B13" s="8" t="s">
        <v>11</v>
      </c>
      <c r="C13" s="9">
        <v>6363200</v>
      </c>
      <c r="D13" s="10">
        <v>0</v>
      </c>
    </row>
    <row r="14" spans="1:4" x14ac:dyDescent="0.25">
      <c r="A14" s="7" t="s">
        <v>12</v>
      </c>
      <c r="B14" s="8" t="s">
        <v>13</v>
      </c>
      <c r="C14" s="9">
        <v>945000</v>
      </c>
      <c r="D14" s="10">
        <v>0</v>
      </c>
    </row>
    <row r="15" spans="1:4" x14ac:dyDescent="0.25">
      <c r="A15" s="7" t="s">
        <v>14</v>
      </c>
      <c r="B15" s="8" t="s">
        <v>15</v>
      </c>
      <c r="C15" s="9">
        <v>31531407</v>
      </c>
      <c r="D15" s="10">
        <v>0</v>
      </c>
    </row>
    <row r="16" spans="1:4" x14ac:dyDescent="0.25">
      <c r="A16" s="3">
        <v>2.2000000000000002</v>
      </c>
      <c r="B16" s="4" t="s">
        <v>16</v>
      </c>
      <c r="C16" s="5">
        <f>SUM(C17:C25)</f>
        <v>36586010</v>
      </c>
      <c r="D16" s="6">
        <v>0</v>
      </c>
    </row>
    <row r="17" spans="1:4" x14ac:dyDescent="0.25">
      <c r="A17" s="7" t="s">
        <v>17</v>
      </c>
      <c r="B17" s="8" t="s">
        <v>18</v>
      </c>
      <c r="C17" s="9">
        <v>5094460</v>
      </c>
      <c r="D17" s="10">
        <v>0</v>
      </c>
    </row>
    <row r="18" spans="1:4" x14ac:dyDescent="0.25">
      <c r="A18" s="7" t="s">
        <v>19</v>
      </c>
      <c r="B18" s="8" t="s">
        <v>20</v>
      </c>
      <c r="C18" s="9">
        <v>1750000</v>
      </c>
      <c r="D18" s="10">
        <v>0</v>
      </c>
    </row>
    <row r="19" spans="1:4" x14ac:dyDescent="0.25">
      <c r="A19" s="7" t="s">
        <v>21</v>
      </c>
      <c r="B19" s="8" t="s">
        <v>22</v>
      </c>
      <c r="C19" s="9">
        <v>3669800</v>
      </c>
      <c r="D19" s="10">
        <v>0</v>
      </c>
    </row>
    <row r="20" spans="1:4" x14ac:dyDescent="0.25">
      <c r="A20" s="7" t="s">
        <v>23</v>
      </c>
      <c r="B20" s="8" t="s">
        <v>24</v>
      </c>
      <c r="C20" s="9">
        <v>1800000</v>
      </c>
      <c r="D20" s="10">
        <v>0</v>
      </c>
    </row>
    <row r="21" spans="1:4" x14ac:dyDescent="0.25">
      <c r="A21" s="7" t="s">
        <v>25</v>
      </c>
      <c r="B21" s="8" t="s">
        <v>26</v>
      </c>
      <c r="C21" s="9">
        <v>7110800</v>
      </c>
      <c r="D21" s="10">
        <v>0</v>
      </c>
    </row>
    <row r="22" spans="1:4" x14ac:dyDescent="0.25">
      <c r="A22" s="7" t="s">
        <v>27</v>
      </c>
      <c r="B22" s="8" t="s">
        <v>28</v>
      </c>
      <c r="C22" s="9">
        <v>4447700</v>
      </c>
      <c r="D22" s="10">
        <v>0</v>
      </c>
    </row>
    <row r="23" spans="1:4" ht="30" x14ac:dyDescent="0.25">
      <c r="A23" s="7" t="s">
        <v>29</v>
      </c>
      <c r="B23" s="11" t="s">
        <v>30</v>
      </c>
      <c r="C23" s="9">
        <v>4940000</v>
      </c>
      <c r="D23" s="10">
        <v>0</v>
      </c>
    </row>
    <row r="24" spans="1:4" x14ac:dyDescent="0.25">
      <c r="A24" s="7" t="s">
        <v>31</v>
      </c>
      <c r="B24" s="11" t="s">
        <v>32</v>
      </c>
      <c r="C24" s="9">
        <v>5023250</v>
      </c>
      <c r="D24" s="10">
        <v>0</v>
      </c>
    </row>
    <row r="25" spans="1:4" x14ac:dyDescent="0.25">
      <c r="A25" s="7" t="s">
        <v>33</v>
      </c>
      <c r="B25" s="8" t="s">
        <v>34</v>
      </c>
      <c r="C25" s="9">
        <v>2750000</v>
      </c>
      <c r="D25" s="10">
        <v>0</v>
      </c>
    </row>
    <row r="26" spans="1:4" x14ac:dyDescent="0.25">
      <c r="A26" s="3">
        <v>2.2999999999999998</v>
      </c>
      <c r="B26" s="4" t="s">
        <v>35</v>
      </c>
      <c r="C26" s="5">
        <f>SUM(C27:C34)</f>
        <v>33126610</v>
      </c>
      <c r="D26" s="6">
        <v>0</v>
      </c>
    </row>
    <row r="27" spans="1:4" x14ac:dyDescent="0.25">
      <c r="A27" s="7" t="s">
        <v>36</v>
      </c>
      <c r="B27" s="8" t="s">
        <v>37</v>
      </c>
      <c r="C27" s="9">
        <v>1697165</v>
      </c>
      <c r="D27" s="10">
        <v>0</v>
      </c>
    </row>
    <row r="28" spans="1:4" x14ac:dyDescent="0.25">
      <c r="A28" s="7" t="s">
        <v>38</v>
      </c>
      <c r="B28" s="8" t="s">
        <v>39</v>
      </c>
      <c r="C28" s="9">
        <v>363000</v>
      </c>
      <c r="D28" s="10">
        <v>0</v>
      </c>
    </row>
    <row r="29" spans="1:4" x14ac:dyDescent="0.25">
      <c r="A29" s="7" t="s">
        <v>40</v>
      </c>
      <c r="B29" s="8" t="s">
        <v>41</v>
      </c>
      <c r="C29" s="9">
        <v>1500000</v>
      </c>
      <c r="D29" s="10">
        <v>0</v>
      </c>
    </row>
    <row r="30" spans="1:4" x14ac:dyDescent="0.25">
      <c r="A30" s="7" t="s">
        <v>42</v>
      </c>
      <c r="B30" s="8" t="s">
        <v>43</v>
      </c>
      <c r="C30" s="9"/>
      <c r="D30" s="10"/>
    </row>
    <row r="31" spans="1:4" x14ac:dyDescent="0.25">
      <c r="A31" s="7" t="s">
        <v>44</v>
      </c>
      <c r="B31" s="8" t="s">
        <v>45</v>
      </c>
      <c r="C31" s="9">
        <v>2473470</v>
      </c>
      <c r="D31" s="10">
        <v>0</v>
      </c>
    </row>
    <row r="32" spans="1:4" x14ac:dyDescent="0.25">
      <c r="A32" s="7" t="s">
        <v>46</v>
      </c>
      <c r="B32" s="11" t="s">
        <v>47</v>
      </c>
      <c r="C32" s="9">
        <v>1554000</v>
      </c>
      <c r="D32" s="10">
        <v>0</v>
      </c>
    </row>
    <row r="33" spans="1:4" ht="30" x14ac:dyDescent="0.25">
      <c r="A33" s="7" t="s">
        <v>48</v>
      </c>
      <c r="B33" s="11" t="s">
        <v>49</v>
      </c>
      <c r="C33" s="9">
        <v>21433975</v>
      </c>
      <c r="D33" s="10">
        <v>0</v>
      </c>
    </row>
    <row r="34" spans="1:4" x14ac:dyDescent="0.25">
      <c r="A34" s="7" t="s">
        <v>50</v>
      </c>
      <c r="B34" s="8" t="s">
        <v>51</v>
      </c>
      <c r="C34" s="9">
        <v>4105000</v>
      </c>
      <c r="D34" s="10">
        <v>0</v>
      </c>
    </row>
    <row r="35" spans="1:4" x14ac:dyDescent="0.25">
      <c r="A35" s="3">
        <v>2.4</v>
      </c>
      <c r="B35" s="4" t="s">
        <v>52</v>
      </c>
      <c r="C35" s="5">
        <f>SUM(C36:C42)</f>
        <v>4013150</v>
      </c>
      <c r="D35" s="6">
        <v>0</v>
      </c>
    </row>
    <row r="36" spans="1:4" x14ac:dyDescent="0.25">
      <c r="A36" s="7" t="s">
        <v>53</v>
      </c>
      <c r="B36" s="8" t="s">
        <v>54</v>
      </c>
      <c r="C36" s="9"/>
      <c r="D36" s="10">
        <v>0</v>
      </c>
    </row>
    <row r="37" spans="1:4" x14ac:dyDescent="0.25">
      <c r="A37" s="7" t="s">
        <v>55</v>
      </c>
      <c r="B37" s="11" t="s">
        <v>56</v>
      </c>
      <c r="C37" s="9"/>
      <c r="D37" s="10">
        <v>0</v>
      </c>
    </row>
    <row r="38" spans="1:4" x14ac:dyDescent="0.25">
      <c r="A38" s="7" t="s">
        <v>57</v>
      </c>
      <c r="B38" s="11" t="s">
        <v>58</v>
      </c>
      <c r="C38" s="9"/>
      <c r="D38" s="10">
        <v>0</v>
      </c>
    </row>
    <row r="39" spans="1:4" ht="30" x14ac:dyDescent="0.25">
      <c r="A39" s="7" t="s">
        <v>59</v>
      </c>
      <c r="B39" s="11" t="s">
        <v>60</v>
      </c>
      <c r="C39" s="9"/>
      <c r="D39" s="10">
        <v>0</v>
      </c>
    </row>
    <row r="40" spans="1:4" ht="30" x14ac:dyDescent="0.25">
      <c r="A40" s="7" t="s">
        <v>61</v>
      </c>
      <c r="B40" s="11" t="s">
        <v>62</v>
      </c>
      <c r="C40" s="9"/>
      <c r="D40" s="10">
        <v>0</v>
      </c>
    </row>
    <row r="41" spans="1:4" x14ac:dyDescent="0.25">
      <c r="A41" s="7" t="s">
        <v>63</v>
      </c>
      <c r="B41" s="8" t="s">
        <v>64</v>
      </c>
      <c r="C41" s="9">
        <v>4013150</v>
      </c>
      <c r="D41" s="10">
        <v>0</v>
      </c>
    </row>
    <row r="42" spans="1:4" x14ac:dyDescent="0.25">
      <c r="A42" s="7" t="s">
        <v>65</v>
      </c>
      <c r="B42" s="11" t="s">
        <v>66</v>
      </c>
      <c r="C42" s="9"/>
      <c r="D42" s="10">
        <v>0</v>
      </c>
    </row>
    <row r="43" spans="1:4" x14ac:dyDescent="0.25">
      <c r="A43" s="3">
        <v>2.5</v>
      </c>
      <c r="B43" s="4" t="s">
        <v>67</v>
      </c>
      <c r="C43" s="12">
        <v>0</v>
      </c>
      <c r="D43" s="12">
        <v>0</v>
      </c>
    </row>
    <row r="44" spans="1:4" x14ac:dyDescent="0.25">
      <c r="A44" s="7" t="s">
        <v>68</v>
      </c>
      <c r="B44" s="8" t="s">
        <v>69</v>
      </c>
      <c r="C44" s="9"/>
      <c r="D44" s="10">
        <v>0</v>
      </c>
    </row>
    <row r="45" spans="1:4" x14ac:dyDescent="0.25">
      <c r="A45" s="7" t="s">
        <v>70</v>
      </c>
      <c r="B45" s="11" t="s">
        <v>71</v>
      </c>
      <c r="C45" s="9"/>
      <c r="D45" s="10">
        <v>0</v>
      </c>
    </row>
    <row r="46" spans="1:4" x14ac:dyDescent="0.25">
      <c r="A46" s="7" t="s">
        <v>72</v>
      </c>
      <c r="B46" s="11" t="s">
        <v>73</v>
      </c>
      <c r="C46" s="9"/>
      <c r="D46" s="10">
        <v>0</v>
      </c>
    </row>
    <row r="47" spans="1:4" ht="30" x14ac:dyDescent="0.25">
      <c r="A47" s="7" t="s">
        <v>74</v>
      </c>
      <c r="B47" s="11" t="s">
        <v>75</v>
      </c>
      <c r="C47" s="9"/>
      <c r="D47" s="10">
        <v>0</v>
      </c>
    </row>
    <row r="48" spans="1:4" ht="30" x14ac:dyDescent="0.25">
      <c r="A48" s="7" t="s">
        <v>76</v>
      </c>
      <c r="B48" s="11" t="s">
        <v>77</v>
      </c>
      <c r="C48" s="9"/>
      <c r="D48" s="10">
        <v>0</v>
      </c>
    </row>
    <row r="49" spans="1:4" x14ac:dyDescent="0.25">
      <c r="A49" s="7" t="s">
        <v>78</v>
      </c>
      <c r="B49" s="8" t="s">
        <v>79</v>
      </c>
      <c r="C49" s="9"/>
      <c r="D49" s="10">
        <v>0</v>
      </c>
    </row>
    <row r="50" spans="1:4" x14ac:dyDescent="0.25">
      <c r="A50" s="7" t="s">
        <v>80</v>
      </c>
      <c r="B50" s="11" t="s">
        <v>81</v>
      </c>
      <c r="C50" s="9"/>
      <c r="D50" s="10">
        <v>0</v>
      </c>
    </row>
    <row r="51" spans="1:4" x14ac:dyDescent="0.25">
      <c r="A51" s="3">
        <v>2.6</v>
      </c>
      <c r="B51" s="4" t="s">
        <v>82</v>
      </c>
      <c r="C51" s="5">
        <f>SUM(C52:C60)</f>
        <v>18347500</v>
      </c>
      <c r="D51" s="6">
        <v>0</v>
      </c>
    </row>
    <row r="52" spans="1:4" x14ac:dyDescent="0.25">
      <c r="A52" s="7" t="s">
        <v>83</v>
      </c>
      <c r="B52" s="8" t="s">
        <v>84</v>
      </c>
      <c r="C52" s="9">
        <v>3522500</v>
      </c>
      <c r="D52" s="10">
        <v>0</v>
      </c>
    </row>
    <row r="53" spans="1:4" ht="30" x14ac:dyDescent="0.25">
      <c r="A53" s="7" t="s">
        <v>85</v>
      </c>
      <c r="B53" s="11" t="s">
        <v>155</v>
      </c>
      <c r="C53" s="9">
        <v>125000</v>
      </c>
      <c r="D53" s="10">
        <v>0</v>
      </c>
    </row>
    <row r="54" spans="1:4" x14ac:dyDescent="0.25">
      <c r="A54" s="7" t="s">
        <v>86</v>
      </c>
      <c r="B54" s="8" t="s">
        <v>87</v>
      </c>
      <c r="C54" s="9">
        <v>1000000</v>
      </c>
      <c r="D54" s="10">
        <v>0</v>
      </c>
    </row>
    <row r="55" spans="1:4" x14ac:dyDescent="0.25">
      <c r="A55" s="7" t="s">
        <v>88</v>
      </c>
      <c r="B55" s="8" t="s">
        <v>89</v>
      </c>
      <c r="C55" s="9">
        <v>5000000</v>
      </c>
      <c r="D55" s="10">
        <v>0</v>
      </c>
    </row>
    <row r="56" spans="1:4" x14ac:dyDescent="0.25">
      <c r="A56" s="7" t="s">
        <v>90</v>
      </c>
      <c r="B56" s="8" t="s">
        <v>91</v>
      </c>
      <c r="C56" s="9">
        <v>1700000</v>
      </c>
      <c r="D56" s="10">
        <v>0</v>
      </c>
    </row>
    <row r="57" spans="1:4" x14ac:dyDescent="0.25">
      <c r="A57" s="7" t="s">
        <v>92</v>
      </c>
      <c r="B57" s="8" t="s">
        <v>93</v>
      </c>
      <c r="C57" s="9"/>
      <c r="D57" s="10">
        <v>0</v>
      </c>
    </row>
    <row r="58" spans="1:4" x14ac:dyDescent="0.25">
      <c r="A58" s="7" t="s">
        <v>94</v>
      </c>
      <c r="B58" s="8" t="s">
        <v>95</v>
      </c>
      <c r="C58" s="9">
        <v>7000000</v>
      </c>
      <c r="D58" s="10">
        <v>0</v>
      </c>
    </row>
    <row r="59" spans="1:4" x14ac:dyDescent="0.25">
      <c r="A59" s="7" t="s">
        <v>96</v>
      </c>
      <c r="B59" s="8" t="s">
        <v>97</v>
      </c>
      <c r="C59" s="9"/>
      <c r="D59" s="10">
        <v>0</v>
      </c>
    </row>
    <row r="60" spans="1:4" x14ac:dyDescent="0.25">
      <c r="A60" s="7" t="s">
        <v>98</v>
      </c>
      <c r="B60" s="8" t="s">
        <v>99</v>
      </c>
      <c r="C60" s="9"/>
      <c r="D60" s="10">
        <v>0</v>
      </c>
    </row>
    <row r="61" spans="1:4" x14ac:dyDescent="0.25">
      <c r="A61" s="3">
        <v>2.7</v>
      </c>
      <c r="B61" s="4" t="s">
        <v>100</v>
      </c>
      <c r="C61" s="5">
        <f>SUM(C62:C65)</f>
        <v>4000000</v>
      </c>
      <c r="D61" s="6">
        <v>0</v>
      </c>
    </row>
    <row r="62" spans="1:4" x14ac:dyDescent="0.25">
      <c r="A62" s="7" t="s">
        <v>101</v>
      </c>
      <c r="B62" s="8" t="s">
        <v>102</v>
      </c>
      <c r="C62" s="9"/>
      <c r="D62" s="10">
        <v>0</v>
      </c>
    </row>
    <row r="63" spans="1:4" x14ac:dyDescent="0.25">
      <c r="A63" s="7" t="s">
        <v>103</v>
      </c>
      <c r="B63" s="8" t="s">
        <v>104</v>
      </c>
      <c r="C63" s="9">
        <v>4000000</v>
      </c>
      <c r="D63" s="10">
        <v>0</v>
      </c>
    </row>
    <row r="64" spans="1:4" x14ac:dyDescent="0.25">
      <c r="A64" s="7" t="s">
        <v>105</v>
      </c>
      <c r="B64" s="8" t="s">
        <v>106</v>
      </c>
      <c r="C64" s="9"/>
      <c r="D64" s="10">
        <v>0</v>
      </c>
    </row>
    <row r="65" spans="1:4" ht="30" x14ac:dyDescent="0.25">
      <c r="A65" s="7" t="s">
        <v>107</v>
      </c>
      <c r="B65" s="11" t="s">
        <v>108</v>
      </c>
      <c r="C65" s="9" t="s">
        <v>109</v>
      </c>
      <c r="D65" s="10">
        <v>0</v>
      </c>
    </row>
    <row r="66" spans="1:4" x14ac:dyDescent="0.25">
      <c r="A66" s="3">
        <v>2.8</v>
      </c>
      <c r="B66" s="4" t="s">
        <v>110</v>
      </c>
      <c r="C66" s="13"/>
      <c r="D66" s="6">
        <v>0</v>
      </c>
    </row>
    <row r="67" spans="1:4" x14ac:dyDescent="0.25">
      <c r="A67" s="7" t="s">
        <v>111</v>
      </c>
      <c r="B67" s="8" t="s">
        <v>112</v>
      </c>
      <c r="C67" s="9"/>
      <c r="D67" s="10">
        <v>0</v>
      </c>
    </row>
    <row r="68" spans="1:4" x14ac:dyDescent="0.25">
      <c r="A68" s="7" t="s">
        <v>113</v>
      </c>
      <c r="B68" s="8" t="s">
        <v>114</v>
      </c>
      <c r="C68" s="9"/>
      <c r="D68" s="10">
        <v>0</v>
      </c>
    </row>
    <row r="69" spans="1:4" x14ac:dyDescent="0.25">
      <c r="A69" s="7" t="s">
        <v>115</v>
      </c>
      <c r="B69" s="8" t="s">
        <v>116</v>
      </c>
      <c r="C69" s="9"/>
      <c r="D69" s="10">
        <v>0</v>
      </c>
    </row>
    <row r="70" spans="1:4" x14ac:dyDescent="0.25">
      <c r="A70" s="7" t="s">
        <v>117</v>
      </c>
      <c r="B70" s="8" t="s">
        <v>118</v>
      </c>
      <c r="C70" s="9"/>
      <c r="D70" s="10">
        <v>0</v>
      </c>
    </row>
    <row r="71" spans="1:4" x14ac:dyDescent="0.25">
      <c r="A71" s="7" t="s">
        <v>119</v>
      </c>
      <c r="B71" s="8" t="s">
        <v>120</v>
      </c>
      <c r="C71" s="9"/>
      <c r="D71" s="10">
        <v>0</v>
      </c>
    </row>
    <row r="72" spans="1:4" x14ac:dyDescent="0.25">
      <c r="A72" s="3">
        <v>2.9</v>
      </c>
      <c r="B72" s="4" t="s">
        <v>121</v>
      </c>
      <c r="C72" s="13"/>
      <c r="D72" s="6">
        <v>0</v>
      </c>
    </row>
    <row r="73" spans="1:4" x14ac:dyDescent="0.25">
      <c r="A73" s="7" t="s">
        <v>122</v>
      </c>
      <c r="B73" s="8" t="s">
        <v>123</v>
      </c>
      <c r="C73" s="9"/>
      <c r="D73" s="10">
        <v>0</v>
      </c>
    </row>
    <row r="74" spans="1:4" x14ac:dyDescent="0.25">
      <c r="A74" s="7" t="s">
        <v>124</v>
      </c>
      <c r="B74" s="8" t="s">
        <v>125</v>
      </c>
      <c r="C74" s="9"/>
      <c r="D74" s="10">
        <v>0</v>
      </c>
    </row>
    <row r="75" spans="1:4" x14ac:dyDescent="0.25">
      <c r="A75" s="7" t="s">
        <v>126</v>
      </c>
      <c r="B75" s="8" t="s">
        <v>127</v>
      </c>
      <c r="C75" s="9"/>
      <c r="D75" s="10">
        <v>0</v>
      </c>
    </row>
    <row r="76" spans="1:4" x14ac:dyDescent="0.25">
      <c r="A76" s="7" t="s">
        <v>128</v>
      </c>
      <c r="B76" s="8" t="s">
        <v>129</v>
      </c>
      <c r="C76" s="9"/>
      <c r="D76" s="10">
        <v>0</v>
      </c>
    </row>
    <row r="77" spans="1:4" x14ac:dyDescent="0.25">
      <c r="A77" s="3" t="s">
        <v>130</v>
      </c>
      <c r="B77" s="4"/>
      <c r="C77" s="5">
        <f>SUM(C11+C16+C26+C35+C51+C61)</f>
        <v>374522262</v>
      </c>
      <c r="D77" s="6">
        <v>0</v>
      </c>
    </row>
    <row r="78" spans="1:4" x14ac:dyDescent="0.25">
      <c r="A78" s="3" t="s">
        <v>131</v>
      </c>
      <c r="B78" s="4"/>
      <c r="C78" s="13"/>
      <c r="D78" s="6">
        <v>0</v>
      </c>
    </row>
    <row r="79" spans="1:4" x14ac:dyDescent="0.25">
      <c r="A79" s="3">
        <v>4.0999999999999996</v>
      </c>
      <c r="B79" s="4" t="s">
        <v>132</v>
      </c>
      <c r="C79" s="13"/>
      <c r="D79" s="6">
        <v>0</v>
      </c>
    </row>
    <row r="80" spans="1:4" x14ac:dyDescent="0.25">
      <c r="A80" s="7" t="s">
        <v>133</v>
      </c>
      <c r="B80" s="8" t="s">
        <v>134</v>
      </c>
      <c r="C80" s="9"/>
      <c r="D80" s="10">
        <v>0</v>
      </c>
    </row>
    <row r="81" spans="1:8" x14ac:dyDescent="0.25">
      <c r="A81" s="7" t="s">
        <v>135</v>
      </c>
      <c r="B81" s="14" t="s">
        <v>136</v>
      </c>
      <c r="C81" s="9"/>
      <c r="D81" s="10">
        <v>0</v>
      </c>
    </row>
    <row r="82" spans="1:8" x14ac:dyDescent="0.25">
      <c r="A82" s="3">
        <v>4.2</v>
      </c>
      <c r="B82" s="4" t="s">
        <v>137</v>
      </c>
      <c r="C82" s="5"/>
      <c r="D82" s="6">
        <v>0</v>
      </c>
    </row>
    <row r="83" spans="1:8" x14ac:dyDescent="0.25">
      <c r="A83" s="7" t="s">
        <v>138</v>
      </c>
      <c r="B83" s="8" t="s">
        <v>139</v>
      </c>
      <c r="C83" s="9"/>
      <c r="D83" s="10">
        <v>0</v>
      </c>
    </row>
    <row r="84" spans="1:8" x14ac:dyDescent="0.25">
      <c r="A84" s="7" t="s">
        <v>140</v>
      </c>
      <c r="B84" s="8" t="s">
        <v>141</v>
      </c>
      <c r="C84" s="9"/>
      <c r="D84" s="10">
        <v>0</v>
      </c>
    </row>
    <row r="85" spans="1:8" x14ac:dyDescent="0.25">
      <c r="A85" s="3">
        <v>4.3</v>
      </c>
      <c r="B85" s="4" t="s">
        <v>142</v>
      </c>
      <c r="C85" s="5"/>
      <c r="D85" s="6">
        <v>0</v>
      </c>
    </row>
    <row r="86" spans="1:8" x14ac:dyDescent="0.25">
      <c r="A86" s="7" t="s">
        <v>143</v>
      </c>
      <c r="B86" s="8" t="s">
        <v>144</v>
      </c>
      <c r="C86" s="9"/>
      <c r="D86" s="10">
        <v>0</v>
      </c>
    </row>
    <row r="87" spans="1:8" x14ac:dyDescent="0.25">
      <c r="A87" s="3" t="s">
        <v>145</v>
      </c>
      <c r="B87" s="4"/>
      <c r="C87" s="13"/>
      <c r="D87" s="13"/>
      <c r="E87" s="16"/>
    </row>
    <row r="88" spans="1:8" x14ac:dyDescent="0.25">
      <c r="A88" s="3" t="s">
        <v>146</v>
      </c>
      <c r="B88" s="15"/>
      <c r="C88" s="5">
        <f>SUM(C77)</f>
        <v>374522262</v>
      </c>
      <c r="D88" s="5"/>
      <c r="E88" s="16"/>
      <c r="F88" s="16"/>
      <c r="G88" s="16"/>
      <c r="H88" s="16"/>
    </row>
    <row r="89" spans="1:8" x14ac:dyDescent="0.25">
      <c r="C89" s="16"/>
      <c r="D89" s="16"/>
    </row>
    <row r="90" spans="1:8" x14ac:dyDescent="0.25">
      <c r="C90" s="16"/>
      <c r="D90" s="16"/>
    </row>
    <row r="91" spans="1:8" x14ac:dyDescent="0.25">
      <c r="C91" s="16"/>
      <c r="D91" s="16"/>
    </row>
    <row r="92" spans="1:8" x14ac:dyDescent="0.25">
      <c r="C92" s="16"/>
      <c r="D92" s="16"/>
    </row>
    <row r="93" spans="1:8" x14ac:dyDescent="0.25">
      <c r="A93" s="17" t="s">
        <v>156</v>
      </c>
      <c r="B93" s="17"/>
      <c r="C93" s="16" t="s">
        <v>159</v>
      </c>
      <c r="D93" s="16"/>
    </row>
    <row r="94" spans="1:8" x14ac:dyDescent="0.25">
      <c r="A94" t="s">
        <v>157</v>
      </c>
      <c r="C94" s="16" t="s">
        <v>158</v>
      </c>
      <c r="D94" s="16"/>
    </row>
    <row r="95" spans="1:8" x14ac:dyDescent="0.25">
      <c r="C95" s="16"/>
      <c r="D95" s="16"/>
    </row>
    <row r="96" spans="1:8" x14ac:dyDescent="0.25">
      <c r="C96" s="16"/>
      <c r="D96" s="16"/>
    </row>
    <row r="97" spans="1:4" x14ac:dyDescent="0.25">
      <c r="A97" s="25" t="s">
        <v>147</v>
      </c>
      <c r="B97" s="25"/>
      <c r="C97" s="25"/>
      <c r="D97" s="25"/>
    </row>
    <row r="98" spans="1:4" x14ac:dyDescent="0.25">
      <c r="A98" s="25"/>
      <c r="B98" s="25"/>
      <c r="C98" s="25"/>
      <c r="D98" s="25"/>
    </row>
    <row r="99" spans="1:4" x14ac:dyDescent="0.25">
      <c r="A99" s="18"/>
      <c r="B99" s="18"/>
      <c r="C99" s="18"/>
      <c r="D99" s="18"/>
    </row>
    <row r="100" spans="1:4" x14ac:dyDescent="0.25">
      <c r="A100" s="18"/>
      <c r="B100" s="18"/>
      <c r="C100" s="18"/>
      <c r="D100" s="18"/>
    </row>
    <row r="101" spans="1:4" x14ac:dyDescent="0.25">
      <c r="A101" s="28" t="s">
        <v>148</v>
      </c>
      <c r="B101" s="28"/>
      <c r="C101" s="28"/>
      <c r="D101" s="28"/>
    </row>
    <row r="102" spans="1:4" x14ac:dyDescent="0.25">
      <c r="A102" s="25" t="s">
        <v>149</v>
      </c>
      <c r="B102" s="25"/>
      <c r="C102" s="25"/>
      <c r="D102" s="25"/>
    </row>
    <row r="104" spans="1:4" ht="18.75" x14ac:dyDescent="0.3">
      <c r="A104" t="s">
        <v>160</v>
      </c>
      <c r="B104" s="16"/>
      <c r="C104" s="20"/>
    </row>
    <row r="105" spans="1:4" ht="18.75" x14ac:dyDescent="0.3">
      <c r="A105" s="21"/>
      <c r="B105" s="20"/>
      <c r="C105" s="20"/>
    </row>
    <row r="106" spans="1:4" ht="18.75" x14ac:dyDescent="0.3">
      <c r="A106" s="22" t="s">
        <v>151</v>
      </c>
      <c r="B106" s="21"/>
      <c r="C106" s="21"/>
    </row>
    <row r="107" spans="1:4" ht="409.5" x14ac:dyDescent="0.3">
      <c r="A107" s="19" t="s">
        <v>152</v>
      </c>
      <c r="B107" s="21"/>
      <c r="C107" s="21"/>
    </row>
    <row r="108" spans="1:4" ht="18.75" x14ac:dyDescent="0.25">
      <c r="A108" s="26" t="s">
        <v>153</v>
      </c>
      <c r="B108" s="26"/>
      <c r="C108" s="26"/>
    </row>
  </sheetData>
  <mergeCells count="8">
    <mergeCell ref="A102:D102"/>
    <mergeCell ref="A108:C108"/>
    <mergeCell ref="A5:D5"/>
    <mergeCell ref="A6:D6"/>
    <mergeCell ref="A7:D7"/>
    <mergeCell ref="A97:D97"/>
    <mergeCell ref="A98:D98"/>
    <mergeCell ref="A101:D101"/>
  </mergeCells>
  <pageMargins left="0.7" right="0.7" top="0.75" bottom="0.75" header="0.3" footer="0.3"/>
  <pageSetup fitToHeight="0" orientation="portrait" r:id="rId1"/>
  <rowBreaks count="1" manualBreakCount="1">
    <brk id="7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113D-7870-4CDB-9020-BB8963D97D56}">
  <sheetPr>
    <pageSetUpPr fitToPage="1"/>
  </sheetPr>
  <dimension ref="A5:J108"/>
  <sheetViews>
    <sheetView topLeftCell="A72" zoomScaleNormal="100" workbookViewId="0">
      <selection activeCell="E10" sqref="E10"/>
    </sheetView>
  </sheetViews>
  <sheetFormatPr baseColWidth="10" defaultRowHeight="15" x14ac:dyDescent="0.25"/>
  <cols>
    <col min="1" max="1" width="9" customWidth="1"/>
    <col min="2" max="2" width="52.85546875" customWidth="1"/>
    <col min="3" max="4" width="14.28515625" customWidth="1"/>
    <col min="5" max="5" width="19.140625" customWidth="1"/>
    <col min="6" max="6" width="12.7109375" bestFit="1" customWidth="1"/>
    <col min="7" max="8" width="13.7109375" bestFit="1" customWidth="1"/>
  </cols>
  <sheetData>
    <row r="5" spans="1:9" ht="15.75" x14ac:dyDescent="0.25">
      <c r="A5" s="27" t="s">
        <v>154</v>
      </c>
      <c r="B5" s="27"/>
      <c r="C5" s="27"/>
      <c r="D5" s="27"/>
      <c r="E5" s="27"/>
    </row>
    <row r="6" spans="1:9" x14ac:dyDescent="0.25">
      <c r="A6" s="28" t="s">
        <v>0</v>
      </c>
      <c r="B6" s="28"/>
      <c r="C6" s="28"/>
      <c r="D6" s="28"/>
      <c r="E6" s="28"/>
    </row>
    <row r="7" spans="1:9" x14ac:dyDescent="0.25">
      <c r="A7" s="28" t="s">
        <v>1</v>
      </c>
      <c r="B7" s="28"/>
      <c r="C7" s="28"/>
      <c r="D7" s="28"/>
      <c r="E7" s="28"/>
    </row>
    <row r="8" spans="1:9" ht="15.75" customHeight="1" x14ac:dyDescent="0.25"/>
    <row r="9" spans="1:9" ht="30" x14ac:dyDescent="0.25">
      <c r="A9" s="1" t="s">
        <v>2</v>
      </c>
      <c r="B9" s="1" t="s">
        <v>3</v>
      </c>
      <c r="C9" s="2" t="s">
        <v>162</v>
      </c>
      <c r="D9" s="2" t="s">
        <v>150</v>
      </c>
      <c r="E9" s="2" t="s">
        <v>161</v>
      </c>
    </row>
    <row r="10" spans="1:9" x14ac:dyDescent="0.25">
      <c r="A10" s="3">
        <v>2</v>
      </c>
      <c r="B10" s="4" t="s">
        <v>6</v>
      </c>
      <c r="C10" s="5">
        <f>SUM(C11+C16+C26+C35+C51+C61)</f>
        <v>374522262</v>
      </c>
      <c r="D10" s="5">
        <f>SUM(D11+D16+D26+D35+D43+D51+D61+D66+D72)</f>
        <v>79494299.739999995</v>
      </c>
      <c r="E10" s="5">
        <f>SUM(E11+E16+E26+E35+E51+E613+E61)</f>
        <v>454016561.74000007</v>
      </c>
      <c r="G10" s="16"/>
      <c r="H10" s="16"/>
    </row>
    <row r="11" spans="1:9" x14ac:dyDescent="0.25">
      <c r="A11" s="3">
        <v>2.1</v>
      </c>
      <c r="B11" s="4" t="s">
        <v>7</v>
      </c>
      <c r="C11" s="5">
        <f>SUM(C12:C15)</f>
        <v>278448992</v>
      </c>
      <c r="D11" s="5">
        <f>SUM(D12:D15)</f>
        <v>-15000</v>
      </c>
      <c r="E11" s="12">
        <f>SUM(E12:E15)</f>
        <v>278433992</v>
      </c>
      <c r="G11" s="16"/>
      <c r="H11" s="16"/>
    </row>
    <row r="12" spans="1:9" x14ac:dyDescent="0.25">
      <c r="A12" s="7" t="s">
        <v>8</v>
      </c>
      <c r="B12" s="8" t="s">
        <v>9</v>
      </c>
      <c r="C12" s="9">
        <v>239609385</v>
      </c>
      <c r="D12" s="9">
        <v>-516000</v>
      </c>
      <c r="E12" s="23">
        <f>SUM(C12:D12)</f>
        <v>239093385</v>
      </c>
      <c r="G12" s="16"/>
      <c r="H12" s="16"/>
    </row>
    <row r="13" spans="1:9" x14ac:dyDescent="0.25">
      <c r="A13" s="7" t="s">
        <v>10</v>
      </c>
      <c r="B13" s="8" t="s">
        <v>11</v>
      </c>
      <c r="C13" s="9">
        <v>6363200</v>
      </c>
      <c r="D13" s="9">
        <v>246000</v>
      </c>
      <c r="E13" s="23">
        <f>SUM(C13:D13)</f>
        <v>6609200</v>
      </c>
      <c r="G13" s="16"/>
      <c r="H13" s="16"/>
    </row>
    <row r="14" spans="1:9" x14ac:dyDescent="0.25">
      <c r="A14" s="7" t="s">
        <v>12</v>
      </c>
      <c r="B14" s="8" t="s">
        <v>13</v>
      </c>
      <c r="C14" s="9">
        <v>945000</v>
      </c>
      <c r="D14" s="9">
        <v>-945000</v>
      </c>
      <c r="E14" s="23">
        <f>SUM(C14:D14)</f>
        <v>0</v>
      </c>
      <c r="G14" s="16"/>
      <c r="H14" s="16"/>
      <c r="I14" s="16"/>
    </row>
    <row r="15" spans="1:9" x14ac:dyDescent="0.25">
      <c r="A15" s="7" t="s">
        <v>14</v>
      </c>
      <c r="B15" s="8" t="s">
        <v>15</v>
      </c>
      <c r="C15" s="9">
        <v>31531407</v>
      </c>
      <c r="D15" s="9">
        <v>1200000</v>
      </c>
      <c r="E15" s="23">
        <f>SUM(C15:D15)</f>
        <v>32731407</v>
      </c>
      <c r="G15" s="16"/>
      <c r="H15" s="16"/>
      <c r="I15" s="16"/>
    </row>
    <row r="16" spans="1:9" x14ac:dyDescent="0.25">
      <c r="A16" s="3">
        <v>2.2000000000000002</v>
      </c>
      <c r="B16" s="4" t="s">
        <v>16</v>
      </c>
      <c r="C16" s="5">
        <f>SUM(C17:C25)</f>
        <v>36586010</v>
      </c>
      <c r="D16" s="5">
        <f>SUM(D17:D25)</f>
        <v>16453269.1</v>
      </c>
      <c r="E16" s="12">
        <f>SUM(E17:E25)</f>
        <v>53039279.100000001</v>
      </c>
      <c r="G16" s="16"/>
      <c r="H16" s="16"/>
      <c r="I16" s="16"/>
    </row>
    <row r="17" spans="1:10" x14ac:dyDescent="0.25">
      <c r="A17" s="7" t="s">
        <v>17</v>
      </c>
      <c r="B17" s="8" t="s">
        <v>18</v>
      </c>
      <c r="C17" s="9">
        <v>5094460</v>
      </c>
      <c r="D17" s="9">
        <v>7381630</v>
      </c>
      <c r="E17" s="23">
        <f t="shared" ref="E17:E25" si="0">SUM(C17:D17)</f>
        <v>12476090</v>
      </c>
      <c r="G17" s="16"/>
      <c r="H17" s="16"/>
      <c r="I17" s="16"/>
    </row>
    <row r="18" spans="1:10" x14ac:dyDescent="0.25">
      <c r="A18" s="7" t="s">
        <v>19</v>
      </c>
      <c r="B18" s="8" t="s">
        <v>20</v>
      </c>
      <c r="C18" s="9">
        <v>1750000</v>
      </c>
      <c r="D18" s="9">
        <v>-350000</v>
      </c>
      <c r="E18" s="23">
        <f t="shared" si="0"/>
        <v>1400000</v>
      </c>
      <c r="G18" s="16"/>
      <c r="H18" s="16"/>
      <c r="I18" s="16"/>
    </row>
    <row r="19" spans="1:10" x14ac:dyDescent="0.25">
      <c r="A19" s="7" t="s">
        <v>21</v>
      </c>
      <c r="B19" s="8" t="s">
        <v>22</v>
      </c>
      <c r="C19" s="9">
        <v>3669800</v>
      </c>
      <c r="D19" s="9">
        <v>-1848203</v>
      </c>
      <c r="E19" s="23">
        <f t="shared" si="0"/>
        <v>1821597</v>
      </c>
      <c r="G19" s="16"/>
      <c r="H19" s="16"/>
      <c r="I19" s="16"/>
    </row>
    <row r="20" spans="1:10" x14ac:dyDescent="0.25">
      <c r="A20" s="7" t="s">
        <v>23</v>
      </c>
      <c r="B20" s="8" t="s">
        <v>24</v>
      </c>
      <c r="C20" s="9">
        <v>1800000</v>
      </c>
      <c r="D20" s="9">
        <v>-1138087</v>
      </c>
      <c r="E20" s="23">
        <f t="shared" si="0"/>
        <v>661913</v>
      </c>
    </row>
    <row r="21" spans="1:10" x14ac:dyDescent="0.25">
      <c r="A21" s="7" t="s">
        <v>25</v>
      </c>
      <c r="B21" s="8" t="s">
        <v>26</v>
      </c>
      <c r="C21" s="9">
        <v>7110800</v>
      </c>
      <c r="D21" s="9">
        <v>10393148</v>
      </c>
      <c r="E21" s="23">
        <f t="shared" si="0"/>
        <v>17503948</v>
      </c>
    </row>
    <row r="22" spans="1:10" x14ac:dyDescent="0.25">
      <c r="A22" s="7" t="s">
        <v>27</v>
      </c>
      <c r="B22" s="8" t="s">
        <v>28</v>
      </c>
      <c r="C22" s="9">
        <v>4447700</v>
      </c>
      <c r="D22" s="9">
        <v>-1547000</v>
      </c>
      <c r="E22" s="23">
        <f t="shared" si="0"/>
        <v>2900700</v>
      </c>
    </row>
    <row r="23" spans="1:10" ht="30" x14ac:dyDescent="0.25">
      <c r="A23" s="7" t="s">
        <v>29</v>
      </c>
      <c r="B23" s="11" t="s">
        <v>30</v>
      </c>
      <c r="C23" s="9">
        <v>4940000</v>
      </c>
      <c r="D23" s="9">
        <v>-798962</v>
      </c>
      <c r="E23" s="23">
        <f t="shared" si="0"/>
        <v>4141038</v>
      </c>
    </row>
    <row r="24" spans="1:10" x14ac:dyDescent="0.25">
      <c r="A24" s="7" t="s">
        <v>31</v>
      </c>
      <c r="B24" s="11" t="s">
        <v>32</v>
      </c>
      <c r="C24" s="9">
        <v>5023250</v>
      </c>
      <c r="D24" s="9">
        <v>4010743.1</v>
      </c>
      <c r="E24" s="23">
        <f t="shared" si="0"/>
        <v>9033993.0999999996</v>
      </c>
    </row>
    <row r="25" spans="1:10" x14ac:dyDescent="0.25">
      <c r="A25" s="7" t="s">
        <v>33</v>
      </c>
      <c r="B25" s="8" t="s">
        <v>34</v>
      </c>
      <c r="C25" s="9">
        <v>2750000</v>
      </c>
      <c r="D25" s="9">
        <v>350000</v>
      </c>
      <c r="E25" s="23">
        <f t="shared" si="0"/>
        <v>3100000</v>
      </c>
    </row>
    <row r="26" spans="1:10" x14ac:dyDescent="0.25">
      <c r="A26" s="3">
        <v>2.2999999999999998</v>
      </c>
      <c r="B26" s="4" t="s">
        <v>35</v>
      </c>
      <c r="C26" s="5">
        <f>SUM(C27:C34)</f>
        <v>33126610</v>
      </c>
      <c r="D26" s="5">
        <f>SUM(D27:D34)</f>
        <v>68588198.849999994</v>
      </c>
      <c r="E26" s="12">
        <f>SUM(E27:E34)</f>
        <v>101714808.84999999</v>
      </c>
    </row>
    <row r="27" spans="1:10" x14ac:dyDescent="0.25">
      <c r="A27" s="7" t="s">
        <v>36</v>
      </c>
      <c r="B27" s="8" t="s">
        <v>37</v>
      </c>
      <c r="C27" s="9">
        <v>1697165</v>
      </c>
      <c r="D27" s="9">
        <v>-814845</v>
      </c>
      <c r="E27" s="23">
        <f>SUM(C27:D27)</f>
        <v>882320</v>
      </c>
    </row>
    <row r="28" spans="1:10" x14ac:dyDescent="0.25">
      <c r="A28" s="7" t="s">
        <v>38</v>
      </c>
      <c r="B28" s="8" t="s">
        <v>39</v>
      </c>
      <c r="C28" s="9">
        <v>363000</v>
      </c>
      <c r="D28" s="9">
        <v>5000</v>
      </c>
      <c r="E28" s="23">
        <f>SUM(C28:D28)</f>
        <v>368000</v>
      </c>
      <c r="J28" s="24"/>
    </row>
    <row r="29" spans="1:10" x14ac:dyDescent="0.25">
      <c r="A29" s="7" t="s">
        <v>40</v>
      </c>
      <c r="B29" s="8" t="s">
        <v>41</v>
      </c>
      <c r="C29" s="9">
        <v>1500000</v>
      </c>
      <c r="D29" s="9">
        <v>-735006</v>
      </c>
      <c r="E29" s="23">
        <f>SUM(C29:D29)</f>
        <v>764994</v>
      </c>
    </row>
    <row r="30" spans="1:10" x14ac:dyDescent="0.25">
      <c r="A30" s="7" t="s">
        <v>42</v>
      </c>
      <c r="B30" s="8" t="s">
        <v>43</v>
      </c>
      <c r="C30" s="9"/>
      <c r="D30" s="9"/>
      <c r="E30" s="10"/>
    </row>
    <row r="31" spans="1:10" x14ac:dyDescent="0.25">
      <c r="A31" s="7" t="s">
        <v>44</v>
      </c>
      <c r="B31" s="8" t="s">
        <v>45</v>
      </c>
      <c r="C31" s="9">
        <v>2473470</v>
      </c>
      <c r="D31" s="9">
        <v>-585567.71</v>
      </c>
      <c r="E31" s="10">
        <f>SUM(C31:D31)</f>
        <v>1887902.29</v>
      </c>
    </row>
    <row r="32" spans="1:10" x14ac:dyDescent="0.25">
      <c r="A32" s="7" t="s">
        <v>46</v>
      </c>
      <c r="B32" s="11" t="s">
        <v>47</v>
      </c>
      <c r="C32" s="9">
        <v>1554000</v>
      </c>
      <c r="D32" s="9">
        <v>-93285.440000000002</v>
      </c>
      <c r="E32" s="10">
        <f>SUM(C32:D32)</f>
        <v>1460714.56</v>
      </c>
    </row>
    <row r="33" spans="1:5" ht="30" x14ac:dyDescent="0.25">
      <c r="A33" s="7" t="s">
        <v>48</v>
      </c>
      <c r="B33" s="11" t="s">
        <v>49</v>
      </c>
      <c r="C33" s="9">
        <v>21433975</v>
      </c>
      <c r="D33" s="9">
        <v>69230326</v>
      </c>
      <c r="E33" s="10">
        <f>SUM(C33:D33)</f>
        <v>90664301</v>
      </c>
    </row>
    <row r="34" spans="1:5" x14ac:dyDescent="0.25">
      <c r="A34" s="7" t="s">
        <v>50</v>
      </c>
      <c r="B34" s="8" t="s">
        <v>51</v>
      </c>
      <c r="C34" s="9">
        <v>4105000</v>
      </c>
      <c r="D34" s="9">
        <v>1581577</v>
      </c>
      <c r="E34" s="10">
        <f>SUM(C34:D34)</f>
        <v>5686577</v>
      </c>
    </row>
    <row r="35" spans="1:5" x14ac:dyDescent="0.25">
      <c r="A35" s="3">
        <v>2.4</v>
      </c>
      <c r="B35" s="4" t="s">
        <v>52</v>
      </c>
      <c r="C35" s="5">
        <f>SUM(C36:C42)</f>
        <v>4013150</v>
      </c>
      <c r="D35" s="5">
        <f>SUM(D36:D42)</f>
        <v>-2810000</v>
      </c>
      <c r="E35" s="12">
        <f>SUM(C35:D35)</f>
        <v>1203150</v>
      </c>
    </row>
    <row r="36" spans="1:5" x14ac:dyDescent="0.25">
      <c r="A36" s="7" t="s">
        <v>53</v>
      </c>
      <c r="B36" s="8" t="s">
        <v>54</v>
      </c>
      <c r="C36" s="9"/>
      <c r="D36" s="9"/>
      <c r="E36" s="10">
        <v>0</v>
      </c>
    </row>
    <row r="37" spans="1:5" x14ac:dyDescent="0.25">
      <c r="A37" s="7" t="s">
        <v>55</v>
      </c>
      <c r="B37" s="11" t="s">
        <v>56</v>
      </c>
      <c r="C37" s="9"/>
      <c r="D37" s="9"/>
      <c r="E37" s="10">
        <v>0</v>
      </c>
    </row>
    <row r="38" spans="1:5" x14ac:dyDescent="0.25">
      <c r="A38" s="7" t="s">
        <v>57</v>
      </c>
      <c r="B38" s="11" t="s">
        <v>58</v>
      </c>
      <c r="C38" s="9"/>
      <c r="D38" s="9"/>
      <c r="E38" s="10">
        <v>0</v>
      </c>
    </row>
    <row r="39" spans="1:5" ht="30" x14ac:dyDescent="0.25">
      <c r="A39" s="7" t="s">
        <v>59</v>
      </c>
      <c r="B39" s="11" t="s">
        <v>60</v>
      </c>
      <c r="C39" s="9"/>
      <c r="D39" s="9"/>
      <c r="E39" s="10">
        <v>0</v>
      </c>
    </row>
    <row r="40" spans="1:5" ht="30" x14ac:dyDescent="0.25">
      <c r="A40" s="7" t="s">
        <v>61</v>
      </c>
      <c r="B40" s="11" t="s">
        <v>62</v>
      </c>
      <c r="C40" s="9"/>
      <c r="D40" s="9"/>
      <c r="E40" s="10">
        <v>0</v>
      </c>
    </row>
    <row r="41" spans="1:5" x14ac:dyDescent="0.25">
      <c r="A41" s="7" t="s">
        <v>63</v>
      </c>
      <c r="B41" s="8" t="s">
        <v>64</v>
      </c>
      <c r="C41" s="9">
        <v>4013150</v>
      </c>
      <c r="D41" s="9">
        <v>-2810000</v>
      </c>
      <c r="E41" s="10">
        <f>SUM(C41:D41)</f>
        <v>1203150</v>
      </c>
    </row>
    <row r="42" spans="1:5" x14ac:dyDescent="0.25">
      <c r="A42" s="7" t="s">
        <v>65</v>
      </c>
      <c r="B42" s="11" t="s">
        <v>66</v>
      </c>
      <c r="C42" s="9"/>
      <c r="D42" s="9"/>
      <c r="E42" s="10">
        <v>0</v>
      </c>
    </row>
    <row r="43" spans="1:5" x14ac:dyDescent="0.25">
      <c r="A43" s="3">
        <v>2.5</v>
      </c>
      <c r="B43" s="4" t="s">
        <v>67</v>
      </c>
      <c r="C43" s="12">
        <v>0</v>
      </c>
      <c r="D43" s="12"/>
      <c r="E43" s="12">
        <v>0</v>
      </c>
    </row>
    <row r="44" spans="1:5" x14ac:dyDescent="0.25">
      <c r="A44" s="7" t="s">
        <v>68</v>
      </c>
      <c r="B44" s="8" t="s">
        <v>69</v>
      </c>
      <c r="C44" s="9"/>
      <c r="D44" s="9"/>
      <c r="E44" s="10">
        <v>0</v>
      </c>
    </row>
    <row r="45" spans="1:5" x14ac:dyDescent="0.25">
      <c r="A45" s="7" t="s">
        <v>70</v>
      </c>
      <c r="B45" s="11" t="s">
        <v>71</v>
      </c>
      <c r="C45" s="9"/>
      <c r="D45" s="9"/>
      <c r="E45" s="10">
        <v>0</v>
      </c>
    </row>
    <row r="46" spans="1:5" x14ac:dyDescent="0.25">
      <c r="A46" s="7" t="s">
        <v>72</v>
      </c>
      <c r="B46" s="11" t="s">
        <v>73</v>
      </c>
      <c r="C46" s="9"/>
      <c r="D46" s="9"/>
      <c r="E46" s="10">
        <v>0</v>
      </c>
    </row>
    <row r="47" spans="1:5" ht="30" x14ac:dyDescent="0.25">
      <c r="A47" s="7" t="s">
        <v>74</v>
      </c>
      <c r="B47" s="11" t="s">
        <v>75</v>
      </c>
      <c r="C47" s="9"/>
      <c r="D47" s="9"/>
      <c r="E47" s="10">
        <v>0</v>
      </c>
    </row>
    <row r="48" spans="1:5" ht="30" x14ac:dyDescent="0.25">
      <c r="A48" s="7" t="s">
        <v>76</v>
      </c>
      <c r="B48" s="11" t="s">
        <v>77</v>
      </c>
      <c r="C48" s="9"/>
      <c r="D48" s="9"/>
      <c r="E48" s="10">
        <v>0</v>
      </c>
    </row>
    <row r="49" spans="1:5" x14ac:dyDescent="0.25">
      <c r="A49" s="7" t="s">
        <v>78</v>
      </c>
      <c r="B49" s="8" t="s">
        <v>79</v>
      </c>
      <c r="C49" s="9"/>
      <c r="D49" s="9"/>
      <c r="E49" s="10">
        <v>0</v>
      </c>
    </row>
    <row r="50" spans="1:5" x14ac:dyDescent="0.25">
      <c r="A50" s="7" t="s">
        <v>80</v>
      </c>
      <c r="B50" s="11" t="s">
        <v>81</v>
      </c>
      <c r="C50" s="9"/>
      <c r="D50" s="9"/>
      <c r="E50" s="10">
        <v>0</v>
      </c>
    </row>
    <row r="51" spans="1:5" x14ac:dyDescent="0.25">
      <c r="A51" s="3">
        <v>2.6</v>
      </c>
      <c r="B51" s="4" t="s">
        <v>82</v>
      </c>
      <c r="C51" s="5">
        <f>SUM(C52:C60)</f>
        <v>18347500</v>
      </c>
      <c r="D51" s="5">
        <f>SUM(D52:D60)</f>
        <v>-2179995</v>
      </c>
      <c r="E51" s="12">
        <f>SUM(E52:E60)</f>
        <v>16167505</v>
      </c>
    </row>
    <row r="52" spans="1:5" x14ac:dyDescent="0.25">
      <c r="A52" s="7" t="s">
        <v>83</v>
      </c>
      <c r="B52" s="8" t="s">
        <v>84</v>
      </c>
      <c r="C52" s="9">
        <v>3522500</v>
      </c>
      <c r="D52" s="9">
        <v>-1960995</v>
      </c>
      <c r="E52" s="10">
        <f>SUM(C52:D52)</f>
        <v>1561505</v>
      </c>
    </row>
    <row r="53" spans="1:5" ht="30" x14ac:dyDescent="0.25">
      <c r="A53" s="7" t="s">
        <v>85</v>
      </c>
      <c r="B53" s="11" t="s">
        <v>155</v>
      </c>
      <c r="C53" s="9">
        <v>125000</v>
      </c>
      <c r="D53" s="9"/>
      <c r="E53" s="10">
        <f>SUM(C53:D53)</f>
        <v>125000</v>
      </c>
    </row>
    <row r="54" spans="1:5" x14ac:dyDescent="0.25">
      <c r="A54" s="7" t="s">
        <v>86</v>
      </c>
      <c r="B54" s="8" t="s">
        <v>87</v>
      </c>
      <c r="C54" s="9">
        <v>1000000</v>
      </c>
      <c r="D54" s="9">
        <v>-912000</v>
      </c>
      <c r="E54" s="10">
        <f>SUM(C54:D54)</f>
        <v>88000</v>
      </c>
    </row>
    <row r="55" spans="1:5" x14ac:dyDescent="0.25">
      <c r="A55" s="7" t="s">
        <v>88</v>
      </c>
      <c r="B55" s="8" t="s">
        <v>89</v>
      </c>
      <c r="C55" s="9">
        <v>5000000</v>
      </c>
      <c r="D55" s="9">
        <v>-242000</v>
      </c>
      <c r="E55" s="10">
        <f>SUM(C55:D55)</f>
        <v>4758000</v>
      </c>
    </row>
    <row r="56" spans="1:5" x14ac:dyDescent="0.25">
      <c r="A56" s="7" t="s">
        <v>90</v>
      </c>
      <c r="B56" s="8" t="s">
        <v>91</v>
      </c>
      <c r="C56" s="9">
        <v>1700000</v>
      </c>
      <c r="D56" s="9">
        <v>-1515000</v>
      </c>
      <c r="E56" s="10">
        <f>SUM(C56:D56)</f>
        <v>185000</v>
      </c>
    </row>
    <row r="57" spans="1:5" x14ac:dyDescent="0.25">
      <c r="A57" s="7" t="s">
        <v>92</v>
      </c>
      <c r="B57" s="8" t="s">
        <v>93</v>
      </c>
      <c r="C57" s="9"/>
      <c r="D57" s="9"/>
      <c r="E57" s="10">
        <v>0</v>
      </c>
    </row>
    <row r="58" spans="1:5" x14ac:dyDescent="0.25">
      <c r="A58" s="7" t="s">
        <v>94</v>
      </c>
      <c r="B58" s="8" t="s">
        <v>95</v>
      </c>
      <c r="C58" s="9">
        <v>7000000</v>
      </c>
      <c r="D58" s="9">
        <v>2450000</v>
      </c>
      <c r="E58" s="10">
        <f>SUM(C58:D58)</f>
        <v>9450000</v>
      </c>
    </row>
    <row r="59" spans="1:5" x14ac:dyDescent="0.25">
      <c r="A59" s="7" t="s">
        <v>96</v>
      </c>
      <c r="B59" s="8" t="s">
        <v>97</v>
      </c>
      <c r="C59" s="9"/>
      <c r="D59" s="9"/>
      <c r="E59" s="10">
        <v>0</v>
      </c>
    </row>
    <row r="60" spans="1:5" x14ac:dyDescent="0.25">
      <c r="A60" s="7" t="s">
        <v>98</v>
      </c>
      <c r="B60" s="8" t="s">
        <v>99</v>
      </c>
      <c r="C60" s="9"/>
      <c r="D60" s="9"/>
      <c r="E60" s="10">
        <v>0</v>
      </c>
    </row>
    <row r="61" spans="1:5" x14ac:dyDescent="0.25">
      <c r="A61" s="3">
        <v>2.7</v>
      </c>
      <c r="B61" s="4" t="s">
        <v>100</v>
      </c>
      <c r="C61" s="5">
        <f>SUM(C62:C65)</f>
        <v>4000000</v>
      </c>
      <c r="D61" s="5">
        <f>SUM(D62:D65)</f>
        <v>-542173.21</v>
      </c>
      <c r="E61" s="12">
        <f>SUM(E62:E65)</f>
        <v>3457826.79</v>
      </c>
    </row>
    <row r="62" spans="1:5" x14ac:dyDescent="0.25">
      <c r="A62" s="7" t="s">
        <v>101</v>
      </c>
      <c r="B62" s="8" t="s">
        <v>102</v>
      </c>
      <c r="C62" s="9"/>
      <c r="D62" s="9"/>
      <c r="E62" s="10">
        <v>0</v>
      </c>
    </row>
    <row r="63" spans="1:5" x14ac:dyDescent="0.25">
      <c r="A63" s="7" t="s">
        <v>103</v>
      </c>
      <c r="B63" s="8" t="s">
        <v>104</v>
      </c>
      <c r="C63" s="9">
        <v>4000000</v>
      </c>
      <c r="D63" s="9">
        <v>-542173.21</v>
      </c>
      <c r="E63" s="10">
        <f>SUM(C63:D63)</f>
        <v>3457826.79</v>
      </c>
    </row>
    <row r="64" spans="1:5" x14ac:dyDescent="0.25">
      <c r="A64" s="7" t="s">
        <v>105</v>
      </c>
      <c r="B64" s="8" t="s">
        <v>106</v>
      </c>
      <c r="C64" s="9"/>
      <c r="D64" s="9"/>
      <c r="E64" s="10">
        <v>0</v>
      </c>
    </row>
    <row r="65" spans="1:5" ht="30" x14ac:dyDescent="0.25">
      <c r="A65" s="7" t="s">
        <v>107</v>
      </c>
      <c r="B65" s="11" t="s">
        <v>108</v>
      </c>
      <c r="C65" s="9" t="s">
        <v>109</v>
      </c>
      <c r="D65" s="9"/>
      <c r="E65" s="10">
        <v>0</v>
      </c>
    </row>
    <row r="66" spans="1:5" x14ac:dyDescent="0.25">
      <c r="A66" s="3">
        <v>2.8</v>
      </c>
      <c r="B66" s="4" t="s">
        <v>110</v>
      </c>
      <c r="C66" s="13"/>
      <c r="D66" s="13"/>
      <c r="E66" s="6">
        <v>0</v>
      </c>
    </row>
    <row r="67" spans="1:5" x14ac:dyDescent="0.25">
      <c r="A67" s="7" t="s">
        <v>111</v>
      </c>
      <c r="B67" s="8" t="s">
        <v>112</v>
      </c>
      <c r="C67" s="9"/>
      <c r="D67" s="9"/>
      <c r="E67" s="10">
        <v>0</v>
      </c>
    </row>
    <row r="68" spans="1:5" x14ac:dyDescent="0.25">
      <c r="A68" s="7" t="s">
        <v>113</v>
      </c>
      <c r="B68" s="8" t="s">
        <v>114</v>
      </c>
      <c r="C68" s="9"/>
      <c r="D68" s="9"/>
      <c r="E68" s="10">
        <v>0</v>
      </c>
    </row>
    <row r="69" spans="1:5" x14ac:dyDescent="0.25">
      <c r="A69" s="7" t="s">
        <v>115</v>
      </c>
      <c r="B69" s="8" t="s">
        <v>116</v>
      </c>
      <c r="C69" s="9"/>
      <c r="D69" s="9"/>
      <c r="E69" s="10">
        <v>0</v>
      </c>
    </row>
    <row r="70" spans="1:5" x14ac:dyDescent="0.25">
      <c r="A70" s="7" t="s">
        <v>117</v>
      </c>
      <c r="B70" s="8" t="s">
        <v>118</v>
      </c>
      <c r="C70" s="9"/>
      <c r="D70" s="9"/>
      <c r="E70" s="10">
        <v>0</v>
      </c>
    </row>
    <row r="71" spans="1:5" x14ac:dyDescent="0.25">
      <c r="A71" s="7" t="s">
        <v>119</v>
      </c>
      <c r="B71" s="8" t="s">
        <v>120</v>
      </c>
      <c r="C71" s="9"/>
      <c r="D71" s="9"/>
      <c r="E71" s="10">
        <v>0</v>
      </c>
    </row>
    <row r="72" spans="1:5" x14ac:dyDescent="0.25">
      <c r="A72" s="3">
        <v>2.9</v>
      </c>
      <c r="B72" s="4" t="s">
        <v>121</v>
      </c>
      <c r="C72" s="13"/>
      <c r="D72" s="13"/>
      <c r="E72" s="6">
        <v>0</v>
      </c>
    </row>
    <row r="73" spans="1:5" x14ac:dyDescent="0.25">
      <c r="A73" s="7" t="s">
        <v>122</v>
      </c>
      <c r="B73" s="8" t="s">
        <v>123</v>
      </c>
      <c r="C73" s="9"/>
      <c r="D73" s="9"/>
      <c r="E73" s="10">
        <v>0</v>
      </c>
    </row>
    <row r="74" spans="1:5" x14ac:dyDescent="0.25">
      <c r="A74" s="7" t="s">
        <v>124</v>
      </c>
      <c r="B74" s="8" t="s">
        <v>125</v>
      </c>
      <c r="C74" s="9"/>
      <c r="D74" s="9"/>
      <c r="E74" s="10">
        <v>0</v>
      </c>
    </row>
    <row r="75" spans="1:5" x14ac:dyDescent="0.25">
      <c r="A75" s="7" t="s">
        <v>126</v>
      </c>
      <c r="B75" s="8" t="s">
        <v>127</v>
      </c>
      <c r="C75" s="9"/>
      <c r="D75" s="9"/>
      <c r="E75" s="10">
        <v>0</v>
      </c>
    </row>
    <row r="76" spans="1:5" x14ac:dyDescent="0.25">
      <c r="A76" s="7" t="s">
        <v>128</v>
      </c>
      <c r="B76" s="8" t="s">
        <v>129</v>
      </c>
      <c r="C76" s="9"/>
      <c r="D76" s="9"/>
      <c r="E76" s="10">
        <v>0</v>
      </c>
    </row>
    <row r="77" spans="1:5" x14ac:dyDescent="0.25">
      <c r="A77" s="3" t="s">
        <v>130</v>
      </c>
      <c r="B77" s="4"/>
      <c r="C77" s="5">
        <f>SUM(C11+C16+C26+C35+C51+C61)</f>
        <v>374522262</v>
      </c>
      <c r="D77" s="5"/>
      <c r="E77" s="6">
        <v>0</v>
      </c>
    </row>
    <row r="78" spans="1:5" x14ac:dyDescent="0.25">
      <c r="A78" s="3" t="s">
        <v>131</v>
      </c>
      <c r="B78" s="4"/>
      <c r="C78" s="13"/>
      <c r="D78" s="13"/>
      <c r="E78" s="6">
        <v>0</v>
      </c>
    </row>
    <row r="79" spans="1:5" x14ac:dyDescent="0.25">
      <c r="A79" s="3">
        <v>4.0999999999999996</v>
      </c>
      <c r="B79" s="4" t="s">
        <v>132</v>
      </c>
      <c r="C79" s="13"/>
      <c r="D79" s="13"/>
      <c r="E79" s="6">
        <v>0</v>
      </c>
    </row>
    <row r="80" spans="1:5" x14ac:dyDescent="0.25">
      <c r="A80" s="7" t="s">
        <v>133</v>
      </c>
      <c r="B80" s="8" t="s">
        <v>134</v>
      </c>
      <c r="C80" s="9"/>
      <c r="D80" s="9"/>
      <c r="E80" s="10">
        <v>0</v>
      </c>
    </row>
    <row r="81" spans="1:9" x14ac:dyDescent="0.25">
      <c r="A81" s="7" t="s">
        <v>135</v>
      </c>
      <c r="B81" s="14" t="s">
        <v>136</v>
      </c>
      <c r="C81" s="9"/>
      <c r="D81" s="9"/>
      <c r="E81" s="10">
        <v>0</v>
      </c>
    </row>
    <row r="82" spans="1:9" x14ac:dyDescent="0.25">
      <c r="A82" s="3">
        <v>4.2</v>
      </c>
      <c r="B82" s="4" t="s">
        <v>137</v>
      </c>
      <c r="C82" s="5"/>
      <c r="D82" s="5"/>
      <c r="E82" s="6">
        <v>0</v>
      </c>
    </row>
    <row r="83" spans="1:9" x14ac:dyDescent="0.25">
      <c r="A83" s="7" t="s">
        <v>138</v>
      </c>
      <c r="B83" s="8" t="s">
        <v>139</v>
      </c>
      <c r="C83" s="9"/>
      <c r="D83" s="9"/>
      <c r="E83" s="10">
        <v>0</v>
      </c>
    </row>
    <row r="84" spans="1:9" x14ac:dyDescent="0.25">
      <c r="A84" s="7" t="s">
        <v>140</v>
      </c>
      <c r="B84" s="8" t="s">
        <v>141</v>
      </c>
      <c r="C84" s="9"/>
      <c r="D84" s="9"/>
      <c r="E84" s="10">
        <v>0</v>
      </c>
    </row>
    <row r="85" spans="1:9" x14ac:dyDescent="0.25">
      <c r="A85" s="3">
        <v>4.3</v>
      </c>
      <c r="B85" s="4" t="s">
        <v>142</v>
      </c>
      <c r="C85" s="5"/>
      <c r="D85" s="5"/>
      <c r="E85" s="6">
        <v>0</v>
      </c>
    </row>
    <row r="86" spans="1:9" x14ac:dyDescent="0.25">
      <c r="A86" s="7" t="s">
        <v>143</v>
      </c>
      <c r="B86" s="8" t="s">
        <v>144</v>
      </c>
      <c r="C86" s="9"/>
      <c r="D86" s="9"/>
      <c r="E86" s="10">
        <v>0</v>
      </c>
    </row>
    <row r="87" spans="1:9" x14ac:dyDescent="0.25">
      <c r="A87" s="3" t="s">
        <v>145</v>
      </c>
      <c r="B87" s="4"/>
      <c r="C87" s="13"/>
      <c r="D87" s="13"/>
      <c r="E87" s="13"/>
      <c r="F87" s="16"/>
    </row>
    <row r="88" spans="1:9" x14ac:dyDescent="0.25">
      <c r="A88" s="3" t="s">
        <v>146</v>
      </c>
      <c r="B88" s="15"/>
      <c r="C88" s="5">
        <f>SUM(C77)</f>
        <v>374522262</v>
      </c>
      <c r="D88" s="5">
        <f>SUM(D11+D16+D26+D35+D51+D61+D66+D72+D77)</f>
        <v>79494299.739999995</v>
      </c>
      <c r="E88" s="5"/>
      <c r="F88" s="16"/>
      <c r="G88" s="16"/>
      <c r="H88" s="16"/>
      <c r="I88" s="16"/>
    </row>
    <row r="89" spans="1:9" x14ac:dyDescent="0.25">
      <c r="C89" s="16"/>
      <c r="D89" s="16"/>
      <c r="E89" s="16"/>
    </row>
    <row r="90" spans="1:9" x14ac:dyDescent="0.25">
      <c r="C90" s="16"/>
      <c r="D90" s="16"/>
      <c r="E90" s="16"/>
    </row>
    <row r="91" spans="1:9" x14ac:dyDescent="0.25">
      <c r="C91" s="16"/>
      <c r="D91" s="16"/>
      <c r="E91" s="16"/>
    </row>
    <row r="92" spans="1:9" x14ac:dyDescent="0.25">
      <c r="C92" s="16"/>
      <c r="D92" s="16"/>
      <c r="E92" s="16"/>
    </row>
    <row r="93" spans="1:9" x14ac:dyDescent="0.25">
      <c r="A93" s="17" t="s">
        <v>156</v>
      </c>
      <c r="B93" s="17"/>
      <c r="C93" s="16" t="s">
        <v>159</v>
      </c>
      <c r="D93" s="16"/>
      <c r="E93" s="16"/>
    </row>
    <row r="94" spans="1:9" x14ac:dyDescent="0.25">
      <c r="A94" t="s">
        <v>157</v>
      </c>
      <c r="C94" s="16" t="s">
        <v>158</v>
      </c>
      <c r="D94" s="16"/>
      <c r="E94" s="16"/>
    </row>
    <row r="95" spans="1:9" x14ac:dyDescent="0.25">
      <c r="C95" s="16"/>
      <c r="D95" s="16"/>
      <c r="E95" s="16"/>
    </row>
    <row r="96" spans="1:9" x14ac:dyDescent="0.25">
      <c r="C96" s="16"/>
      <c r="D96" s="16"/>
      <c r="E96" s="16"/>
    </row>
    <row r="97" spans="1:5" x14ac:dyDescent="0.25">
      <c r="A97" s="25" t="s">
        <v>147</v>
      </c>
      <c r="B97" s="25"/>
      <c r="C97" s="25"/>
      <c r="D97" s="25"/>
      <c r="E97" s="25"/>
    </row>
    <row r="98" spans="1:5" x14ac:dyDescent="0.25">
      <c r="A98" s="25"/>
      <c r="B98" s="25"/>
      <c r="C98" s="25"/>
      <c r="D98" s="25"/>
      <c r="E98" s="25"/>
    </row>
    <row r="99" spans="1:5" x14ac:dyDescent="0.25">
      <c r="A99" s="18"/>
      <c r="B99" s="18"/>
      <c r="C99" s="18"/>
      <c r="D99" s="18"/>
      <c r="E99" s="18"/>
    </row>
    <row r="100" spans="1:5" x14ac:dyDescent="0.25">
      <c r="A100" s="18"/>
      <c r="B100" s="18"/>
      <c r="C100" s="18"/>
      <c r="D100" s="18"/>
      <c r="E100" s="18"/>
    </row>
    <row r="101" spans="1:5" x14ac:dyDescent="0.25">
      <c r="A101" s="28" t="s">
        <v>148</v>
      </c>
      <c r="B101" s="28"/>
      <c r="C101" s="28"/>
      <c r="D101" s="28"/>
      <c r="E101" s="28"/>
    </row>
    <row r="102" spans="1:5" x14ac:dyDescent="0.25">
      <c r="A102" s="25" t="s">
        <v>149</v>
      </c>
      <c r="B102" s="25"/>
      <c r="C102" s="25"/>
      <c r="D102" s="25"/>
      <c r="E102" s="25"/>
    </row>
    <row r="104" spans="1:5" ht="18.75" x14ac:dyDescent="0.3">
      <c r="A104" t="s">
        <v>160</v>
      </c>
      <c r="B104" s="16"/>
      <c r="C104" s="20"/>
      <c r="D104" s="20"/>
    </row>
    <row r="105" spans="1:5" ht="18.75" x14ac:dyDescent="0.3">
      <c r="A105" s="21"/>
      <c r="B105" s="20"/>
      <c r="C105" s="20"/>
      <c r="D105" s="20"/>
    </row>
    <row r="106" spans="1:5" ht="18.75" x14ac:dyDescent="0.3">
      <c r="A106" s="22" t="s">
        <v>151</v>
      </c>
      <c r="B106" s="21"/>
      <c r="C106" s="21"/>
      <c r="D106" s="21"/>
    </row>
    <row r="107" spans="1:5" ht="409.5" x14ac:dyDescent="0.3">
      <c r="A107" s="19" t="s">
        <v>152</v>
      </c>
      <c r="B107" s="21"/>
      <c r="C107" s="21"/>
      <c r="D107" s="21"/>
    </row>
    <row r="108" spans="1:5" ht="18.75" x14ac:dyDescent="0.25">
      <c r="A108" s="26" t="s">
        <v>153</v>
      </c>
      <c r="B108" s="26"/>
      <c r="C108" s="26"/>
      <c r="D108" s="19"/>
    </row>
  </sheetData>
  <mergeCells count="8">
    <mergeCell ref="A102:E102"/>
    <mergeCell ref="A108:C108"/>
    <mergeCell ref="A5:E5"/>
    <mergeCell ref="A6:E6"/>
    <mergeCell ref="A7:E7"/>
    <mergeCell ref="A97:E97"/>
    <mergeCell ref="A98:E98"/>
    <mergeCell ref="A101:E101"/>
  </mergeCells>
  <pageMargins left="0.7" right="0.7" top="0.75" bottom="0.75" header="0.3" footer="0.3"/>
  <pageSetup fitToHeight="0" orientation="portrait" r:id="rId1"/>
  <rowBreaks count="1" manualBreakCount="1">
    <brk id="7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B8E2-D54E-4512-901B-2D17D4936DE2}">
  <sheetPr>
    <pageSetUpPr fitToPage="1"/>
  </sheetPr>
  <dimension ref="A5:H111"/>
  <sheetViews>
    <sheetView tabSelected="1" zoomScaleNormal="100" workbookViewId="0">
      <selection activeCell="G14" sqref="G14"/>
    </sheetView>
  </sheetViews>
  <sheetFormatPr baseColWidth="10" defaultRowHeight="15" x14ac:dyDescent="0.25"/>
  <cols>
    <col min="1" max="1" width="10" customWidth="1"/>
    <col min="2" max="2" width="52.85546875" customWidth="1"/>
    <col min="3" max="3" width="19.140625" customWidth="1"/>
    <col min="4" max="4" width="13.5703125" customWidth="1"/>
    <col min="5" max="5" width="12.7109375" bestFit="1" customWidth="1"/>
    <col min="6" max="7" width="13.7109375" bestFit="1" customWidth="1"/>
  </cols>
  <sheetData>
    <row r="5" spans="1:4" ht="15.75" x14ac:dyDescent="0.25">
      <c r="A5" s="27" t="s">
        <v>163</v>
      </c>
      <c r="B5" s="27"/>
      <c r="C5" s="27"/>
      <c r="D5" s="27"/>
    </row>
    <row r="6" spans="1:4" x14ac:dyDescent="0.25">
      <c r="A6" s="28" t="s">
        <v>0</v>
      </c>
      <c r="B6" s="28"/>
      <c r="C6" s="28"/>
      <c r="D6" s="28"/>
    </row>
    <row r="7" spans="1:4" x14ac:dyDescent="0.25">
      <c r="A7" s="28" t="s">
        <v>1</v>
      </c>
      <c r="B7" s="28"/>
      <c r="C7" s="28"/>
      <c r="D7" s="28"/>
    </row>
    <row r="8" spans="1:4" ht="15.75" customHeight="1" x14ac:dyDescent="0.25"/>
    <row r="9" spans="1:4" ht="30" x14ac:dyDescent="0.25">
      <c r="A9" s="1" t="s">
        <v>2</v>
      </c>
      <c r="B9" s="1" t="s">
        <v>3</v>
      </c>
      <c r="C9" s="2" t="s">
        <v>4</v>
      </c>
      <c r="D9" s="2" t="s">
        <v>5</v>
      </c>
    </row>
    <row r="10" spans="1:4" x14ac:dyDescent="0.25">
      <c r="A10" s="3">
        <v>2</v>
      </c>
      <c r="B10" s="4" t="s">
        <v>6</v>
      </c>
      <c r="C10" s="5">
        <f>SUM(C11+C16+C26+C35+C51+C61)</f>
        <v>374522262</v>
      </c>
      <c r="D10" s="4"/>
    </row>
    <row r="11" spans="1:4" x14ac:dyDescent="0.25">
      <c r="A11" s="3">
        <v>2.1</v>
      </c>
      <c r="B11" s="4" t="s">
        <v>7</v>
      </c>
      <c r="C11" s="5">
        <f>SUM(C12:C15)</f>
        <v>293180969</v>
      </c>
      <c r="D11" s="6">
        <v>0</v>
      </c>
    </row>
    <row r="12" spans="1:4" x14ac:dyDescent="0.25">
      <c r="A12" s="7" t="s">
        <v>8</v>
      </c>
      <c r="B12" s="8" t="s">
        <v>9</v>
      </c>
      <c r="C12" s="9">
        <v>237648308</v>
      </c>
      <c r="D12" s="10">
        <v>0</v>
      </c>
    </row>
    <row r="13" spans="1:4" x14ac:dyDescent="0.25">
      <c r="A13" s="7" t="s">
        <v>10</v>
      </c>
      <c r="B13" s="8" t="s">
        <v>11</v>
      </c>
      <c r="C13" s="9">
        <v>20014000</v>
      </c>
      <c r="D13" s="10">
        <v>0</v>
      </c>
    </row>
    <row r="14" spans="1:4" x14ac:dyDescent="0.25">
      <c r="A14" s="7" t="s">
        <v>164</v>
      </c>
      <c r="B14" s="8" t="s">
        <v>165</v>
      </c>
      <c r="C14" s="9">
        <v>4000000</v>
      </c>
      <c r="D14" s="10">
        <v>0</v>
      </c>
    </row>
    <row r="15" spans="1:4" x14ac:dyDescent="0.25">
      <c r="A15" s="7" t="s">
        <v>14</v>
      </c>
      <c r="B15" s="8" t="s">
        <v>15</v>
      </c>
      <c r="C15" s="9">
        <v>31518661</v>
      </c>
      <c r="D15" s="10">
        <v>0</v>
      </c>
    </row>
    <row r="16" spans="1:4" x14ac:dyDescent="0.25">
      <c r="A16" s="3">
        <v>2.2000000000000002</v>
      </c>
      <c r="B16" s="4" t="s">
        <v>16</v>
      </c>
      <c r="C16" s="5">
        <f>SUM(C17:C25)</f>
        <v>47162901</v>
      </c>
      <c r="D16" s="6">
        <v>0</v>
      </c>
    </row>
    <row r="17" spans="1:4" x14ac:dyDescent="0.25">
      <c r="A17" s="7" t="s">
        <v>17</v>
      </c>
      <c r="B17" s="8" t="s">
        <v>18</v>
      </c>
      <c r="C17" s="9">
        <v>10378000</v>
      </c>
      <c r="D17" s="10">
        <v>0</v>
      </c>
    </row>
    <row r="18" spans="1:4" x14ac:dyDescent="0.25">
      <c r="A18" s="7" t="s">
        <v>19</v>
      </c>
      <c r="B18" s="8" t="s">
        <v>20</v>
      </c>
      <c r="C18" s="9">
        <v>500000</v>
      </c>
      <c r="D18" s="10">
        <v>0</v>
      </c>
    </row>
    <row r="19" spans="1:4" x14ac:dyDescent="0.25">
      <c r="A19" s="7" t="s">
        <v>21</v>
      </c>
      <c r="B19" s="8" t="s">
        <v>22</v>
      </c>
      <c r="C19" s="9">
        <v>2048638</v>
      </c>
      <c r="D19" s="10">
        <v>0</v>
      </c>
    </row>
    <row r="20" spans="1:4" x14ac:dyDescent="0.25">
      <c r="A20" s="7" t="s">
        <v>23</v>
      </c>
      <c r="B20" s="8" t="s">
        <v>24</v>
      </c>
      <c r="C20" s="9">
        <v>1300000</v>
      </c>
      <c r="D20" s="10">
        <v>0</v>
      </c>
    </row>
    <row r="21" spans="1:4" x14ac:dyDescent="0.25">
      <c r="A21" s="7" t="s">
        <v>25</v>
      </c>
      <c r="B21" s="8" t="s">
        <v>26</v>
      </c>
      <c r="C21" s="9">
        <v>20533043</v>
      </c>
      <c r="D21" s="10">
        <v>0</v>
      </c>
    </row>
    <row r="22" spans="1:4" x14ac:dyDescent="0.25">
      <c r="A22" s="7" t="s">
        <v>27</v>
      </c>
      <c r="B22" s="8" t="s">
        <v>28</v>
      </c>
      <c r="C22" s="9">
        <v>2463220</v>
      </c>
      <c r="D22" s="10">
        <v>0</v>
      </c>
    </row>
    <row r="23" spans="1:4" ht="30" x14ac:dyDescent="0.25">
      <c r="A23" s="7" t="s">
        <v>29</v>
      </c>
      <c r="B23" s="11" t="s">
        <v>30</v>
      </c>
      <c r="C23" s="9">
        <v>1240000</v>
      </c>
      <c r="D23" s="10">
        <v>0</v>
      </c>
    </row>
    <row r="24" spans="1:4" x14ac:dyDescent="0.25">
      <c r="A24" s="7" t="s">
        <v>31</v>
      </c>
      <c r="B24" s="11" t="s">
        <v>32</v>
      </c>
      <c r="C24" s="9">
        <v>5950000</v>
      </c>
      <c r="D24" s="10">
        <v>0</v>
      </c>
    </row>
    <row r="25" spans="1:4" x14ac:dyDescent="0.25">
      <c r="A25" s="7" t="s">
        <v>33</v>
      </c>
      <c r="B25" s="8" t="s">
        <v>34</v>
      </c>
      <c r="C25" s="9">
        <v>2750000</v>
      </c>
      <c r="D25" s="10">
        <v>0</v>
      </c>
    </row>
    <row r="26" spans="1:4" x14ac:dyDescent="0.25">
      <c r="A26" s="3">
        <v>2.2999999999999998</v>
      </c>
      <c r="B26" s="4" t="s">
        <v>35</v>
      </c>
      <c r="C26" s="5">
        <f>SUM(C27:C34)</f>
        <v>24857000</v>
      </c>
      <c r="D26" s="6">
        <v>0</v>
      </c>
    </row>
    <row r="27" spans="1:4" x14ac:dyDescent="0.25">
      <c r="A27" s="7" t="s">
        <v>36</v>
      </c>
      <c r="B27" s="8" t="s">
        <v>37</v>
      </c>
      <c r="C27" s="9">
        <v>375000</v>
      </c>
      <c r="D27" s="10">
        <v>0</v>
      </c>
    </row>
    <row r="28" spans="1:4" x14ac:dyDescent="0.25">
      <c r="A28" s="7" t="s">
        <v>38</v>
      </c>
      <c r="B28" s="8" t="s">
        <v>39</v>
      </c>
      <c r="C28" s="9">
        <v>213000</v>
      </c>
      <c r="D28" s="10">
        <v>0</v>
      </c>
    </row>
    <row r="29" spans="1:4" x14ac:dyDescent="0.25">
      <c r="A29" s="7" t="s">
        <v>40</v>
      </c>
      <c r="B29" s="8" t="s">
        <v>41</v>
      </c>
      <c r="C29" s="9">
        <v>1500000</v>
      </c>
      <c r="D29" s="10">
        <v>0</v>
      </c>
    </row>
    <row r="30" spans="1:4" x14ac:dyDescent="0.25">
      <c r="A30" s="7" t="s">
        <v>42</v>
      </c>
      <c r="B30" s="8" t="s">
        <v>43</v>
      </c>
      <c r="C30" s="9"/>
      <c r="D30" s="10"/>
    </row>
    <row r="31" spans="1:4" x14ac:dyDescent="0.25">
      <c r="A31" s="7" t="s">
        <v>44</v>
      </c>
      <c r="B31" s="8" t="s">
        <v>45</v>
      </c>
      <c r="C31" s="9">
        <v>2100000</v>
      </c>
      <c r="D31" s="10">
        <v>0</v>
      </c>
    </row>
    <row r="32" spans="1:4" x14ac:dyDescent="0.25">
      <c r="A32" s="7" t="s">
        <v>46</v>
      </c>
      <c r="B32" s="11" t="s">
        <v>47</v>
      </c>
      <c r="C32" s="9">
        <v>509000</v>
      </c>
      <c r="D32" s="10">
        <v>0</v>
      </c>
    </row>
    <row r="33" spans="1:4" ht="30" x14ac:dyDescent="0.25">
      <c r="A33" s="7" t="s">
        <v>48</v>
      </c>
      <c r="B33" s="11" t="s">
        <v>49</v>
      </c>
      <c r="C33" s="9">
        <v>19190000</v>
      </c>
      <c r="D33" s="10">
        <v>0</v>
      </c>
    </row>
    <row r="34" spans="1:4" x14ac:dyDescent="0.25">
      <c r="A34" s="7" t="s">
        <v>50</v>
      </c>
      <c r="B34" s="8" t="s">
        <v>51</v>
      </c>
      <c r="C34" s="9">
        <v>970000</v>
      </c>
      <c r="D34" s="10">
        <v>0</v>
      </c>
    </row>
    <row r="35" spans="1:4" x14ac:dyDescent="0.25">
      <c r="A35" s="3">
        <v>2.4</v>
      </c>
      <c r="B35" s="4" t="s">
        <v>52</v>
      </c>
      <c r="C35" s="5">
        <f>SUM(C36:C42)</f>
        <v>2050000</v>
      </c>
      <c r="D35" s="6">
        <v>0</v>
      </c>
    </row>
    <row r="36" spans="1:4" x14ac:dyDescent="0.25">
      <c r="A36" s="7" t="s">
        <v>53</v>
      </c>
      <c r="B36" s="8" t="s">
        <v>54</v>
      </c>
      <c r="C36" s="9">
        <v>50000</v>
      </c>
      <c r="D36" s="10">
        <v>0</v>
      </c>
    </row>
    <row r="37" spans="1:4" x14ac:dyDescent="0.25">
      <c r="A37" s="7" t="s">
        <v>55</v>
      </c>
      <c r="B37" s="11" t="s">
        <v>56</v>
      </c>
      <c r="C37" s="9"/>
      <c r="D37" s="10">
        <v>0</v>
      </c>
    </row>
    <row r="38" spans="1:4" x14ac:dyDescent="0.25">
      <c r="A38" s="7" t="s">
        <v>57</v>
      </c>
      <c r="B38" s="11" t="s">
        <v>58</v>
      </c>
      <c r="C38" s="9"/>
      <c r="D38" s="10">
        <v>0</v>
      </c>
    </row>
    <row r="39" spans="1:4" ht="30" x14ac:dyDescent="0.25">
      <c r="A39" s="7" t="s">
        <v>59</v>
      </c>
      <c r="B39" s="11" t="s">
        <v>60</v>
      </c>
      <c r="C39" s="9"/>
      <c r="D39" s="10">
        <v>0</v>
      </c>
    </row>
    <row r="40" spans="1:4" ht="30" x14ac:dyDescent="0.25">
      <c r="A40" s="7" t="s">
        <v>61</v>
      </c>
      <c r="B40" s="11" t="s">
        <v>62</v>
      </c>
      <c r="C40" s="9"/>
      <c r="D40" s="10">
        <v>0</v>
      </c>
    </row>
    <row r="41" spans="1:4" x14ac:dyDescent="0.25">
      <c r="A41" s="7" t="s">
        <v>63</v>
      </c>
      <c r="B41" s="8" t="s">
        <v>64</v>
      </c>
      <c r="C41" s="9">
        <v>2000000</v>
      </c>
      <c r="D41" s="10">
        <v>0</v>
      </c>
    </row>
    <row r="42" spans="1:4" x14ac:dyDescent="0.25">
      <c r="A42" s="7" t="s">
        <v>65</v>
      </c>
      <c r="B42" s="11" t="s">
        <v>66</v>
      </c>
      <c r="C42" s="9"/>
      <c r="D42" s="10">
        <v>0</v>
      </c>
    </row>
    <row r="43" spans="1:4" x14ac:dyDescent="0.25">
      <c r="A43" s="3">
        <v>2.5</v>
      </c>
      <c r="B43" s="4" t="s">
        <v>67</v>
      </c>
      <c r="C43" s="12">
        <v>0</v>
      </c>
      <c r="D43" s="12">
        <v>0</v>
      </c>
    </row>
    <row r="44" spans="1:4" x14ac:dyDescent="0.25">
      <c r="A44" s="7" t="s">
        <v>68</v>
      </c>
      <c r="B44" s="8" t="s">
        <v>69</v>
      </c>
      <c r="C44" s="9"/>
      <c r="D44" s="10">
        <v>0</v>
      </c>
    </row>
    <row r="45" spans="1:4" x14ac:dyDescent="0.25">
      <c r="A45" s="7" t="s">
        <v>70</v>
      </c>
      <c r="B45" s="11" t="s">
        <v>71</v>
      </c>
      <c r="C45" s="9"/>
      <c r="D45" s="10">
        <v>0</v>
      </c>
    </row>
    <row r="46" spans="1:4" x14ac:dyDescent="0.25">
      <c r="A46" s="7" t="s">
        <v>72</v>
      </c>
      <c r="B46" s="11" t="s">
        <v>73</v>
      </c>
      <c r="C46" s="9"/>
      <c r="D46" s="10">
        <v>0</v>
      </c>
    </row>
    <row r="47" spans="1:4" ht="30" x14ac:dyDescent="0.25">
      <c r="A47" s="7" t="s">
        <v>74</v>
      </c>
      <c r="B47" s="11" t="s">
        <v>75</v>
      </c>
      <c r="C47" s="9"/>
      <c r="D47" s="10">
        <v>0</v>
      </c>
    </row>
    <row r="48" spans="1:4" ht="30" x14ac:dyDescent="0.25">
      <c r="A48" s="7" t="s">
        <v>76</v>
      </c>
      <c r="B48" s="11" t="s">
        <v>77</v>
      </c>
      <c r="C48" s="9"/>
      <c r="D48" s="10">
        <v>0</v>
      </c>
    </row>
    <row r="49" spans="1:4" x14ac:dyDescent="0.25">
      <c r="A49" s="7" t="s">
        <v>78</v>
      </c>
      <c r="B49" s="8" t="s">
        <v>79</v>
      </c>
      <c r="C49" s="9"/>
      <c r="D49" s="10">
        <v>0</v>
      </c>
    </row>
    <row r="50" spans="1:4" x14ac:dyDescent="0.25">
      <c r="A50" s="7" t="s">
        <v>80</v>
      </c>
      <c r="B50" s="11" t="s">
        <v>81</v>
      </c>
      <c r="C50" s="9"/>
      <c r="D50" s="10">
        <v>0</v>
      </c>
    </row>
    <row r="51" spans="1:4" x14ac:dyDescent="0.25">
      <c r="A51" s="3">
        <v>2.6</v>
      </c>
      <c r="B51" s="4" t="s">
        <v>82</v>
      </c>
      <c r="C51" s="5">
        <f>SUM(C52:C60)</f>
        <v>4071392</v>
      </c>
      <c r="D51" s="6">
        <v>0</v>
      </c>
    </row>
    <row r="52" spans="1:4" x14ac:dyDescent="0.25">
      <c r="A52" s="7" t="s">
        <v>83</v>
      </c>
      <c r="B52" s="8" t="s">
        <v>84</v>
      </c>
      <c r="C52" s="9">
        <v>525000</v>
      </c>
      <c r="D52" s="10">
        <v>0</v>
      </c>
    </row>
    <row r="53" spans="1:4" ht="30" x14ac:dyDescent="0.25">
      <c r="A53" s="7" t="s">
        <v>85</v>
      </c>
      <c r="B53" s="11" t="s">
        <v>155</v>
      </c>
      <c r="C53" s="9">
        <v>125000</v>
      </c>
      <c r="D53" s="10">
        <v>0</v>
      </c>
    </row>
    <row r="54" spans="1:4" x14ac:dyDescent="0.25">
      <c r="A54" s="7" t="s">
        <v>86</v>
      </c>
      <c r="B54" s="8" t="s">
        <v>87</v>
      </c>
      <c r="C54" s="9">
        <v>500000</v>
      </c>
      <c r="D54" s="10">
        <v>0</v>
      </c>
    </row>
    <row r="55" spans="1:4" x14ac:dyDescent="0.25">
      <c r="A55" s="7" t="s">
        <v>88</v>
      </c>
      <c r="B55" s="8" t="s">
        <v>89</v>
      </c>
      <c r="C55" s="9">
        <v>421392</v>
      </c>
      <c r="D55" s="10">
        <v>0</v>
      </c>
    </row>
    <row r="56" spans="1:4" x14ac:dyDescent="0.25">
      <c r="A56" s="7" t="s">
        <v>90</v>
      </c>
      <c r="B56" s="8" t="s">
        <v>91</v>
      </c>
      <c r="C56" s="9"/>
      <c r="D56" s="10">
        <v>0</v>
      </c>
    </row>
    <row r="57" spans="1:4" x14ac:dyDescent="0.25">
      <c r="A57" s="7" t="s">
        <v>92</v>
      </c>
      <c r="B57" s="8" t="s">
        <v>93</v>
      </c>
      <c r="C57" s="9"/>
      <c r="D57" s="10">
        <v>0</v>
      </c>
    </row>
    <row r="58" spans="1:4" x14ac:dyDescent="0.25">
      <c r="A58" s="7" t="s">
        <v>94</v>
      </c>
      <c r="B58" s="8" t="s">
        <v>95</v>
      </c>
      <c r="C58" s="9">
        <v>2500000</v>
      </c>
      <c r="D58" s="10">
        <v>0</v>
      </c>
    </row>
    <row r="59" spans="1:4" x14ac:dyDescent="0.25">
      <c r="A59" s="7" t="s">
        <v>96</v>
      </c>
      <c r="B59" s="8" t="s">
        <v>97</v>
      </c>
      <c r="C59" s="9"/>
      <c r="D59" s="10">
        <v>0</v>
      </c>
    </row>
    <row r="60" spans="1:4" x14ac:dyDescent="0.25">
      <c r="A60" s="7" t="s">
        <v>98</v>
      </c>
      <c r="B60" s="8" t="s">
        <v>99</v>
      </c>
      <c r="C60" s="9"/>
      <c r="D60" s="10">
        <v>0</v>
      </c>
    </row>
    <row r="61" spans="1:4" x14ac:dyDescent="0.25">
      <c r="A61" s="3">
        <v>2.7</v>
      </c>
      <c r="B61" s="4" t="s">
        <v>100</v>
      </c>
      <c r="C61" s="5">
        <f>SUM(C62:C65)</f>
        <v>3200000</v>
      </c>
      <c r="D61" s="6">
        <v>0</v>
      </c>
    </row>
    <row r="62" spans="1:4" x14ac:dyDescent="0.25">
      <c r="A62" s="7" t="s">
        <v>101</v>
      </c>
      <c r="B62" s="8" t="s">
        <v>102</v>
      </c>
      <c r="C62" s="9">
        <v>1600000</v>
      </c>
      <c r="D62" s="10">
        <v>0</v>
      </c>
    </row>
    <row r="63" spans="1:4" x14ac:dyDescent="0.25">
      <c r="A63" s="7" t="s">
        <v>103</v>
      </c>
      <c r="B63" s="8" t="s">
        <v>104</v>
      </c>
      <c r="C63" s="9">
        <v>1600000</v>
      </c>
      <c r="D63" s="10">
        <v>0</v>
      </c>
    </row>
    <row r="64" spans="1:4" x14ac:dyDescent="0.25">
      <c r="A64" s="7" t="s">
        <v>105</v>
      </c>
      <c r="B64" s="8" t="s">
        <v>106</v>
      </c>
      <c r="C64" s="9"/>
      <c r="D64" s="10">
        <v>0</v>
      </c>
    </row>
    <row r="65" spans="1:4" ht="30" x14ac:dyDescent="0.25">
      <c r="A65" s="7" t="s">
        <v>107</v>
      </c>
      <c r="B65" s="11" t="s">
        <v>108</v>
      </c>
      <c r="C65" s="9" t="s">
        <v>109</v>
      </c>
      <c r="D65" s="10">
        <v>0</v>
      </c>
    </row>
    <row r="66" spans="1:4" x14ac:dyDescent="0.25">
      <c r="A66" s="3">
        <v>2.8</v>
      </c>
      <c r="B66" s="4" t="s">
        <v>110</v>
      </c>
      <c r="C66" s="13"/>
      <c r="D66" s="6">
        <v>0</v>
      </c>
    </row>
    <row r="67" spans="1:4" x14ac:dyDescent="0.25">
      <c r="A67" s="7" t="s">
        <v>111</v>
      </c>
      <c r="B67" s="8" t="s">
        <v>112</v>
      </c>
      <c r="C67" s="9"/>
      <c r="D67" s="10">
        <v>0</v>
      </c>
    </row>
    <row r="68" spans="1:4" x14ac:dyDescent="0.25">
      <c r="A68" s="7" t="s">
        <v>113</v>
      </c>
      <c r="B68" s="8" t="s">
        <v>114</v>
      </c>
      <c r="C68" s="9"/>
      <c r="D68" s="10">
        <v>0</v>
      </c>
    </row>
    <row r="69" spans="1:4" x14ac:dyDescent="0.25">
      <c r="A69" s="7" t="s">
        <v>115</v>
      </c>
      <c r="B69" s="8" t="s">
        <v>116</v>
      </c>
      <c r="C69" s="9"/>
      <c r="D69" s="10">
        <v>0</v>
      </c>
    </row>
    <row r="70" spans="1:4" x14ac:dyDescent="0.25">
      <c r="A70" s="7" t="s">
        <v>117</v>
      </c>
      <c r="B70" s="8" t="s">
        <v>118</v>
      </c>
      <c r="C70" s="9"/>
      <c r="D70" s="10">
        <v>0</v>
      </c>
    </row>
    <row r="71" spans="1:4" x14ac:dyDescent="0.25">
      <c r="A71" s="7" t="s">
        <v>119</v>
      </c>
      <c r="B71" s="8" t="s">
        <v>120</v>
      </c>
      <c r="C71" s="9"/>
      <c r="D71" s="10">
        <v>0</v>
      </c>
    </row>
    <row r="72" spans="1:4" x14ac:dyDescent="0.25">
      <c r="A72" s="3">
        <v>2.9</v>
      </c>
      <c r="B72" s="4" t="s">
        <v>121</v>
      </c>
      <c r="C72" s="13"/>
      <c r="D72" s="6">
        <v>0</v>
      </c>
    </row>
    <row r="73" spans="1:4" x14ac:dyDescent="0.25">
      <c r="A73" s="7" t="s">
        <v>122</v>
      </c>
      <c r="B73" s="8" t="s">
        <v>123</v>
      </c>
      <c r="C73" s="9"/>
      <c r="D73" s="10">
        <v>0</v>
      </c>
    </row>
    <row r="74" spans="1:4" x14ac:dyDescent="0.25">
      <c r="A74" s="7" t="s">
        <v>124</v>
      </c>
      <c r="B74" s="8" t="s">
        <v>125</v>
      </c>
      <c r="C74" s="9"/>
      <c r="D74" s="10">
        <v>0</v>
      </c>
    </row>
    <row r="75" spans="1:4" x14ac:dyDescent="0.25">
      <c r="A75" s="7" t="s">
        <v>126</v>
      </c>
      <c r="B75" s="8" t="s">
        <v>127</v>
      </c>
      <c r="C75" s="9"/>
      <c r="D75" s="10">
        <v>0</v>
      </c>
    </row>
    <row r="76" spans="1:4" x14ac:dyDescent="0.25">
      <c r="A76" s="7" t="s">
        <v>128</v>
      </c>
      <c r="B76" s="8" t="s">
        <v>129</v>
      </c>
      <c r="C76" s="9"/>
      <c r="D76" s="10">
        <v>0</v>
      </c>
    </row>
    <row r="77" spans="1:4" x14ac:dyDescent="0.25">
      <c r="A77" s="3" t="s">
        <v>130</v>
      </c>
      <c r="B77" s="4"/>
      <c r="C77" s="5">
        <f>SUM(C11+C16+C26+C35+C51+C61)</f>
        <v>374522262</v>
      </c>
      <c r="D77" s="6">
        <v>0</v>
      </c>
    </row>
    <row r="78" spans="1:4" x14ac:dyDescent="0.25">
      <c r="A78" s="3" t="s">
        <v>131</v>
      </c>
      <c r="B78" s="4"/>
      <c r="C78" s="13"/>
      <c r="D78" s="6">
        <v>0</v>
      </c>
    </row>
    <row r="79" spans="1:4" x14ac:dyDescent="0.25">
      <c r="A79" s="3">
        <v>4.0999999999999996</v>
      </c>
      <c r="B79" s="4" t="s">
        <v>132</v>
      </c>
      <c r="C79" s="13"/>
      <c r="D79" s="6">
        <v>0</v>
      </c>
    </row>
    <row r="80" spans="1:4" x14ac:dyDescent="0.25">
      <c r="A80" s="7" t="s">
        <v>133</v>
      </c>
      <c r="B80" s="8" t="s">
        <v>134</v>
      </c>
      <c r="C80" s="9"/>
      <c r="D80" s="10">
        <v>0</v>
      </c>
    </row>
    <row r="81" spans="1:8" x14ac:dyDescent="0.25">
      <c r="A81" s="7" t="s">
        <v>135</v>
      </c>
      <c r="B81" s="14" t="s">
        <v>136</v>
      </c>
      <c r="C81" s="9"/>
      <c r="D81" s="10">
        <v>0</v>
      </c>
    </row>
    <row r="82" spans="1:8" x14ac:dyDescent="0.25">
      <c r="A82" s="3">
        <v>4.2</v>
      </c>
      <c r="B82" s="4" t="s">
        <v>137</v>
      </c>
      <c r="C82" s="5"/>
      <c r="D82" s="6">
        <v>0</v>
      </c>
    </row>
    <row r="83" spans="1:8" x14ac:dyDescent="0.25">
      <c r="A83" s="7" t="s">
        <v>138</v>
      </c>
      <c r="B83" s="8" t="s">
        <v>139</v>
      </c>
      <c r="C83" s="9"/>
      <c r="D83" s="10">
        <v>0</v>
      </c>
    </row>
    <row r="84" spans="1:8" x14ac:dyDescent="0.25">
      <c r="A84" s="7" t="s">
        <v>140</v>
      </c>
      <c r="B84" s="8" t="s">
        <v>141</v>
      </c>
      <c r="C84" s="9"/>
      <c r="D84" s="10">
        <v>0</v>
      </c>
    </row>
    <row r="85" spans="1:8" x14ac:dyDescent="0.25">
      <c r="A85" s="3">
        <v>4.3</v>
      </c>
      <c r="B85" s="4" t="s">
        <v>142</v>
      </c>
      <c r="C85" s="5"/>
      <c r="D85" s="6">
        <v>0</v>
      </c>
    </row>
    <row r="86" spans="1:8" x14ac:dyDescent="0.25">
      <c r="A86" s="7" t="s">
        <v>143</v>
      </c>
      <c r="B86" s="8" t="s">
        <v>144</v>
      </c>
      <c r="C86" s="9"/>
      <c r="D86" s="10">
        <v>0</v>
      </c>
    </row>
    <row r="87" spans="1:8" x14ac:dyDescent="0.25">
      <c r="A87" s="3" t="s">
        <v>145</v>
      </c>
      <c r="B87" s="4"/>
      <c r="C87" s="13"/>
      <c r="D87" s="13"/>
      <c r="E87" s="16"/>
    </row>
    <row r="88" spans="1:8" x14ac:dyDescent="0.25">
      <c r="A88" s="3" t="s">
        <v>146</v>
      </c>
      <c r="B88" s="15"/>
      <c r="C88" s="5">
        <f>SUM(C77)</f>
        <v>374522262</v>
      </c>
      <c r="D88" s="5"/>
      <c r="E88" s="16"/>
      <c r="F88" s="16"/>
      <c r="G88" s="16"/>
      <c r="H88" s="16"/>
    </row>
    <row r="89" spans="1:8" x14ac:dyDescent="0.25">
      <c r="C89" s="16"/>
      <c r="D89" s="16"/>
    </row>
    <row r="90" spans="1:8" x14ac:dyDescent="0.25">
      <c r="C90" s="16"/>
      <c r="D90" s="16"/>
    </row>
    <row r="91" spans="1:8" x14ac:dyDescent="0.25">
      <c r="C91" s="16"/>
      <c r="D91" s="16"/>
    </row>
    <row r="92" spans="1:8" x14ac:dyDescent="0.25">
      <c r="C92" s="16"/>
      <c r="D92" s="16"/>
    </row>
    <row r="93" spans="1:8" x14ac:dyDescent="0.25">
      <c r="A93" s="17" t="s">
        <v>156</v>
      </c>
      <c r="B93" s="17"/>
      <c r="C93" s="16" t="s">
        <v>159</v>
      </c>
      <c r="D93" s="16"/>
    </row>
    <row r="94" spans="1:8" x14ac:dyDescent="0.25">
      <c r="A94" t="s">
        <v>157</v>
      </c>
      <c r="C94" s="16" t="s">
        <v>158</v>
      </c>
      <c r="D94" s="16"/>
    </row>
    <row r="95" spans="1:8" x14ac:dyDescent="0.25">
      <c r="C95" s="16"/>
      <c r="D95" s="16"/>
    </row>
    <row r="96" spans="1:8" x14ac:dyDescent="0.25">
      <c r="C96" s="16"/>
      <c r="D96" s="16"/>
    </row>
    <row r="97" spans="1:4" x14ac:dyDescent="0.25">
      <c r="A97" s="25" t="s">
        <v>147</v>
      </c>
      <c r="B97" s="25"/>
      <c r="C97" s="25"/>
      <c r="D97" s="25"/>
    </row>
    <row r="98" spans="1:4" x14ac:dyDescent="0.25">
      <c r="A98" s="25"/>
      <c r="B98" s="25"/>
      <c r="C98" s="25"/>
      <c r="D98" s="25"/>
    </row>
    <row r="99" spans="1:4" x14ac:dyDescent="0.25">
      <c r="A99" s="18"/>
      <c r="B99" s="18"/>
      <c r="C99" s="18"/>
      <c r="D99" s="18"/>
    </row>
    <row r="100" spans="1:4" x14ac:dyDescent="0.25">
      <c r="A100" s="18"/>
      <c r="B100" s="18"/>
      <c r="C100" s="18"/>
      <c r="D100" s="18"/>
    </row>
    <row r="101" spans="1:4" x14ac:dyDescent="0.25">
      <c r="A101" s="28" t="s">
        <v>148</v>
      </c>
      <c r="B101" s="28"/>
      <c r="C101" s="28"/>
      <c r="D101" s="28"/>
    </row>
    <row r="102" spans="1:4" x14ac:dyDescent="0.25">
      <c r="A102" s="25" t="s">
        <v>149</v>
      </c>
      <c r="B102" s="25"/>
      <c r="C102" s="25"/>
      <c r="D102" s="25"/>
    </row>
    <row r="104" spans="1:4" ht="18.75" x14ac:dyDescent="0.3">
      <c r="A104" t="s">
        <v>160</v>
      </c>
      <c r="B104" s="16"/>
      <c r="C104" s="20"/>
    </row>
    <row r="105" spans="1:4" ht="18.75" x14ac:dyDescent="0.3">
      <c r="A105" s="21"/>
      <c r="B105" s="20"/>
      <c r="C105" s="20"/>
    </row>
    <row r="106" spans="1:4" ht="18.75" customHeight="1" x14ac:dyDescent="0.25">
      <c r="A106" s="29" t="s">
        <v>151</v>
      </c>
      <c r="B106" s="29"/>
      <c r="C106" s="29"/>
      <c r="D106" s="29"/>
    </row>
    <row r="107" spans="1:4" ht="45" customHeight="1" x14ac:dyDescent="0.25">
      <c r="A107" s="26" t="s">
        <v>152</v>
      </c>
      <c r="B107" s="26"/>
      <c r="C107" s="26"/>
    </row>
    <row r="108" spans="1:4" ht="18.75" customHeight="1" x14ac:dyDescent="0.25">
      <c r="A108" s="26" t="s">
        <v>166</v>
      </c>
      <c r="B108" s="26"/>
      <c r="C108" s="26"/>
    </row>
    <row r="109" spans="1:4" x14ac:dyDescent="0.25">
      <c r="A109" t="s">
        <v>167</v>
      </c>
    </row>
    <row r="110" spans="1:4" x14ac:dyDescent="0.25">
      <c r="A110" t="s">
        <v>168</v>
      </c>
    </row>
    <row r="111" spans="1:4" x14ac:dyDescent="0.25">
      <c r="A111" t="s">
        <v>169</v>
      </c>
    </row>
  </sheetData>
  <mergeCells count="10">
    <mergeCell ref="A102:D102"/>
    <mergeCell ref="A108:C108"/>
    <mergeCell ref="A5:D5"/>
    <mergeCell ref="A6:D6"/>
    <mergeCell ref="A7:D7"/>
    <mergeCell ref="A97:D97"/>
    <mergeCell ref="A98:D98"/>
    <mergeCell ref="A101:D101"/>
    <mergeCell ref="A107:C107"/>
    <mergeCell ref="A106:D106"/>
  </mergeCells>
  <pageMargins left="0.7" right="0.7" top="0.75" bottom="0.75" header="0.3" footer="0.3"/>
  <pageSetup scale="95" fitToHeight="0" orientation="portrait" r:id="rId1"/>
  <rowBreaks count="1" manualBreakCount="1"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PRESUPUESTO 2024</vt:lpstr>
      <vt:lpstr>PRESUPUESTO MODIFICADO</vt:lpstr>
      <vt:lpstr>PRESUPUESTO 2025</vt:lpstr>
      <vt:lpstr>'PRESUPUESTO 2024'!Área_de_impresión</vt:lpstr>
      <vt:lpstr>'PRESUPUESTO 2025'!Área_de_impresión</vt:lpstr>
      <vt:lpstr>'PRESUPUESTO MODIFICADO'!Área_de_impresión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Jose Nuñez</cp:lastModifiedBy>
  <cp:lastPrinted>2025-01-29T16:01:14Z</cp:lastPrinted>
  <dcterms:created xsi:type="dcterms:W3CDTF">2022-05-23T18:43:53Z</dcterms:created>
  <dcterms:modified xsi:type="dcterms:W3CDTF">2025-01-29T16:03:13Z</dcterms:modified>
</cp:coreProperties>
</file>