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4\SISACNOC\cierre fiscal año 2024\EXCELL\"/>
    </mc:Choice>
  </mc:AlternateContent>
  <xr:revisionPtr revIDLastSave="0" documentId="13_ncr:1_{4AC9213E-6E0F-4396-8840-5EC3A4C66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PATRIMONIO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5" l="1"/>
  <c r="F25" i="25" s="1"/>
  <c r="F18" i="25" l="1"/>
  <c r="I24" i="25"/>
  <c r="B18" i="25" l="1"/>
  <c r="B19" i="25" s="1"/>
  <c r="I19" i="25" s="1"/>
  <c r="B25" i="25" l="1"/>
  <c r="I23" i="25" l="1"/>
  <c r="I22" i="25"/>
  <c r="I15" i="25"/>
  <c r="I14" i="25"/>
  <c r="I11" i="25"/>
  <c r="I25" i="25" l="1"/>
  <c r="I18" i="25"/>
</calcChain>
</file>

<file path=xl/sharedStrings.xml><?xml version="1.0" encoding="utf-8"?>
<sst xmlns="http://schemas.openxmlformats.org/spreadsheetml/2006/main" count="29" uniqueCount="27">
  <si>
    <t>Lic. José Orlando Núñez</t>
  </si>
  <si>
    <t>Enc. Depto. de Contablilidad</t>
  </si>
  <si>
    <t>Director Ejecutivo</t>
  </si>
  <si>
    <t>Ing. Agro. Leónidas Batista Díaz</t>
  </si>
  <si>
    <t xml:space="preserve">Estado de Cambio de Activo Neto / Patrimonio </t>
  </si>
  <si>
    <t>Valores en pesos dominicanos (RD$)</t>
  </si>
  <si>
    <t>MOVIMIENTOS – CONCEPTOS</t>
  </si>
  <si>
    <t>CAMBIOS EN POLITICAS CONTABLES</t>
  </si>
  <si>
    <t>TOTAL ACTIVOS NETOS / PATRIMONIO</t>
  </si>
  <si>
    <t>CAPITAL APORTADO</t>
  </si>
  <si>
    <t>REVALUACION</t>
  </si>
  <si>
    <t>RESULTADOS ACUMULADOS</t>
  </si>
  <si>
    <t>Cambios en políticas contables</t>
  </si>
  <si>
    <t>Revaluación de  Propiedad, Planta y Equipo</t>
  </si>
  <si>
    <t>Ajuste al patrimonio</t>
  </si>
  <si>
    <t>Resultados del Periodo</t>
  </si>
  <si>
    <t>Cambio en Politicas contables</t>
  </si>
  <si>
    <t xml:space="preserve"> </t>
  </si>
  <si>
    <t>Efecto del gasto de depreciación de los activos revaluados</t>
  </si>
  <si>
    <t xml:space="preserve">Resultados del Ejercicio </t>
  </si>
  <si>
    <t>Licda. Josefina Camilo</t>
  </si>
  <si>
    <t>Sub-Directora Administrativa</t>
  </si>
  <si>
    <t>Saldo al 01 de enero del 2023</t>
  </si>
  <si>
    <t>Saldo al 01.01.2024</t>
  </si>
  <si>
    <t>Saldo al 31 de diciembre del 2023</t>
  </si>
  <si>
    <t>Del ejercicio terminado al 31 de diciembre de los años 2023 y 2024</t>
  </si>
  <si>
    <t>Saldo al 31diciembre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</si>
</sst>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u/>
      <sz val="12"/>
      <color theme="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164" fontId="0" fillId="2" borderId="0" xfId="1" applyFont="1" applyFill="1"/>
    <xf numFmtId="0" fontId="6" fillId="2" borderId="0" xfId="2" applyFont="1" applyFill="1"/>
    <xf numFmtId="0" fontId="5" fillId="2" borderId="0" xfId="2" applyFont="1" applyFill="1"/>
    <xf numFmtId="0" fontId="2" fillId="2" borderId="0" xfId="0" applyFont="1" applyFill="1"/>
    <xf numFmtId="0" fontId="9" fillId="2" borderId="0" xfId="0" applyFont="1" applyFill="1"/>
    <xf numFmtId="0" fontId="2" fillId="0" borderId="0" xfId="0" applyFont="1"/>
    <xf numFmtId="0" fontId="10" fillId="0" borderId="0" xfId="0" applyFont="1"/>
    <xf numFmtId="0" fontId="11" fillId="3" borderId="8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0" fillId="0" borderId="0" xfId="0" applyNumberFormat="1"/>
    <xf numFmtId="164" fontId="6" fillId="2" borderId="0" xfId="2" applyNumberFormat="1" applyFont="1" applyFill="1"/>
    <xf numFmtId="43" fontId="14" fillId="2" borderId="0" xfId="3" applyFont="1" applyFill="1" applyBorder="1"/>
    <xf numFmtId="43" fontId="14" fillId="2" borderId="0" xfId="0" applyNumberFormat="1" applyFont="1" applyFill="1" applyAlignment="1">
      <alignment horizontal="right"/>
    </xf>
    <xf numFmtId="43" fontId="0" fillId="0" borderId="0" xfId="0" applyNumberFormat="1"/>
    <xf numFmtId="164" fontId="0" fillId="0" borderId="0" xfId="1" applyFont="1"/>
    <xf numFmtId="43" fontId="0" fillId="2" borderId="0" xfId="0" applyNumberFormat="1" applyFill="1"/>
    <xf numFmtId="0" fontId="8" fillId="2" borderId="0" xfId="0" applyFont="1" applyFill="1"/>
    <xf numFmtId="0" fontId="15" fillId="2" borderId="1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43" fontId="5" fillId="2" borderId="8" xfId="3" applyFont="1" applyFill="1" applyBorder="1"/>
    <xf numFmtId="43" fontId="14" fillId="2" borderId="0" xfId="3" applyFont="1" applyFill="1" applyBorder="1" applyAlignment="1">
      <alignment horizontal="right"/>
    </xf>
    <xf numFmtId="43" fontId="7" fillId="2" borderId="8" xfId="3" applyFont="1" applyFill="1" applyBorder="1"/>
    <xf numFmtId="43" fontId="7" fillId="2" borderId="8" xfId="3" applyFont="1" applyFill="1" applyBorder="1" applyAlignment="1"/>
    <xf numFmtId="43" fontId="14" fillId="2" borderId="0" xfId="3" applyFont="1" applyFill="1" applyBorder="1" applyAlignment="1"/>
    <xf numFmtId="43" fontId="14" fillId="2" borderId="14" xfId="3" applyFont="1" applyFill="1" applyBorder="1" applyAlignment="1">
      <alignment horizontal="right"/>
    </xf>
    <xf numFmtId="43" fontId="14" fillId="2" borderId="14" xfId="3" applyFont="1" applyFill="1" applyBorder="1"/>
    <xf numFmtId="43" fontId="7" fillId="2" borderId="16" xfId="3" applyFont="1" applyFill="1" applyBorder="1"/>
    <xf numFmtId="43" fontId="14" fillId="2" borderId="1" xfId="3" applyFont="1" applyFill="1" applyBorder="1"/>
    <xf numFmtId="0" fontId="5" fillId="2" borderId="18" xfId="0" applyFont="1" applyFill="1" applyBorder="1" applyAlignment="1">
      <alignment wrapText="1"/>
    </xf>
    <xf numFmtId="43" fontId="14" fillId="2" borderId="19" xfId="3" applyFont="1" applyFill="1" applyBorder="1"/>
    <xf numFmtId="0" fontId="5" fillId="2" borderId="0" xfId="0" applyFont="1" applyFill="1" applyAlignment="1">
      <alignment wrapText="1"/>
    </xf>
    <xf numFmtId="43" fontId="13" fillId="2" borderId="0" xfId="0" applyNumberFormat="1" applyFont="1" applyFill="1" applyAlignment="1">
      <alignment horizontal="right"/>
    </xf>
    <xf numFmtId="43" fontId="14" fillId="2" borderId="14" xfId="0" applyNumberFormat="1" applyFont="1" applyFill="1" applyBorder="1" applyAlignment="1">
      <alignment horizontal="right"/>
    </xf>
    <xf numFmtId="43" fontId="14" fillId="2" borderId="3" xfId="3" applyFont="1" applyFill="1" applyBorder="1"/>
    <xf numFmtId="43" fontId="14" fillId="2" borderId="15" xfId="3" applyFont="1" applyFill="1" applyBorder="1" applyAlignment="1">
      <alignment horizontal="right"/>
    </xf>
    <xf numFmtId="0" fontId="5" fillId="2" borderId="8" xfId="0" applyFont="1" applyFill="1" applyBorder="1" applyAlignment="1">
      <alignment wrapText="1"/>
    </xf>
    <xf numFmtId="43" fontId="13" fillId="2" borderId="2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0" fontId="10" fillId="2" borderId="0" xfId="0" applyFont="1" applyFill="1"/>
    <xf numFmtId="43" fontId="10" fillId="2" borderId="0" xfId="0" applyNumberFormat="1" applyFont="1" applyFill="1"/>
    <xf numFmtId="164" fontId="10" fillId="2" borderId="0" xfId="0" applyNumberFormat="1" applyFont="1" applyFill="1"/>
    <xf numFmtId="43" fontId="14" fillId="2" borderId="21" xfId="3" applyFont="1" applyFill="1" applyBorder="1"/>
    <xf numFmtId="43" fontId="14" fillId="2" borderId="20" xfId="3" applyFont="1" applyFill="1" applyBorder="1" applyAlignment="1">
      <alignment horizontal="right"/>
    </xf>
    <xf numFmtId="43" fontId="14" fillId="2" borderId="4" xfId="3" applyFont="1" applyFill="1" applyBorder="1"/>
    <xf numFmtId="43" fontId="14" fillId="2" borderId="17" xfId="3" applyFont="1" applyFill="1" applyBorder="1"/>
    <xf numFmtId="43" fontId="14" fillId="0" borderId="3" xfId="3" applyFont="1" applyFill="1" applyBorder="1"/>
    <xf numFmtId="43" fontId="7" fillId="0" borderId="16" xfId="3" applyFont="1" applyFill="1" applyBorder="1"/>
    <xf numFmtId="0" fontId="5" fillId="2" borderId="0" xfId="2" applyFont="1" applyFill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0" fontId="12" fillId="2" borderId="0" xfId="0" applyFont="1" applyFill="1" applyAlignment="1">
      <alignment horizontal="center" vertical="top"/>
    </xf>
  </cellXfs>
  <cellStyles count="8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800100</xdr:colOff>
      <xdr:row>1</xdr:row>
      <xdr:rowOff>85724</xdr:rowOff>
    </xdr:from>
    <xdr:ext cx="2400300" cy="647701"/>
    <xdr:pic>
      <xdr:nvPicPr>
        <xdr:cNvPr id="2" name="Picture 1">
          <a:extLst>
            <a:ext uri="{FF2B5EF4-FFF2-40B4-BE49-F238E27FC236}">
              <a16:creationId xmlns:a16="http://schemas.microsoft.com/office/drawing/2014/main" id="{EB9B7EA9-8800-4DDA-82F4-F6408F67C1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0" y="676274"/>
          <a:ext cx="2400300" cy="64770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tabSelected="1" workbookViewId="0">
      <selection activeCell="L19" sqref="L19"/>
    </sheetView>
  </sheetViews>
  <sheetFormatPr baseColWidth="10" defaultColWidth="11.42578125" defaultRowHeight="15" x14ac:dyDescent="0.25"/>
  <cols>
    <col min="1" max="1" width="39.7109375" customWidth="1"/>
    <col min="2" max="2" width="24.85546875" customWidth="1"/>
    <col min="3" max="3" width="16.85546875" bestFit="1" customWidth="1"/>
    <col min="4" max="4" width="0.7109375" customWidth="1"/>
    <col min="5" max="5" width="14.140625" customWidth="1"/>
    <col min="6" max="6" width="18" customWidth="1"/>
    <col min="8" max="8" width="1.42578125" customWidth="1"/>
    <col min="9" max="9" width="21" customWidth="1"/>
    <col min="10" max="10" width="16.28515625" customWidth="1"/>
    <col min="11" max="13" width="15.140625" bestFit="1" customWidth="1"/>
  </cols>
  <sheetData>
    <row r="1" spans="1:9" ht="15.75" thickBot="1" x14ac:dyDescent="0.3"/>
    <row r="2" spans="1:9" x14ac:dyDescent="0.25">
      <c r="A2" s="60"/>
      <c r="B2" s="61"/>
      <c r="C2" s="61"/>
      <c r="D2" s="61"/>
      <c r="E2" s="61"/>
      <c r="F2" s="61"/>
      <c r="G2" s="61"/>
      <c r="H2" s="61"/>
      <c r="I2" s="62"/>
    </row>
    <row r="3" spans="1:9" x14ac:dyDescent="0.25">
      <c r="A3" s="9"/>
      <c r="B3" s="10"/>
      <c r="C3" s="10"/>
      <c r="D3" s="10"/>
      <c r="E3" s="10"/>
      <c r="F3" s="10"/>
      <c r="G3" s="10"/>
      <c r="H3" s="10"/>
      <c r="I3" s="11"/>
    </row>
    <row r="4" spans="1:9" x14ac:dyDescent="0.25">
      <c r="A4" s="9"/>
      <c r="B4" s="10"/>
      <c r="C4" s="10"/>
      <c r="D4" s="10"/>
      <c r="E4" s="10"/>
      <c r="F4" s="10"/>
      <c r="G4" s="10"/>
      <c r="H4" s="10"/>
      <c r="I4" s="11"/>
    </row>
    <row r="5" spans="1:9" x14ac:dyDescent="0.25">
      <c r="A5" s="63"/>
      <c r="B5" s="64"/>
      <c r="C5" s="64"/>
      <c r="D5" s="64"/>
      <c r="E5" s="64"/>
      <c r="F5" s="64"/>
      <c r="G5" s="64"/>
      <c r="H5" s="64"/>
      <c r="I5" s="65"/>
    </row>
    <row r="6" spans="1:9" x14ac:dyDescent="0.25">
      <c r="A6" s="63" t="s">
        <v>4</v>
      </c>
      <c r="B6" s="64"/>
      <c r="C6" s="64"/>
      <c r="D6" s="64"/>
      <c r="E6" s="64"/>
      <c r="F6" s="64"/>
      <c r="G6" s="64"/>
      <c r="H6" s="64"/>
      <c r="I6" s="65"/>
    </row>
    <row r="7" spans="1:9" x14ac:dyDescent="0.25">
      <c r="A7" s="63" t="s">
        <v>25</v>
      </c>
      <c r="B7" s="64"/>
      <c r="C7" s="64"/>
      <c r="D7" s="64"/>
      <c r="E7" s="64"/>
      <c r="F7" s="64"/>
      <c r="G7" s="64"/>
      <c r="H7" s="64"/>
      <c r="I7" s="65"/>
    </row>
    <row r="8" spans="1:9" ht="15.75" thickBot="1" x14ac:dyDescent="0.3">
      <c r="A8" s="63" t="s">
        <v>5</v>
      </c>
      <c r="B8" s="64"/>
      <c r="C8" s="64"/>
      <c r="D8" s="64"/>
      <c r="E8" s="64"/>
      <c r="F8" s="64"/>
      <c r="G8" s="64"/>
      <c r="H8" s="64"/>
      <c r="I8" s="65"/>
    </row>
    <row r="9" spans="1:9" ht="30.75" customHeight="1" thickTop="1" x14ac:dyDescent="0.25">
      <c r="A9" s="19" t="s">
        <v>6</v>
      </c>
      <c r="B9" s="20"/>
      <c r="C9" s="54" t="s">
        <v>7</v>
      </c>
      <c r="D9" s="56"/>
      <c r="E9" s="21"/>
      <c r="F9" s="56"/>
      <c r="G9" s="56"/>
      <c r="H9" s="56"/>
      <c r="I9" s="58" t="s">
        <v>8</v>
      </c>
    </row>
    <row r="10" spans="1:9" ht="32.25" thickBot="1" x14ac:dyDescent="0.3">
      <c r="A10" s="19"/>
      <c r="B10" s="22" t="s">
        <v>9</v>
      </c>
      <c r="C10" s="55"/>
      <c r="D10" s="57"/>
      <c r="E10" s="23" t="s">
        <v>10</v>
      </c>
      <c r="F10" s="24" t="s">
        <v>11</v>
      </c>
      <c r="G10" s="24"/>
      <c r="H10" s="57"/>
      <c r="I10" s="59"/>
    </row>
    <row r="11" spans="1:9" ht="15.75" x14ac:dyDescent="0.25">
      <c r="A11" s="25" t="s">
        <v>22</v>
      </c>
      <c r="B11" s="14">
        <v>322687864.42000002</v>
      </c>
      <c r="C11" s="15"/>
      <c r="D11" s="57"/>
      <c r="E11" s="26"/>
      <c r="F11" s="15">
        <v>253648671.06999999</v>
      </c>
      <c r="G11" s="26"/>
      <c r="H11" s="57"/>
      <c r="I11" s="48">
        <f>B11+F11</f>
        <v>576336535.49000001</v>
      </c>
    </row>
    <row r="12" spans="1:9" ht="15.75" x14ac:dyDescent="0.25">
      <c r="A12" s="27" t="s">
        <v>12</v>
      </c>
      <c r="B12" s="14"/>
      <c r="C12" s="15"/>
      <c r="D12" s="57"/>
      <c r="E12" s="14"/>
      <c r="F12" s="14"/>
      <c r="G12" s="14"/>
      <c r="H12" s="57"/>
      <c r="I12" s="30"/>
    </row>
    <row r="13" spans="1:9" ht="15.75" x14ac:dyDescent="0.25">
      <c r="A13" s="27" t="s">
        <v>13</v>
      </c>
      <c r="B13" s="14"/>
      <c r="C13" s="15"/>
      <c r="D13" s="57"/>
      <c r="E13" s="14"/>
      <c r="F13" s="14"/>
      <c r="G13" s="14"/>
      <c r="H13" s="57"/>
      <c r="I13" s="30"/>
    </row>
    <row r="14" spans="1:9" ht="15.75" x14ac:dyDescent="0.25">
      <c r="A14" s="28" t="s">
        <v>14</v>
      </c>
      <c r="B14" s="29"/>
      <c r="C14" s="29"/>
      <c r="D14" s="57"/>
      <c r="E14" s="14"/>
      <c r="F14" s="29"/>
      <c r="G14" s="14"/>
      <c r="H14" s="57"/>
      <c r="I14" s="30">
        <f>B14+F14</f>
        <v>0</v>
      </c>
    </row>
    <row r="15" spans="1:9" ht="15.75" x14ac:dyDescent="0.25">
      <c r="A15" s="27" t="s">
        <v>15</v>
      </c>
      <c r="B15" s="14"/>
      <c r="C15" s="14"/>
      <c r="D15" s="57"/>
      <c r="E15" s="14"/>
      <c r="F15" s="14">
        <v>21122753.309999999</v>
      </c>
      <c r="G15" s="14"/>
      <c r="H15" s="57"/>
      <c r="I15" s="31">
        <f>F15</f>
        <v>21122753.309999999</v>
      </c>
    </row>
    <row r="16" spans="1:9" ht="15.75" x14ac:dyDescent="0.25">
      <c r="A16" s="27"/>
      <c r="B16" s="14"/>
      <c r="C16" s="14"/>
      <c r="D16" s="57"/>
      <c r="E16" s="14"/>
      <c r="F16" s="14"/>
      <c r="G16" s="14"/>
      <c r="H16" s="57"/>
      <c r="I16" s="31"/>
    </row>
    <row r="17" spans="1:13" ht="15.75" x14ac:dyDescent="0.25">
      <c r="A17" s="32"/>
      <c r="B17" s="14"/>
      <c r="C17" s="33"/>
      <c r="D17" s="57"/>
      <c r="E17" s="33"/>
      <c r="F17" s="14"/>
      <c r="G17" s="33"/>
      <c r="H17" s="57"/>
      <c r="I17" s="47"/>
    </row>
    <row r="18" spans="1:13" ht="16.5" thickBot="1" x14ac:dyDescent="0.3">
      <c r="A18" s="34" t="s">
        <v>24</v>
      </c>
      <c r="B18" s="49">
        <f>+B11</f>
        <v>322687864.42000002</v>
      </c>
      <c r="C18" s="35"/>
      <c r="D18" s="57"/>
      <c r="E18" s="33"/>
      <c r="F18" s="49">
        <f>SUM(F11:F17)</f>
        <v>274771424.38</v>
      </c>
      <c r="G18" s="35"/>
      <c r="H18" s="57"/>
      <c r="I18" s="50">
        <f>+I11+I15</f>
        <v>597459288.79999995</v>
      </c>
    </row>
    <row r="19" spans="1:13" ht="16.5" thickTop="1" x14ac:dyDescent="0.25">
      <c r="A19" s="36" t="s">
        <v>23</v>
      </c>
      <c r="B19" s="14">
        <f>+B18</f>
        <v>322687864.42000002</v>
      </c>
      <c r="C19" s="14"/>
      <c r="D19" s="57"/>
      <c r="E19" s="14"/>
      <c r="F19" s="14">
        <f>21122753.31+253648671.07</f>
        <v>274771424.38</v>
      </c>
      <c r="G19" s="14"/>
      <c r="H19" s="57"/>
      <c r="I19" s="31">
        <f>+B19+F19</f>
        <v>597459288.79999995</v>
      </c>
      <c r="K19" s="16"/>
      <c r="M19" s="16"/>
    </row>
    <row r="20" spans="1:13" ht="15.75" x14ac:dyDescent="0.25">
      <c r="A20" s="27" t="s">
        <v>16</v>
      </c>
      <c r="B20" s="14"/>
      <c r="C20" s="37"/>
      <c r="D20" s="57"/>
      <c r="E20" s="37"/>
      <c r="F20" s="15" t="s">
        <v>17</v>
      </c>
      <c r="G20" s="37"/>
      <c r="H20" s="57"/>
      <c r="I20" s="38"/>
    </row>
    <row r="21" spans="1:13" ht="15.75" x14ac:dyDescent="0.25">
      <c r="A21" s="27" t="s">
        <v>13</v>
      </c>
      <c r="B21" s="14"/>
      <c r="C21" s="26"/>
      <c r="D21" s="57"/>
      <c r="E21" s="15"/>
      <c r="F21" s="14"/>
      <c r="G21" s="14"/>
      <c r="H21" s="57"/>
      <c r="I21" s="30"/>
    </row>
    <row r="22" spans="1:13" ht="15.75" x14ac:dyDescent="0.25">
      <c r="A22" s="28" t="s">
        <v>18</v>
      </c>
      <c r="B22" s="29"/>
      <c r="C22" s="29"/>
      <c r="D22" s="57"/>
      <c r="E22" s="14"/>
      <c r="F22" s="14"/>
      <c r="G22" s="14"/>
      <c r="H22" s="57"/>
      <c r="I22" s="30">
        <f>+B22</f>
        <v>0</v>
      </c>
      <c r="L22" s="17"/>
    </row>
    <row r="23" spans="1:13" ht="15.75" x14ac:dyDescent="0.25">
      <c r="A23" s="27" t="s">
        <v>14</v>
      </c>
      <c r="B23" s="14"/>
      <c r="C23" s="14"/>
      <c r="D23" s="57"/>
      <c r="E23" s="26"/>
      <c r="F23" s="14">
        <v>-397939706.63</v>
      </c>
      <c r="G23" s="14"/>
      <c r="H23" s="57"/>
      <c r="I23" s="30">
        <f>+F23</f>
        <v>-397939706.63</v>
      </c>
      <c r="J23" s="1"/>
    </row>
    <row r="24" spans="1:13" ht="16.5" thickBot="1" x14ac:dyDescent="0.3">
      <c r="A24" s="52" t="s">
        <v>19</v>
      </c>
      <c r="B24" s="39"/>
      <c r="C24" s="39"/>
      <c r="D24" s="57"/>
      <c r="E24" s="39"/>
      <c r="F24" s="51">
        <v>15856989.130000001</v>
      </c>
      <c r="G24" s="39"/>
      <c r="H24" s="57"/>
      <c r="I24" s="40">
        <f>+F24</f>
        <v>15856989.130000001</v>
      </c>
    </row>
    <row r="25" spans="1:13" ht="16.5" thickBot="1" x14ac:dyDescent="0.3">
      <c r="A25" s="41" t="s">
        <v>26</v>
      </c>
      <c r="B25" s="42">
        <f>+B18</f>
        <v>322687864.42000002</v>
      </c>
      <c r="C25" s="42"/>
      <c r="D25" s="57"/>
      <c r="E25" s="42"/>
      <c r="F25" s="43">
        <f>+F19+F23+F24</f>
        <v>-107311293.12</v>
      </c>
      <c r="G25" s="42"/>
      <c r="H25" s="57"/>
      <c r="I25" s="42">
        <f>SUM(I19:I24)</f>
        <v>215376571.29999995</v>
      </c>
      <c r="J25" s="17"/>
      <c r="L25" s="16"/>
    </row>
    <row r="26" spans="1:13" ht="16.5" thickTop="1" x14ac:dyDescent="0.25">
      <c r="A26" s="1"/>
      <c r="B26" s="44"/>
      <c r="C26" s="45"/>
      <c r="D26" s="44"/>
      <c r="E26" s="44"/>
      <c r="F26" s="45"/>
      <c r="G26" s="44"/>
      <c r="H26" s="44"/>
      <c r="I26" s="46"/>
      <c r="J26" s="16"/>
    </row>
    <row r="27" spans="1:13" x14ac:dyDescent="0.25">
      <c r="A27" s="1"/>
      <c r="B27" s="1"/>
      <c r="C27" s="1"/>
      <c r="D27" s="1"/>
      <c r="E27" s="1"/>
      <c r="F27" s="18"/>
      <c r="G27" s="1"/>
      <c r="H27" s="1"/>
      <c r="I27" s="2"/>
    </row>
    <row r="28" spans="1:13" ht="15.75" x14ac:dyDescent="0.25">
      <c r="A28" s="44"/>
      <c r="B28" s="44"/>
      <c r="C28" s="1"/>
      <c r="D28" s="1"/>
      <c r="E28" s="44"/>
      <c r="F28" s="45"/>
      <c r="G28" s="44"/>
      <c r="H28" s="44"/>
      <c r="I28" s="14"/>
    </row>
    <row r="29" spans="1:13" ht="15.75" x14ac:dyDescent="0.25">
      <c r="A29" s="67" t="s">
        <v>3</v>
      </c>
      <c r="B29" s="67"/>
      <c r="C29" s="6"/>
      <c r="D29" s="6"/>
      <c r="E29" s="67" t="s">
        <v>20</v>
      </c>
      <c r="F29" s="67"/>
      <c r="G29" s="67"/>
      <c r="H29" s="67"/>
      <c r="I29" s="17"/>
    </row>
    <row r="30" spans="1:13" ht="15.75" x14ac:dyDescent="0.25">
      <c r="A30" s="66" t="s">
        <v>2</v>
      </c>
      <c r="B30" s="66"/>
      <c r="C30" s="6"/>
      <c r="D30" s="4"/>
      <c r="E30" s="66" t="s">
        <v>21</v>
      </c>
      <c r="F30" s="66"/>
      <c r="G30" s="66"/>
      <c r="H30" s="66"/>
      <c r="I30" s="17"/>
    </row>
    <row r="31" spans="1:13" x14ac:dyDescent="0.25">
      <c r="A31" s="7"/>
      <c r="B31" s="53"/>
      <c r="C31" s="53"/>
      <c r="D31" s="53"/>
      <c r="E31" s="53"/>
      <c r="F31" s="7"/>
      <c r="G31" s="7"/>
      <c r="H31" s="7"/>
      <c r="I31" s="12"/>
    </row>
    <row r="32" spans="1:13" x14ac:dyDescent="0.25">
      <c r="A32" s="7"/>
      <c r="B32" s="5"/>
      <c r="C32" s="3"/>
      <c r="D32" s="3"/>
      <c r="E32" s="13"/>
      <c r="F32" s="7"/>
      <c r="G32" s="7"/>
      <c r="H32" s="7"/>
      <c r="I32" s="17"/>
    </row>
    <row r="33" spans="1:9" ht="15.75" x14ac:dyDescent="0.25">
      <c r="A33" s="7"/>
      <c r="B33" s="8"/>
      <c r="C33" s="8"/>
      <c r="D33" s="8"/>
      <c r="E33" s="8"/>
      <c r="F33" s="7"/>
      <c r="G33" s="7"/>
      <c r="H33" s="7"/>
      <c r="I33" s="12"/>
    </row>
    <row r="34" spans="1:9" ht="15.75" x14ac:dyDescent="0.25">
      <c r="A34" s="7"/>
      <c r="B34" s="67" t="s">
        <v>0</v>
      </c>
      <c r="C34" s="67"/>
      <c r="D34" s="67"/>
      <c r="E34" s="67"/>
      <c r="F34" s="7"/>
      <c r="G34" s="7"/>
      <c r="H34" s="7"/>
    </row>
    <row r="35" spans="1:9" ht="15.75" x14ac:dyDescent="0.25">
      <c r="A35" s="7"/>
      <c r="B35" s="66" t="s">
        <v>1</v>
      </c>
      <c r="C35" s="66"/>
      <c r="D35" s="66"/>
      <c r="E35" s="66"/>
      <c r="F35" s="7"/>
      <c r="G35" s="7"/>
      <c r="H35" s="7"/>
    </row>
  </sheetData>
  <mergeCells count="17">
    <mergeCell ref="B35:E35"/>
    <mergeCell ref="A29:B29"/>
    <mergeCell ref="E29:H29"/>
    <mergeCell ref="A30:B30"/>
    <mergeCell ref="E30:H30"/>
    <mergeCell ref="B31:E31"/>
    <mergeCell ref="B34:E34"/>
    <mergeCell ref="A2:I2"/>
    <mergeCell ref="A5:I5"/>
    <mergeCell ref="A6:I6"/>
    <mergeCell ref="A7:I7"/>
    <mergeCell ref="A8:I8"/>
    <mergeCell ref="C9:C10"/>
    <mergeCell ref="D9:D25"/>
    <mergeCell ref="F9:G9"/>
    <mergeCell ref="H9:H25"/>
    <mergeCell ref="I9:I10"/>
  </mergeCells>
  <pageMargins left="0.70866141732283472" right="0.70866141732283472" top="0.74803149606299213" bottom="0.74803149606299213" header="0.31496062992125984" footer="0.31496062992125984"/>
  <pageSetup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2025-01-22T14:10:54Z</cp:lastPrinted>
  <dcterms:created xsi:type="dcterms:W3CDTF">2016-09-01T14:37:17Z</dcterms:created>
  <dcterms:modified xsi:type="dcterms:W3CDTF">2025-01-22T14:43:53Z</dcterms:modified>
</cp:coreProperties>
</file>