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55"/>
  </bookViews>
  <sheets>
    <sheet name="Estado de flujo efectivo" sheetId="17" r:id="rId1"/>
  </sheets>
  <calcPr calcId="145621"/>
</workbook>
</file>

<file path=xl/calcChain.xml><?xml version="1.0" encoding="utf-8"?>
<calcChain xmlns="http://schemas.openxmlformats.org/spreadsheetml/2006/main">
  <c r="B49" i="17" l="1"/>
  <c r="B36" i="17" l="1"/>
  <c r="C49" i="17" l="1"/>
  <c r="C36" i="17"/>
  <c r="B28" i="17" l="1"/>
  <c r="B42" i="17" l="1"/>
  <c r="B10" i="17" l="1"/>
  <c r="B22" i="17" l="1"/>
  <c r="B23" i="17" s="1"/>
  <c r="C42" i="17" l="1"/>
  <c r="C28" i="17"/>
  <c r="C22" i="17"/>
  <c r="C10" i="17"/>
  <c r="C37" i="17" l="1"/>
  <c r="C23" i="17"/>
  <c r="C50" i="17"/>
  <c r="C51" i="17" l="1"/>
  <c r="C53" i="17" l="1"/>
  <c r="B52" i="17" l="1"/>
  <c r="B50" i="17" l="1"/>
  <c r="B37" i="17" l="1"/>
  <c r="B51" i="17" s="1"/>
  <c r="B53" i="17" s="1"/>
  <c r="B55" i="17" s="1"/>
</calcChain>
</file>

<file path=xl/sharedStrings.xml><?xml version="1.0" encoding="utf-8"?>
<sst xmlns="http://schemas.openxmlformats.org/spreadsheetml/2006/main" count="59" uniqueCount="59">
  <si>
    <t xml:space="preserve"> Director Ejecutivo</t>
  </si>
  <si>
    <t>Directora Financiero</t>
  </si>
  <si>
    <t>Flujo de Efectivo procedentes de actividades operativas:</t>
  </si>
  <si>
    <t>Contribuciones a la Seguridad Social</t>
  </si>
  <si>
    <t>Pensiones y Jubilaciones</t>
  </si>
  <si>
    <t>Contribuciones al riesgo laboral</t>
  </si>
  <si>
    <t>Servicios No Personales</t>
  </si>
  <si>
    <t>Materiales y Suministros</t>
  </si>
  <si>
    <t>Transferencias Corrientes al Sector Público, Privado y Externo</t>
  </si>
  <si>
    <t>Flujo de Efectivo precedentes de actividades de operaciones.</t>
  </si>
  <si>
    <t>Flujo de Efectivo precedentes de actividades de inversión.</t>
  </si>
  <si>
    <t>Transferencias de capital recibidas del Gobierno Central</t>
  </si>
  <si>
    <t>Incremento en otros Activos no Financieros</t>
  </si>
  <si>
    <t>Flujo de Efectivo provistos por las actividades de Inversión</t>
  </si>
  <si>
    <t>Flujo de Efectivo de las actividades de Financiamiento.</t>
  </si>
  <si>
    <t>Flujo de Efectivo provisto en actividades de Financiamiento.</t>
  </si>
  <si>
    <t>Incremento (disminución) neto en el efectivo y equivalente en el efectivo.</t>
  </si>
  <si>
    <t>Efectivo equivalente al  inicio del ejercicio.</t>
  </si>
  <si>
    <t>Efectivo equivalente al final del ejercicio</t>
  </si>
  <si>
    <t>Total Flujo de Salidas de Efectivos por actividades de inversión</t>
  </si>
  <si>
    <t>Salidas de efectivo provisto por actividades de Inversión</t>
  </si>
  <si>
    <t>Entradas de efectivo provisto por actividades de Inversión</t>
  </si>
  <si>
    <t>Salidas de efectivo por actividades de financiamiento</t>
  </si>
  <si>
    <t>Flujo de Salidas de Efectivos por actividades de financiamiento</t>
  </si>
  <si>
    <t>Flujo de Entradas de Efectivo por actividades de Operación</t>
  </si>
  <si>
    <t>Flujo de Salidas de Efectivo por actividades de Operación</t>
  </si>
  <si>
    <t>Total Flujos de Salidas de Efectivo por actividades de operación</t>
  </si>
  <si>
    <t>Flujo de Entradas de Efectivos por actividades de Financiamiento</t>
  </si>
  <si>
    <t>Total Flujos de Entrada de Efectivo por actividades de Financiamiento</t>
  </si>
  <si>
    <t>Transferencias Corrientes  del Gobierno Central</t>
  </si>
  <si>
    <t>Incremento inventario de consumo</t>
  </si>
  <si>
    <t xml:space="preserve">Pagos de Remuneraciones al Personal </t>
  </si>
  <si>
    <t xml:space="preserve"> Incremento Cuentas por cobrar</t>
  </si>
  <si>
    <t>Flujos de Entradas de Efectivo por actividades de Operación</t>
  </si>
  <si>
    <t xml:space="preserve"> Flujo de Entradas de Efectivos por actividades de Inversión</t>
  </si>
  <si>
    <t>Disminución otros activos no corrientes</t>
  </si>
  <si>
    <t>Gastos financieros</t>
  </si>
  <si>
    <t>Encagardo de contabilidad</t>
  </si>
  <si>
    <t>Lic.José Orlando Núñez</t>
  </si>
  <si>
    <t xml:space="preserve">(Valores en pesos dominicanos  (RD$)) </t>
  </si>
  <si>
    <t xml:space="preserve">Ingresos extras presupuestarios resibido del gobierno cerntral </t>
  </si>
  <si>
    <t xml:space="preserve">Otros Gastos Institucionales </t>
  </si>
  <si>
    <t>Inversiones reales  en activos no financieros</t>
  </si>
  <si>
    <t>Estado de Flujo de Efectivo</t>
  </si>
  <si>
    <t>Año  2017</t>
  </si>
  <si>
    <t>Año  2018</t>
  </si>
  <si>
    <t>Disminución comisiones por pagar</t>
  </si>
  <si>
    <t>Incrementos cuentas por pagar</t>
  </si>
  <si>
    <t>Instituto Dminicano del café</t>
  </si>
  <si>
    <t>Lic. Nicolás Cáceres Cruz</t>
  </si>
  <si>
    <t>Ing. Marino Suarez Joran</t>
  </si>
  <si>
    <t>Disminución cuentas por pagar</t>
  </si>
  <si>
    <t xml:space="preserve"> Incremento Activos Intangibles</t>
  </si>
  <si>
    <t>Del ejercicio terminado al 30 de junio del año 2018 y 28 de junio del año 2017</t>
  </si>
  <si>
    <t>Incrementos de cuentas por cobrar</t>
  </si>
  <si>
    <t>Cambio cartera de crédito</t>
  </si>
  <si>
    <t>Disminución activos activos no financieros</t>
  </si>
  <si>
    <t>Cambio en activos no financieros</t>
  </si>
  <si>
    <t>Cambios en  cartera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</si>
</sst>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43" fontId="8" fillId="2" borderId="0" xfId="1" applyFont="1" applyFill="1"/>
    <xf numFmtId="43" fontId="7" fillId="2" borderId="0" xfId="1" applyFont="1" applyFill="1" applyAlignment="1">
      <alignment horizontal="left" indent="5"/>
    </xf>
    <xf numFmtId="43" fontId="7" fillId="2" borderId="0" xfId="1" applyFont="1" applyFill="1" applyBorder="1" applyAlignment="1">
      <alignment horizontal="right" vertical="top"/>
    </xf>
    <xf numFmtId="43" fontId="5" fillId="2" borderId="0" xfId="1" applyFont="1" applyFill="1" applyAlignment="1">
      <alignment horizontal="center"/>
    </xf>
    <xf numFmtId="43" fontId="4" fillId="2" borderId="0" xfId="1" applyFont="1" applyFill="1" applyAlignment="1">
      <alignment vertical="top"/>
    </xf>
    <xf numFmtId="43" fontId="6" fillId="2" borderId="0" xfId="1" applyFont="1" applyFill="1" applyAlignment="1">
      <alignment horizontal="right" vertical="top" indent="5"/>
    </xf>
    <xf numFmtId="43" fontId="4" fillId="2" borderId="0" xfId="1" applyFont="1" applyFill="1" applyAlignment="1">
      <alignment horizontal="right" vertical="top" indent="5"/>
    </xf>
    <xf numFmtId="43" fontId="6" fillId="2" borderId="0" xfId="1" applyFont="1" applyFill="1" applyAlignment="1">
      <alignment vertical="top"/>
    </xf>
    <xf numFmtId="43" fontId="6" fillId="2" borderId="0" xfId="1" applyFont="1" applyFill="1" applyBorder="1" applyAlignment="1">
      <alignment horizontal="right" vertical="top"/>
    </xf>
    <xf numFmtId="43" fontId="6" fillId="2" borderId="2" xfId="1" applyFont="1" applyFill="1" applyBorder="1" applyAlignment="1">
      <alignment horizontal="right" vertical="top"/>
    </xf>
    <xf numFmtId="43" fontId="4" fillId="2" borderId="0" xfId="1" applyFont="1" applyFill="1" applyBorder="1" applyAlignment="1">
      <alignment horizontal="right" vertical="top"/>
    </xf>
    <xf numFmtId="43" fontId="4" fillId="2" borderId="0" xfId="1" applyFont="1" applyFill="1" applyAlignment="1">
      <alignment horizontal="left" vertical="top" indent="5"/>
    </xf>
    <xf numFmtId="43" fontId="6" fillId="2" borderId="0" xfId="1" applyFont="1" applyFill="1" applyAlignment="1">
      <alignment horizontal="right" vertical="top"/>
    </xf>
    <xf numFmtId="43" fontId="4" fillId="2" borderId="4" xfId="1" applyFont="1" applyFill="1" applyBorder="1" applyAlignment="1">
      <alignment horizontal="right" vertical="top"/>
    </xf>
    <xf numFmtId="43" fontId="4" fillId="2" borderId="3" xfId="1" applyFont="1" applyFill="1" applyBorder="1" applyAlignment="1">
      <alignment horizontal="right" vertical="top"/>
    </xf>
    <xf numFmtId="43" fontId="10" fillId="2" borderId="0" xfId="1" applyFont="1" applyFill="1"/>
    <xf numFmtId="43" fontId="10" fillId="2" borderId="2" xfId="1" applyFont="1" applyFill="1" applyBorder="1"/>
    <xf numFmtId="43" fontId="4" fillId="2" borderId="5" xfId="1" applyFont="1" applyFill="1" applyBorder="1" applyAlignment="1">
      <alignment horizontal="right" vertical="top"/>
    </xf>
    <xf numFmtId="43" fontId="6" fillId="2" borderId="0" xfId="1" applyFont="1" applyFill="1" applyAlignment="1">
      <alignment horizontal="center" vertical="top"/>
    </xf>
    <xf numFmtId="43" fontId="6" fillId="2" borderId="0" xfId="1" applyFont="1" applyFill="1" applyAlignment="1">
      <alignment horizontal="right" indent="5"/>
    </xf>
    <xf numFmtId="43" fontId="4" fillId="2" borderId="1" xfId="1" applyFont="1" applyFill="1" applyBorder="1" applyAlignment="1">
      <alignment horizontal="right" vertical="top"/>
    </xf>
    <xf numFmtId="43" fontId="4" fillId="2" borderId="0" xfId="1" applyFont="1" applyFill="1" applyAlignment="1">
      <alignment vertical="top" wrapText="1"/>
    </xf>
    <xf numFmtId="0" fontId="11" fillId="2" borderId="0" xfId="0" applyFont="1" applyFill="1" applyBorder="1" applyAlignment="1">
      <alignment horizontal="left"/>
    </xf>
    <xf numFmtId="0" fontId="4" fillId="2" borderId="0" xfId="2" applyFont="1" applyFill="1" applyAlignment="1">
      <alignment horizontal="left"/>
    </xf>
    <xf numFmtId="0" fontId="4" fillId="2" borderId="0" xfId="2" applyFont="1" applyFill="1" applyBorder="1" applyAlignment="1">
      <alignment horizontal="center"/>
    </xf>
    <xf numFmtId="43" fontId="9" fillId="2" borderId="0" xfId="1" applyFont="1" applyFill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43" fontId="10" fillId="2" borderId="0" xfId="1" applyFont="1" applyFill="1" applyBorder="1"/>
    <xf numFmtId="43" fontId="4" fillId="2" borderId="6" xfId="1" applyFont="1" applyFill="1" applyBorder="1" applyAlignment="1">
      <alignment horizontal="right" vertical="top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1273810</xdr:colOff>
      <xdr:row>4</xdr:row>
      <xdr:rowOff>76835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0"/>
          <a:ext cx="1273810" cy="838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D3" sqref="D3"/>
    </sheetView>
  </sheetViews>
  <sheetFormatPr baseColWidth="10" defaultRowHeight="15" x14ac:dyDescent="0.25"/>
  <cols>
    <col min="1" max="1" width="74.140625" style="2" customWidth="1"/>
    <col min="2" max="2" width="18.140625" style="2" customWidth="1"/>
    <col min="3" max="3" width="22.140625" style="2" customWidth="1"/>
    <col min="4" max="234" width="11.42578125" style="2"/>
    <col min="235" max="235" width="46.42578125" style="2" bestFit="1" customWidth="1"/>
    <col min="236" max="236" width="23.5703125" style="2" bestFit="1" customWidth="1"/>
    <col min="237" max="237" width="22.7109375" style="2" bestFit="1" customWidth="1"/>
    <col min="238" max="238" width="18.42578125" style="2" bestFit="1" customWidth="1"/>
    <col min="239" max="239" width="18.28515625" style="2" customWidth="1"/>
    <col min="240" max="240" width="17.42578125" style="2" bestFit="1" customWidth="1"/>
    <col min="241" max="241" width="17" style="2" customWidth="1"/>
    <col min="242" max="490" width="11.42578125" style="2"/>
    <col min="491" max="491" width="46.42578125" style="2" bestFit="1" customWidth="1"/>
    <col min="492" max="492" width="23.5703125" style="2" bestFit="1" customWidth="1"/>
    <col min="493" max="493" width="22.7109375" style="2" bestFit="1" customWidth="1"/>
    <col min="494" max="494" width="18.42578125" style="2" bestFit="1" customWidth="1"/>
    <col min="495" max="495" width="18.28515625" style="2" customWidth="1"/>
    <col min="496" max="496" width="17.42578125" style="2" bestFit="1" customWidth="1"/>
    <col min="497" max="497" width="17" style="2" customWidth="1"/>
    <col min="498" max="746" width="11.42578125" style="2"/>
    <col min="747" max="747" width="46.42578125" style="2" bestFit="1" customWidth="1"/>
    <col min="748" max="748" width="23.5703125" style="2" bestFit="1" customWidth="1"/>
    <col min="749" max="749" width="22.7109375" style="2" bestFit="1" customWidth="1"/>
    <col min="750" max="750" width="18.42578125" style="2" bestFit="1" customWidth="1"/>
    <col min="751" max="751" width="18.28515625" style="2" customWidth="1"/>
    <col min="752" max="752" width="17.42578125" style="2" bestFit="1" customWidth="1"/>
    <col min="753" max="753" width="17" style="2" customWidth="1"/>
    <col min="754" max="1002" width="11.42578125" style="2"/>
    <col min="1003" max="1003" width="46.42578125" style="2" bestFit="1" customWidth="1"/>
    <col min="1004" max="1004" width="23.5703125" style="2" bestFit="1" customWidth="1"/>
    <col min="1005" max="1005" width="22.7109375" style="2" bestFit="1" customWidth="1"/>
    <col min="1006" max="1006" width="18.42578125" style="2" bestFit="1" customWidth="1"/>
    <col min="1007" max="1007" width="18.28515625" style="2" customWidth="1"/>
    <col min="1008" max="1008" width="17.42578125" style="2" bestFit="1" customWidth="1"/>
    <col min="1009" max="1009" width="17" style="2" customWidth="1"/>
    <col min="1010" max="1258" width="11.42578125" style="2"/>
    <col min="1259" max="1259" width="46.42578125" style="2" bestFit="1" customWidth="1"/>
    <col min="1260" max="1260" width="23.5703125" style="2" bestFit="1" customWidth="1"/>
    <col min="1261" max="1261" width="22.7109375" style="2" bestFit="1" customWidth="1"/>
    <col min="1262" max="1262" width="18.42578125" style="2" bestFit="1" customWidth="1"/>
    <col min="1263" max="1263" width="18.28515625" style="2" customWidth="1"/>
    <col min="1264" max="1264" width="17.42578125" style="2" bestFit="1" customWidth="1"/>
    <col min="1265" max="1265" width="17" style="2" customWidth="1"/>
    <col min="1266" max="1514" width="11.42578125" style="2"/>
    <col min="1515" max="1515" width="46.42578125" style="2" bestFit="1" customWidth="1"/>
    <col min="1516" max="1516" width="23.5703125" style="2" bestFit="1" customWidth="1"/>
    <col min="1517" max="1517" width="22.7109375" style="2" bestFit="1" customWidth="1"/>
    <col min="1518" max="1518" width="18.42578125" style="2" bestFit="1" customWidth="1"/>
    <col min="1519" max="1519" width="18.28515625" style="2" customWidth="1"/>
    <col min="1520" max="1520" width="17.42578125" style="2" bestFit="1" customWidth="1"/>
    <col min="1521" max="1521" width="17" style="2" customWidth="1"/>
    <col min="1522" max="1770" width="11.42578125" style="2"/>
    <col min="1771" max="1771" width="46.42578125" style="2" bestFit="1" customWidth="1"/>
    <col min="1772" max="1772" width="23.5703125" style="2" bestFit="1" customWidth="1"/>
    <col min="1773" max="1773" width="22.7109375" style="2" bestFit="1" customWidth="1"/>
    <col min="1774" max="1774" width="18.42578125" style="2" bestFit="1" customWidth="1"/>
    <col min="1775" max="1775" width="18.28515625" style="2" customWidth="1"/>
    <col min="1776" max="1776" width="17.42578125" style="2" bestFit="1" customWidth="1"/>
    <col min="1777" max="1777" width="17" style="2" customWidth="1"/>
    <col min="1778" max="2026" width="11.42578125" style="2"/>
    <col min="2027" max="2027" width="46.42578125" style="2" bestFit="1" customWidth="1"/>
    <col min="2028" max="2028" width="23.5703125" style="2" bestFit="1" customWidth="1"/>
    <col min="2029" max="2029" width="22.7109375" style="2" bestFit="1" customWidth="1"/>
    <col min="2030" max="2030" width="18.42578125" style="2" bestFit="1" customWidth="1"/>
    <col min="2031" max="2031" width="18.28515625" style="2" customWidth="1"/>
    <col min="2032" max="2032" width="17.42578125" style="2" bestFit="1" customWidth="1"/>
    <col min="2033" max="2033" width="17" style="2" customWidth="1"/>
    <col min="2034" max="2282" width="11.42578125" style="2"/>
    <col min="2283" max="2283" width="46.42578125" style="2" bestFit="1" customWidth="1"/>
    <col min="2284" max="2284" width="23.5703125" style="2" bestFit="1" customWidth="1"/>
    <col min="2285" max="2285" width="22.7109375" style="2" bestFit="1" customWidth="1"/>
    <col min="2286" max="2286" width="18.42578125" style="2" bestFit="1" customWidth="1"/>
    <col min="2287" max="2287" width="18.28515625" style="2" customWidth="1"/>
    <col min="2288" max="2288" width="17.42578125" style="2" bestFit="1" customWidth="1"/>
    <col min="2289" max="2289" width="17" style="2" customWidth="1"/>
    <col min="2290" max="2538" width="11.42578125" style="2"/>
    <col min="2539" max="2539" width="46.42578125" style="2" bestFit="1" customWidth="1"/>
    <col min="2540" max="2540" width="23.5703125" style="2" bestFit="1" customWidth="1"/>
    <col min="2541" max="2541" width="22.7109375" style="2" bestFit="1" customWidth="1"/>
    <col min="2542" max="2542" width="18.42578125" style="2" bestFit="1" customWidth="1"/>
    <col min="2543" max="2543" width="18.28515625" style="2" customWidth="1"/>
    <col min="2544" max="2544" width="17.42578125" style="2" bestFit="1" customWidth="1"/>
    <col min="2545" max="2545" width="17" style="2" customWidth="1"/>
    <col min="2546" max="2794" width="11.42578125" style="2"/>
    <col min="2795" max="2795" width="46.42578125" style="2" bestFit="1" customWidth="1"/>
    <col min="2796" max="2796" width="23.5703125" style="2" bestFit="1" customWidth="1"/>
    <col min="2797" max="2797" width="22.7109375" style="2" bestFit="1" customWidth="1"/>
    <col min="2798" max="2798" width="18.42578125" style="2" bestFit="1" customWidth="1"/>
    <col min="2799" max="2799" width="18.28515625" style="2" customWidth="1"/>
    <col min="2800" max="2800" width="17.42578125" style="2" bestFit="1" customWidth="1"/>
    <col min="2801" max="2801" width="17" style="2" customWidth="1"/>
    <col min="2802" max="3050" width="11.42578125" style="2"/>
    <col min="3051" max="3051" width="46.42578125" style="2" bestFit="1" customWidth="1"/>
    <col min="3052" max="3052" width="23.5703125" style="2" bestFit="1" customWidth="1"/>
    <col min="3053" max="3053" width="22.7109375" style="2" bestFit="1" customWidth="1"/>
    <col min="3054" max="3054" width="18.42578125" style="2" bestFit="1" customWidth="1"/>
    <col min="3055" max="3055" width="18.28515625" style="2" customWidth="1"/>
    <col min="3056" max="3056" width="17.42578125" style="2" bestFit="1" customWidth="1"/>
    <col min="3057" max="3057" width="17" style="2" customWidth="1"/>
    <col min="3058" max="3306" width="11.42578125" style="2"/>
    <col min="3307" max="3307" width="46.42578125" style="2" bestFit="1" customWidth="1"/>
    <col min="3308" max="3308" width="23.5703125" style="2" bestFit="1" customWidth="1"/>
    <col min="3309" max="3309" width="22.7109375" style="2" bestFit="1" customWidth="1"/>
    <col min="3310" max="3310" width="18.42578125" style="2" bestFit="1" customWidth="1"/>
    <col min="3311" max="3311" width="18.28515625" style="2" customWidth="1"/>
    <col min="3312" max="3312" width="17.42578125" style="2" bestFit="1" customWidth="1"/>
    <col min="3313" max="3313" width="17" style="2" customWidth="1"/>
    <col min="3314" max="3562" width="11.42578125" style="2"/>
    <col min="3563" max="3563" width="46.42578125" style="2" bestFit="1" customWidth="1"/>
    <col min="3564" max="3564" width="23.5703125" style="2" bestFit="1" customWidth="1"/>
    <col min="3565" max="3565" width="22.7109375" style="2" bestFit="1" customWidth="1"/>
    <col min="3566" max="3566" width="18.42578125" style="2" bestFit="1" customWidth="1"/>
    <col min="3567" max="3567" width="18.28515625" style="2" customWidth="1"/>
    <col min="3568" max="3568" width="17.42578125" style="2" bestFit="1" customWidth="1"/>
    <col min="3569" max="3569" width="17" style="2" customWidth="1"/>
    <col min="3570" max="3818" width="11.42578125" style="2"/>
    <col min="3819" max="3819" width="46.42578125" style="2" bestFit="1" customWidth="1"/>
    <col min="3820" max="3820" width="23.5703125" style="2" bestFit="1" customWidth="1"/>
    <col min="3821" max="3821" width="22.7109375" style="2" bestFit="1" customWidth="1"/>
    <col min="3822" max="3822" width="18.42578125" style="2" bestFit="1" customWidth="1"/>
    <col min="3823" max="3823" width="18.28515625" style="2" customWidth="1"/>
    <col min="3824" max="3824" width="17.42578125" style="2" bestFit="1" customWidth="1"/>
    <col min="3825" max="3825" width="17" style="2" customWidth="1"/>
    <col min="3826" max="4074" width="11.42578125" style="2"/>
    <col min="4075" max="4075" width="46.42578125" style="2" bestFit="1" customWidth="1"/>
    <col min="4076" max="4076" width="23.5703125" style="2" bestFit="1" customWidth="1"/>
    <col min="4077" max="4077" width="22.7109375" style="2" bestFit="1" customWidth="1"/>
    <col min="4078" max="4078" width="18.42578125" style="2" bestFit="1" customWidth="1"/>
    <col min="4079" max="4079" width="18.28515625" style="2" customWidth="1"/>
    <col min="4080" max="4080" width="17.42578125" style="2" bestFit="1" customWidth="1"/>
    <col min="4081" max="4081" width="17" style="2" customWidth="1"/>
    <col min="4082" max="4330" width="11.42578125" style="2"/>
    <col min="4331" max="4331" width="46.42578125" style="2" bestFit="1" customWidth="1"/>
    <col min="4332" max="4332" width="23.5703125" style="2" bestFit="1" customWidth="1"/>
    <col min="4333" max="4333" width="22.7109375" style="2" bestFit="1" customWidth="1"/>
    <col min="4334" max="4334" width="18.42578125" style="2" bestFit="1" customWidth="1"/>
    <col min="4335" max="4335" width="18.28515625" style="2" customWidth="1"/>
    <col min="4336" max="4336" width="17.42578125" style="2" bestFit="1" customWidth="1"/>
    <col min="4337" max="4337" width="17" style="2" customWidth="1"/>
    <col min="4338" max="4586" width="11.42578125" style="2"/>
    <col min="4587" max="4587" width="46.42578125" style="2" bestFit="1" customWidth="1"/>
    <col min="4588" max="4588" width="23.5703125" style="2" bestFit="1" customWidth="1"/>
    <col min="4589" max="4589" width="22.7109375" style="2" bestFit="1" customWidth="1"/>
    <col min="4590" max="4590" width="18.42578125" style="2" bestFit="1" customWidth="1"/>
    <col min="4591" max="4591" width="18.28515625" style="2" customWidth="1"/>
    <col min="4592" max="4592" width="17.42578125" style="2" bestFit="1" customWidth="1"/>
    <col min="4593" max="4593" width="17" style="2" customWidth="1"/>
    <col min="4594" max="4842" width="11.42578125" style="2"/>
    <col min="4843" max="4843" width="46.42578125" style="2" bestFit="1" customWidth="1"/>
    <col min="4844" max="4844" width="23.5703125" style="2" bestFit="1" customWidth="1"/>
    <col min="4845" max="4845" width="22.7109375" style="2" bestFit="1" customWidth="1"/>
    <col min="4846" max="4846" width="18.42578125" style="2" bestFit="1" customWidth="1"/>
    <col min="4847" max="4847" width="18.28515625" style="2" customWidth="1"/>
    <col min="4848" max="4848" width="17.42578125" style="2" bestFit="1" customWidth="1"/>
    <col min="4849" max="4849" width="17" style="2" customWidth="1"/>
    <col min="4850" max="5098" width="11.42578125" style="2"/>
    <col min="5099" max="5099" width="46.42578125" style="2" bestFit="1" customWidth="1"/>
    <col min="5100" max="5100" width="23.5703125" style="2" bestFit="1" customWidth="1"/>
    <col min="5101" max="5101" width="22.7109375" style="2" bestFit="1" customWidth="1"/>
    <col min="5102" max="5102" width="18.42578125" style="2" bestFit="1" customWidth="1"/>
    <col min="5103" max="5103" width="18.28515625" style="2" customWidth="1"/>
    <col min="5104" max="5104" width="17.42578125" style="2" bestFit="1" customWidth="1"/>
    <col min="5105" max="5105" width="17" style="2" customWidth="1"/>
    <col min="5106" max="5354" width="11.42578125" style="2"/>
    <col min="5355" max="5355" width="46.42578125" style="2" bestFit="1" customWidth="1"/>
    <col min="5356" max="5356" width="23.5703125" style="2" bestFit="1" customWidth="1"/>
    <col min="5357" max="5357" width="22.7109375" style="2" bestFit="1" customWidth="1"/>
    <col min="5358" max="5358" width="18.42578125" style="2" bestFit="1" customWidth="1"/>
    <col min="5359" max="5359" width="18.28515625" style="2" customWidth="1"/>
    <col min="5360" max="5360" width="17.42578125" style="2" bestFit="1" customWidth="1"/>
    <col min="5361" max="5361" width="17" style="2" customWidth="1"/>
    <col min="5362" max="5610" width="11.42578125" style="2"/>
    <col min="5611" max="5611" width="46.42578125" style="2" bestFit="1" customWidth="1"/>
    <col min="5612" max="5612" width="23.5703125" style="2" bestFit="1" customWidth="1"/>
    <col min="5613" max="5613" width="22.7109375" style="2" bestFit="1" customWidth="1"/>
    <col min="5614" max="5614" width="18.42578125" style="2" bestFit="1" customWidth="1"/>
    <col min="5615" max="5615" width="18.28515625" style="2" customWidth="1"/>
    <col min="5616" max="5616" width="17.42578125" style="2" bestFit="1" customWidth="1"/>
    <col min="5617" max="5617" width="17" style="2" customWidth="1"/>
    <col min="5618" max="5866" width="11.42578125" style="2"/>
    <col min="5867" max="5867" width="46.42578125" style="2" bestFit="1" customWidth="1"/>
    <col min="5868" max="5868" width="23.5703125" style="2" bestFit="1" customWidth="1"/>
    <col min="5869" max="5869" width="22.7109375" style="2" bestFit="1" customWidth="1"/>
    <col min="5870" max="5870" width="18.42578125" style="2" bestFit="1" customWidth="1"/>
    <col min="5871" max="5871" width="18.28515625" style="2" customWidth="1"/>
    <col min="5872" max="5872" width="17.42578125" style="2" bestFit="1" customWidth="1"/>
    <col min="5873" max="5873" width="17" style="2" customWidth="1"/>
    <col min="5874" max="6122" width="11.42578125" style="2"/>
    <col min="6123" max="6123" width="46.42578125" style="2" bestFit="1" customWidth="1"/>
    <col min="6124" max="6124" width="23.5703125" style="2" bestFit="1" customWidth="1"/>
    <col min="6125" max="6125" width="22.7109375" style="2" bestFit="1" customWidth="1"/>
    <col min="6126" max="6126" width="18.42578125" style="2" bestFit="1" customWidth="1"/>
    <col min="6127" max="6127" width="18.28515625" style="2" customWidth="1"/>
    <col min="6128" max="6128" width="17.42578125" style="2" bestFit="1" customWidth="1"/>
    <col min="6129" max="6129" width="17" style="2" customWidth="1"/>
    <col min="6130" max="6378" width="11.42578125" style="2"/>
    <col min="6379" max="6379" width="46.42578125" style="2" bestFit="1" customWidth="1"/>
    <col min="6380" max="6380" width="23.5703125" style="2" bestFit="1" customWidth="1"/>
    <col min="6381" max="6381" width="22.7109375" style="2" bestFit="1" customWidth="1"/>
    <col min="6382" max="6382" width="18.42578125" style="2" bestFit="1" customWidth="1"/>
    <col min="6383" max="6383" width="18.28515625" style="2" customWidth="1"/>
    <col min="6384" max="6384" width="17.42578125" style="2" bestFit="1" customWidth="1"/>
    <col min="6385" max="6385" width="17" style="2" customWidth="1"/>
    <col min="6386" max="6634" width="11.42578125" style="2"/>
    <col min="6635" max="6635" width="46.42578125" style="2" bestFit="1" customWidth="1"/>
    <col min="6636" max="6636" width="23.5703125" style="2" bestFit="1" customWidth="1"/>
    <col min="6637" max="6637" width="22.7109375" style="2" bestFit="1" customWidth="1"/>
    <col min="6638" max="6638" width="18.42578125" style="2" bestFit="1" customWidth="1"/>
    <col min="6639" max="6639" width="18.28515625" style="2" customWidth="1"/>
    <col min="6640" max="6640" width="17.42578125" style="2" bestFit="1" customWidth="1"/>
    <col min="6641" max="6641" width="17" style="2" customWidth="1"/>
    <col min="6642" max="6890" width="11.42578125" style="2"/>
    <col min="6891" max="6891" width="46.42578125" style="2" bestFit="1" customWidth="1"/>
    <col min="6892" max="6892" width="23.5703125" style="2" bestFit="1" customWidth="1"/>
    <col min="6893" max="6893" width="22.7109375" style="2" bestFit="1" customWidth="1"/>
    <col min="6894" max="6894" width="18.42578125" style="2" bestFit="1" customWidth="1"/>
    <col min="6895" max="6895" width="18.28515625" style="2" customWidth="1"/>
    <col min="6896" max="6896" width="17.42578125" style="2" bestFit="1" customWidth="1"/>
    <col min="6897" max="6897" width="17" style="2" customWidth="1"/>
    <col min="6898" max="7146" width="11.42578125" style="2"/>
    <col min="7147" max="7147" width="46.42578125" style="2" bestFit="1" customWidth="1"/>
    <col min="7148" max="7148" width="23.5703125" style="2" bestFit="1" customWidth="1"/>
    <col min="7149" max="7149" width="22.7109375" style="2" bestFit="1" customWidth="1"/>
    <col min="7150" max="7150" width="18.42578125" style="2" bestFit="1" customWidth="1"/>
    <col min="7151" max="7151" width="18.28515625" style="2" customWidth="1"/>
    <col min="7152" max="7152" width="17.42578125" style="2" bestFit="1" customWidth="1"/>
    <col min="7153" max="7153" width="17" style="2" customWidth="1"/>
    <col min="7154" max="7402" width="11.42578125" style="2"/>
    <col min="7403" max="7403" width="46.42578125" style="2" bestFit="1" customWidth="1"/>
    <col min="7404" max="7404" width="23.5703125" style="2" bestFit="1" customWidth="1"/>
    <col min="7405" max="7405" width="22.7109375" style="2" bestFit="1" customWidth="1"/>
    <col min="7406" max="7406" width="18.42578125" style="2" bestFit="1" customWidth="1"/>
    <col min="7407" max="7407" width="18.28515625" style="2" customWidth="1"/>
    <col min="7408" max="7408" width="17.42578125" style="2" bestFit="1" customWidth="1"/>
    <col min="7409" max="7409" width="17" style="2" customWidth="1"/>
    <col min="7410" max="7658" width="11.42578125" style="2"/>
    <col min="7659" max="7659" width="46.42578125" style="2" bestFit="1" customWidth="1"/>
    <col min="7660" max="7660" width="23.5703125" style="2" bestFit="1" customWidth="1"/>
    <col min="7661" max="7661" width="22.7109375" style="2" bestFit="1" customWidth="1"/>
    <col min="7662" max="7662" width="18.42578125" style="2" bestFit="1" customWidth="1"/>
    <col min="7663" max="7663" width="18.28515625" style="2" customWidth="1"/>
    <col min="7664" max="7664" width="17.42578125" style="2" bestFit="1" customWidth="1"/>
    <col min="7665" max="7665" width="17" style="2" customWidth="1"/>
    <col min="7666" max="7914" width="11.42578125" style="2"/>
    <col min="7915" max="7915" width="46.42578125" style="2" bestFit="1" customWidth="1"/>
    <col min="7916" max="7916" width="23.5703125" style="2" bestFit="1" customWidth="1"/>
    <col min="7917" max="7917" width="22.7109375" style="2" bestFit="1" customWidth="1"/>
    <col min="7918" max="7918" width="18.42578125" style="2" bestFit="1" customWidth="1"/>
    <col min="7919" max="7919" width="18.28515625" style="2" customWidth="1"/>
    <col min="7920" max="7920" width="17.42578125" style="2" bestFit="1" customWidth="1"/>
    <col min="7921" max="7921" width="17" style="2" customWidth="1"/>
    <col min="7922" max="8170" width="11.42578125" style="2"/>
    <col min="8171" max="8171" width="46.42578125" style="2" bestFit="1" customWidth="1"/>
    <col min="8172" max="8172" width="23.5703125" style="2" bestFit="1" customWidth="1"/>
    <col min="8173" max="8173" width="22.7109375" style="2" bestFit="1" customWidth="1"/>
    <col min="8174" max="8174" width="18.42578125" style="2" bestFit="1" customWidth="1"/>
    <col min="8175" max="8175" width="18.28515625" style="2" customWidth="1"/>
    <col min="8176" max="8176" width="17.42578125" style="2" bestFit="1" customWidth="1"/>
    <col min="8177" max="8177" width="17" style="2" customWidth="1"/>
    <col min="8178" max="8426" width="11.42578125" style="2"/>
    <col min="8427" max="8427" width="46.42578125" style="2" bestFit="1" customWidth="1"/>
    <col min="8428" max="8428" width="23.5703125" style="2" bestFit="1" customWidth="1"/>
    <col min="8429" max="8429" width="22.7109375" style="2" bestFit="1" customWidth="1"/>
    <col min="8430" max="8430" width="18.42578125" style="2" bestFit="1" customWidth="1"/>
    <col min="8431" max="8431" width="18.28515625" style="2" customWidth="1"/>
    <col min="8432" max="8432" width="17.42578125" style="2" bestFit="1" customWidth="1"/>
    <col min="8433" max="8433" width="17" style="2" customWidth="1"/>
    <col min="8434" max="8682" width="11.42578125" style="2"/>
    <col min="8683" max="8683" width="46.42578125" style="2" bestFit="1" customWidth="1"/>
    <col min="8684" max="8684" width="23.5703125" style="2" bestFit="1" customWidth="1"/>
    <col min="8685" max="8685" width="22.7109375" style="2" bestFit="1" customWidth="1"/>
    <col min="8686" max="8686" width="18.42578125" style="2" bestFit="1" customWidth="1"/>
    <col min="8687" max="8687" width="18.28515625" style="2" customWidth="1"/>
    <col min="8688" max="8688" width="17.42578125" style="2" bestFit="1" customWidth="1"/>
    <col min="8689" max="8689" width="17" style="2" customWidth="1"/>
    <col min="8690" max="8938" width="11.42578125" style="2"/>
    <col min="8939" max="8939" width="46.42578125" style="2" bestFit="1" customWidth="1"/>
    <col min="8940" max="8940" width="23.5703125" style="2" bestFit="1" customWidth="1"/>
    <col min="8941" max="8941" width="22.7109375" style="2" bestFit="1" customWidth="1"/>
    <col min="8942" max="8942" width="18.42578125" style="2" bestFit="1" customWidth="1"/>
    <col min="8943" max="8943" width="18.28515625" style="2" customWidth="1"/>
    <col min="8944" max="8944" width="17.42578125" style="2" bestFit="1" customWidth="1"/>
    <col min="8945" max="8945" width="17" style="2" customWidth="1"/>
    <col min="8946" max="9194" width="11.42578125" style="2"/>
    <col min="9195" max="9195" width="46.42578125" style="2" bestFit="1" customWidth="1"/>
    <col min="9196" max="9196" width="23.5703125" style="2" bestFit="1" customWidth="1"/>
    <col min="9197" max="9197" width="22.7109375" style="2" bestFit="1" customWidth="1"/>
    <col min="9198" max="9198" width="18.42578125" style="2" bestFit="1" customWidth="1"/>
    <col min="9199" max="9199" width="18.28515625" style="2" customWidth="1"/>
    <col min="9200" max="9200" width="17.42578125" style="2" bestFit="1" customWidth="1"/>
    <col min="9201" max="9201" width="17" style="2" customWidth="1"/>
    <col min="9202" max="9450" width="11.42578125" style="2"/>
    <col min="9451" max="9451" width="46.42578125" style="2" bestFit="1" customWidth="1"/>
    <col min="9452" max="9452" width="23.5703125" style="2" bestFit="1" customWidth="1"/>
    <col min="9453" max="9453" width="22.7109375" style="2" bestFit="1" customWidth="1"/>
    <col min="9454" max="9454" width="18.42578125" style="2" bestFit="1" customWidth="1"/>
    <col min="9455" max="9455" width="18.28515625" style="2" customWidth="1"/>
    <col min="9456" max="9456" width="17.42578125" style="2" bestFit="1" customWidth="1"/>
    <col min="9457" max="9457" width="17" style="2" customWidth="1"/>
    <col min="9458" max="9706" width="11.42578125" style="2"/>
    <col min="9707" max="9707" width="46.42578125" style="2" bestFit="1" customWidth="1"/>
    <col min="9708" max="9708" width="23.5703125" style="2" bestFit="1" customWidth="1"/>
    <col min="9709" max="9709" width="22.7109375" style="2" bestFit="1" customWidth="1"/>
    <col min="9710" max="9710" width="18.42578125" style="2" bestFit="1" customWidth="1"/>
    <col min="9711" max="9711" width="18.28515625" style="2" customWidth="1"/>
    <col min="9712" max="9712" width="17.42578125" style="2" bestFit="1" customWidth="1"/>
    <col min="9713" max="9713" width="17" style="2" customWidth="1"/>
    <col min="9714" max="9962" width="11.42578125" style="2"/>
    <col min="9963" max="9963" width="46.42578125" style="2" bestFit="1" customWidth="1"/>
    <col min="9964" max="9964" width="23.5703125" style="2" bestFit="1" customWidth="1"/>
    <col min="9965" max="9965" width="22.7109375" style="2" bestFit="1" customWidth="1"/>
    <col min="9966" max="9966" width="18.42578125" style="2" bestFit="1" customWidth="1"/>
    <col min="9967" max="9967" width="18.28515625" style="2" customWidth="1"/>
    <col min="9968" max="9968" width="17.42578125" style="2" bestFit="1" customWidth="1"/>
    <col min="9969" max="9969" width="17" style="2" customWidth="1"/>
    <col min="9970" max="10218" width="11.42578125" style="2"/>
    <col min="10219" max="10219" width="46.42578125" style="2" bestFit="1" customWidth="1"/>
    <col min="10220" max="10220" width="23.5703125" style="2" bestFit="1" customWidth="1"/>
    <col min="10221" max="10221" width="22.7109375" style="2" bestFit="1" customWidth="1"/>
    <col min="10222" max="10222" width="18.42578125" style="2" bestFit="1" customWidth="1"/>
    <col min="10223" max="10223" width="18.28515625" style="2" customWidth="1"/>
    <col min="10224" max="10224" width="17.42578125" style="2" bestFit="1" customWidth="1"/>
    <col min="10225" max="10225" width="17" style="2" customWidth="1"/>
    <col min="10226" max="10474" width="11.42578125" style="2"/>
    <col min="10475" max="10475" width="46.42578125" style="2" bestFit="1" customWidth="1"/>
    <col min="10476" max="10476" width="23.5703125" style="2" bestFit="1" customWidth="1"/>
    <col min="10477" max="10477" width="22.7109375" style="2" bestFit="1" customWidth="1"/>
    <col min="10478" max="10478" width="18.42578125" style="2" bestFit="1" customWidth="1"/>
    <col min="10479" max="10479" width="18.28515625" style="2" customWidth="1"/>
    <col min="10480" max="10480" width="17.42578125" style="2" bestFit="1" customWidth="1"/>
    <col min="10481" max="10481" width="17" style="2" customWidth="1"/>
    <col min="10482" max="10730" width="11.42578125" style="2"/>
    <col min="10731" max="10731" width="46.42578125" style="2" bestFit="1" customWidth="1"/>
    <col min="10732" max="10732" width="23.5703125" style="2" bestFit="1" customWidth="1"/>
    <col min="10733" max="10733" width="22.7109375" style="2" bestFit="1" customWidth="1"/>
    <col min="10734" max="10734" width="18.42578125" style="2" bestFit="1" customWidth="1"/>
    <col min="10735" max="10735" width="18.28515625" style="2" customWidth="1"/>
    <col min="10736" max="10736" width="17.42578125" style="2" bestFit="1" customWidth="1"/>
    <col min="10737" max="10737" width="17" style="2" customWidth="1"/>
    <col min="10738" max="10986" width="11.42578125" style="2"/>
    <col min="10987" max="10987" width="46.42578125" style="2" bestFit="1" customWidth="1"/>
    <col min="10988" max="10988" width="23.5703125" style="2" bestFit="1" customWidth="1"/>
    <col min="10989" max="10989" width="22.7109375" style="2" bestFit="1" customWidth="1"/>
    <col min="10990" max="10990" width="18.42578125" style="2" bestFit="1" customWidth="1"/>
    <col min="10991" max="10991" width="18.28515625" style="2" customWidth="1"/>
    <col min="10992" max="10992" width="17.42578125" style="2" bestFit="1" customWidth="1"/>
    <col min="10993" max="10993" width="17" style="2" customWidth="1"/>
    <col min="10994" max="11242" width="11.42578125" style="2"/>
    <col min="11243" max="11243" width="46.42578125" style="2" bestFit="1" customWidth="1"/>
    <col min="11244" max="11244" width="23.5703125" style="2" bestFit="1" customWidth="1"/>
    <col min="11245" max="11245" width="22.7109375" style="2" bestFit="1" customWidth="1"/>
    <col min="11246" max="11246" width="18.42578125" style="2" bestFit="1" customWidth="1"/>
    <col min="11247" max="11247" width="18.28515625" style="2" customWidth="1"/>
    <col min="11248" max="11248" width="17.42578125" style="2" bestFit="1" customWidth="1"/>
    <col min="11249" max="11249" width="17" style="2" customWidth="1"/>
    <col min="11250" max="11498" width="11.42578125" style="2"/>
    <col min="11499" max="11499" width="46.42578125" style="2" bestFit="1" customWidth="1"/>
    <col min="11500" max="11500" width="23.5703125" style="2" bestFit="1" customWidth="1"/>
    <col min="11501" max="11501" width="22.7109375" style="2" bestFit="1" customWidth="1"/>
    <col min="11502" max="11502" width="18.42578125" style="2" bestFit="1" customWidth="1"/>
    <col min="11503" max="11503" width="18.28515625" style="2" customWidth="1"/>
    <col min="11504" max="11504" width="17.42578125" style="2" bestFit="1" customWidth="1"/>
    <col min="11505" max="11505" width="17" style="2" customWidth="1"/>
    <col min="11506" max="11754" width="11.42578125" style="2"/>
    <col min="11755" max="11755" width="46.42578125" style="2" bestFit="1" customWidth="1"/>
    <col min="11756" max="11756" width="23.5703125" style="2" bestFit="1" customWidth="1"/>
    <col min="11757" max="11757" width="22.7109375" style="2" bestFit="1" customWidth="1"/>
    <col min="11758" max="11758" width="18.42578125" style="2" bestFit="1" customWidth="1"/>
    <col min="11759" max="11759" width="18.28515625" style="2" customWidth="1"/>
    <col min="11760" max="11760" width="17.42578125" style="2" bestFit="1" customWidth="1"/>
    <col min="11761" max="11761" width="17" style="2" customWidth="1"/>
    <col min="11762" max="12010" width="11.42578125" style="2"/>
    <col min="12011" max="12011" width="46.42578125" style="2" bestFit="1" customWidth="1"/>
    <col min="12012" max="12012" width="23.5703125" style="2" bestFit="1" customWidth="1"/>
    <col min="12013" max="12013" width="22.7109375" style="2" bestFit="1" customWidth="1"/>
    <col min="12014" max="12014" width="18.42578125" style="2" bestFit="1" customWidth="1"/>
    <col min="12015" max="12015" width="18.28515625" style="2" customWidth="1"/>
    <col min="12016" max="12016" width="17.42578125" style="2" bestFit="1" customWidth="1"/>
    <col min="12017" max="12017" width="17" style="2" customWidth="1"/>
    <col min="12018" max="12266" width="11.42578125" style="2"/>
    <col min="12267" max="12267" width="46.42578125" style="2" bestFit="1" customWidth="1"/>
    <col min="12268" max="12268" width="23.5703125" style="2" bestFit="1" customWidth="1"/>
    <col min="12269" max="12269" width="22.7109375" style="2" bestFit="1" customWidth="1"/>
    <col min="12270" max="12270" width="18.42578125" style="2" bestFit="1" customWidth="1"/>
    <col min="12271" max="12271" width="18.28515625" style="2" customWidth="1"/>
    <col min="12272" max="12272" width="17.42578125" style="2" bestFit="1" customWidth="1"/>
    <col min="12273" max="12273" width="17" style="2" customWidth="1"/>
    <col min="12274" max="12522" width="11.42578125" style="2"/>
    <col min="12523" max="12523" width="46.42578125" style="2" bestFit="1" customWidth="1"/>
    <col min="12524" max="12524" width="23.5703125" style="2" bestFit="1" customWidth="1"/>
    <col min="12525" max="12525" width="22.7109375" style="2" bestFit="1" customWidth="1"/>
    <col min="12526" max="12526" width="18.42578125" style="2" bestFit="1" customWidth="1"/>
    <col min="12527" max="12527" width="18.28515625" style="2" customWidth="1"/>
    <col min="12528" max="12528" width="17.42578125" style="2" bestFit="1" customWidth="1"/>
    <col min="12529" max="12529" width="17" style="2" customWidth="1"/>
    <col min="12530" max="12778" width="11.42578125" style="2"/>
    <col min="12779" max="12779" width="46.42578125" style="2" bestFit="1" customWidth="1"/>
    <col min="12780" max="12780" width="23.5703125" style="2" bestFit="1" customWidth="1"/>
    <col min="12781" max="12781" width="22.7109375" style="2" bestFit="1" customWidth="1"/>
    <col min="12782" max="12782" width="18.42578125" style="2" bestFit="1" customWidth="1"/>
    <col min="12783" max="12783" width="18.28515625" style="2" customWidth="1"/>
    <col min="12784" max="12784" width="17.42578125" style="2" bestFit="1" customWidth="1"/>
    <col min="12785" max="12785" width="17" style="2" customWidth="1"/>
    <col min="12786" max="13034" width="11.42578125" style="2"/>
    <col min="13035" max="13035" width="46.42578125" style="2" bestFit="1" customWidth="1"/>
    <col min="13036" max="13036" width="23.5703125" style="2" bestFit="1" customWidth="1"/>
    <col min="13037" max="13037" width="22.7109375" style="2" bestFit="1" customWidth="1"/>
    <col min="13038" max="13038" width="18.42578125" style="2" bestFit="1" customWidth="1"/>
    <col min="13039" max="13039" width="18.28515625" style="2" customWidth="1"/>
    <col min="13040" max="13040" width="17.42578125" style="2" bestFit="1" customWidth="1"/>
    <col min="13041" max="13041" width="17" style="2" customWidth="1"/>
    <col min="13042" max="13290" width="11.42578125" style="2"/>
    <col min="13291" max="13291" width="46.42578125" style="2" bestFit="1" customWidth="1"/>
    <col min="13292" max="13292" width="23.5703125" style="2" bestFit="1" customWidth="1"/>
    <col min="13293" max="13293" width="22.7109375" style="2" bestFit="1" customWidth="1"/>
    <col min="13294" max="13294" width="18.42578125" style="2" bestFit="1" customWidth="1"/>
    <col min="13295" max="13295" width="18.28515625" style="2" customWidth="1"/>
    <col min="13296" max="13296" width="17.42578125" style="2" bestFit="1" customWidth="1"/>
    <col min="13297" max="13297" width="17" style="2" customWidth="1"/>
    <col min="13298" max="13546" width="11.42578125" style="2"/>
    <col min="13547" max="13547" width="46.42578125" style="2" bestFit="1" customWidth="1"/>
    <col min="13548" max="13548" width="23.5703125" style="2" bestFit="1" customWidth="1"/>
    <col min="13549" max="13549" width="22.7109375" style="2" bestFit="1" customWidth="1"/>
    <col min="13550" max="13550" width="18.42578125" style="2" bestFit="1" customWidth="1"/>
    <col min="13551" max="13551" width="18.28515625" style="2" customWidth="1"/>
    <col min="13552" max="13552" width="17.42578125" style="2" bestFit="1" customWidth="1"/>
    <col min="13553" max="13553" width="17" style="2" customWidth="1"/>
    <col min="13554" max="13802" width="11.42578125" style="2"/>
    <col min="13803" max="13803" width="46.42578125" style="2" bestFit="1" customWidth="1"/>
    <col min="13804" max="13804" width="23.5703125" style="2" bestFit="1" customWidth="1"/>
    <col min="13805" max="13805" width="22.7109375" style="2" bestFit="1" customWidth="1"/>
    <col min="13806" max="13806" width="18.42578125" style="2" bestFit="1" customWidth="1"/>
    <col min="13807" max="13807" width="18.28515625" style="2" customWidth="1"/>
    <col min="13808" max="13808" width="17.42578125" style="2" bestFit="1" customWidth="1"/>
    <col min="13809" max="13809" width="17" style="2" customWidth="1"/>
    <col min="13810" max="14058" width="11.42578125" style="2"/>
    <col min="14059" max="14059" width="46.42578125" style="2" bestFit="1" customWidth="1"/>
    <col min="14060" max="14060" width="23.5703125" style="2" bestFit="1" customWidth="1"/>
    <col min="14061" max="14061" width="22.7109375" style="2" bestFit="1" customWidth="1"/>
    <col min="14062" max="14062" width="18.42578125" style="2" bestFit="1" customWidth="1"/>
    <col min="14063" max="14063" width="18.28515625" style="2" customWidth="1"/>
    <col min="14064" max="14064" width="17.42578125" style="2" bestFit="1" customWidth="1"/>
    <col min="14065" max="14065" width="17" style="2" customWidth="1"/>
    <col min="14066" max="14314" width="11.42578125" style="2"/>
    <col min="14315" max="14315" width="46.42578125" style="2" bestFit="1" customWidth="1"/>
    <col min="14316" max="14316" width="23.5703125" style="2" bestFit="1" customWidth="1"/>
    <col min="14317" max="14317" width="22.7109375" style="2" bestFit="1" customWidth="1"/>
    <col min="14318" max="14318" width="18.42578125" style="2" bestFit="1" customWidth="1"/>
    <col min="14319" max="14319" width="18.28515625" style="2" customWidth="1"/>
    <col min="14320" max="14320" width="17.42578125" style="2" bestFit="1" customWidth="1"/>
    <col min="14321" max="14321" width="17" style="2" customWidth="1"/>
    <col min="14322" max="14570" width="11.42578125" style="2"/>
    <col min="14571" max="14571" width="46.42578125" style="2" bestFit="1" customWidth="1"/>
    <col min="14572" max="14572" width="23.5703125" style="2" bestFit="1" customWidth="1"/>
    <col min="14573" max="14573" width="22.7109375" style="2" bestFit="1" customWidth="1"/>
    <col min="14574" max="14574" width="18.42578125" style="2" bestFit="1" customWidth="1"/>
    <col min="14575" max="14575" width="18.28515625" style="2" customWidth="1"/>
    <col min="14576" max="14576" width="17.42578125" style="2" bestFit="1" customWidth="1"/>
    <col min="14577" max="14577" width="17" style="2" customWidth="1"/>
    <col min="14578" max="14826" width="11.42578125" style="2"/>
    <col min="14827" max="14827" width="46.42578125" style="2" bestFit="1" customWidth="1"/>
    <col min="14828" max="14828" width="23.5703125" style="2" bestFit="1" customWidth="1"/>
    <col min="14829" max="14829" width="22.7109375" style="2" bestFit="1" customWidth="1"/>
    <col min="14830" max="14830" width="18.42578125" style="2" bestFit="1" customWidth="1"/>
    <col min="14831" max="14831" width="18.28515625" style="2" customWidth="1"/>
    <col min="14832" max="14832" width="17.42578125" style="2" bestFit="1" customWidth="1"/>
    <col min="14833" max="14833" width="17" style="2" customWidth="1"/>
    <col min="14834" max="15082" width="11.42578125" style="2"/>
    <col min="15083" max="15083" width="46.42578125" style="2" bestFit="1" customWidth="1"/>
    <col min="15084" max="15084" width="23.5703125" style="2" bestFit="1" customWidth="1"/>
    <col min="15085" max="15085" width="22.7109375" style="2" bestFit="1" customWidth="1"/>
    <col min="15086" max="15086" width="18.42578125" style="2" bestFit="1" customWidth="1"/>
    <col min="15087" max="15087" width="18.28515625" style="2" customWidth="1"/>
    <col min="15088" max="15088" width="17.42578125" style="2" bestFit="1" customWidth="1"/>
    <col min="15089" max="15089" width="17" style="2" customWidth="1"/>
    <col min="15090" max="15338" width="11.42578125" style="2"/>
    <col min="15339" max="15339" width="46.42578125" style="2" bestFit="1" customWidth="1"/>
    <col min="15340" max="15340" width="23.5703125" style="2" bestFit="1" customWidth="1"/>
    <col min="15341" max="15341" width="22.7109375" style="2" bestFit="1" customWidth="1"/>
    <col min="15342" max="15342" width="18.42578125" style="2" bestFit="1" customWidth="1"/>
    <col min="15343" max="15343" width="18.28515625" style="2" customWidth="1"/>
    <col min="15344" max="15344" width="17.42578125" style="2" bestFit="1" customWidth="1"/>
    <col min="15345" max="15345" width="17" style="2" customWidth="1"/>
    <col min="15346" max="15594" width="11.42578125" style="2"/>
    <col min="15595" max="15595" width="46.42578125" style="2" bestFit="1" customWidth="1"/>
    <col min="15596" max="15596" width="23.5703125" style="2" bestFit="1" customWidth="1"/>
    <col min="15597" max="15597" width="22.7109375" style="2" bestFit="1" customWidth="1"/>
    <col min="15598" max="15598" width="18.42578125" style="2" bestFit="1" customWidth="1"/>
    <col min="15599" max="15599" width="18.28515625" style="2" customWidth="1"/>
    <col min="15600" max="15600" width="17.42578125" style="2" bestFit="1" customWidth="1"/>
    <col min="15601" max="15601" width="17" style="2" customWidth="1"/>
    <col min="15602" max="15850" width="11.42578125" style="2"/>
    <col min="15851" max="15851" width="46.42578125" style="2" bestFit="1" customWidth="1"/>
    <col min="15852" max="15852" width="23.5703125" style="2" bestFit="1" customWidth="1"/>
    <col min="15853" max="15853" width="22.7109375" style="2" bestFit="1" customWidth="1"/>
    <col min="15854" max="15854" width="18.42578125" style="2" bestFit="1" customWidth="1"/>
    <col min="15855" max="15855" width="18.28515625" style="2" customWidth="1"/>
    <col min="15856" max="15856" width="17.42578125" style="2" bestFit="1" customWidth="1"/>
    <col min="15857" max="15857" width="17" style="2" customWidth="1"/>
    <col min="15858" max="16106" width="11.42578125" style="2"/>
    <col min="16107" max="16107" width="46.42578125" style="2" bestFit="1" customWidth="1"/>
    <col min="16108" max="16108" width="23.5703125" style="2" bestFit="1" customWidth="1"/>
    <col min="16109" max="16109" width="22.7109375" style="2" bestFit="1" customWidth="1"/>
    <col min="16110" max="16110" width="18.42578125" style="2" bestFit="1" customWidth="1"/>
    <col min="16111" max="16111" width="18.28515625" style="2" customWidth="1"/>
    <col min="16112" max="16112" width="17.42578125" style="2" bestFit="1" customWidth="1"/>
    <col min="16113" max="16113" width="17" style="2" customWidth="1"/>
    <col min="16114" max="16384" width="11.42578125" style="2"/>
  </cols>
  <sheetData>
    <row r="1" spans="1:3" x14ac:dyDescent="0.25">
      <c r="A1" s="29" t="s">
        <v>48</v>
      </c>
      <c r="B1" s="29"/>
      <c r="C1" s="29"/>
    </row>
    <row r="2" spans="1:3" x14ac:dyDescent="0.25">
      <c r="A2" s="29" t="s">
        <v>43</v>
      </c>
      <c r="B2" s="29"/>
      <c r="C2" s="29"/>
    </row>
    <row r="3" spans="1:3" x14ac:dyDescent="0.25">
      <c r="A3" s="29" t="s">
        <v>53</v>
      </c>
      <c r="B3" s="29"/>
      <c r="C3" s="29"/>
    </row>
    <row r="4" spans="1:3" x14ac:dyDescent="0.25">
      <c r="A4" s="29" t="s">
        <v>39</v>
      </c>
      <c r="B4" s="29"/>
      <c r="C4" s="29"/>
    </row>
    <row r="5" spans="1:3" x14ac:dyDescent="0.25">
      <c r="A5" s="5"/>
      <c r="B5" s="7" t="s">
        <v>45</v>
      </c>
      <c r="C5" s="7" t="s">
        <v>44</v>
      </c>
    </row>
    <row r="6" spans="1:3" x14ac:dyDescent="0.25">
      <c r="A6" s="8" t="s">
        <v>2</v>
      </c>
      <c r="B6" s="9"/>
      <c r="C6" s="9"/>
    </row>
    <row r="7" spans="1:3" x14ac:dyDescent="0.25">
      <c r="A7" s="8" t="s">
        <v>24</v>
      </c>
      <c r="B7" s="10"/>
      <c r="C7" s="10"/>
    </row>
    <row r="8" spans="1:3" x14ac:dyDescent="0.25">
      <c r="A8" s="11" t="s">
        <v>29</v>
      </c>
      <c r="B8" s="12">
        <v>148009380</v>
      </c>
      <c r="C8" s="16">
        <v>130258632</v>
      </c>
    </row>
    <row r="9" spans="1:3" x14ac:dyDescent="0.25">
      <c r="A9" s="11" t="s">
        <v>40</v>
      </c>
      <c r="B9" s="13">
        <v>0</v>
      </c>
      <c r="C9" s="13"/>
    </row>
    <row r="10" spans="1:3" ht="12.75" customHeight="1" x14ac:dyDescent="0.25">
      <c r="A10" s="8" t="s">
        <v>33</v>
      </c>
      <c r="B10" s="14">
        <f>SUM(B8:B9)</f>
        <v>148009380</v>
      </c>
      <c r="C10" s="14">
        <f>SUM(C8:C8)</f>
        <v>130258632</v>
      </c>
    </row>
    <row r="11" spans="1:3" x14ac:dyDescent="0.25">
      <c r="A11" s="15"/>
      <c r="B11" s="9"/>
      <c r="C11" s="9"/>
    </row>
    <row r="12" spans="1:3" x14ac:dyDescent="0.25">
      <c r="A12" s="8" t="s">
        <v>25</v>
      </c>
      <c r="B12" s="9"/>
      <c r="C12" s="9"/>
    </row>
    <row r="13" spans="1:3" x14ac:dyDescent="0.25">
      <c r="A13" s="11" t="s">
        <v>31</v>
      </c>
      <c r="B13" s="16">
        <v>80466948.840000004</v>
      </c>
      <c r="C13" s="16">
        <v>80466948.840000004</v>
      </c>
    </row>
    <row r="14" spans="1:3" x14ac:dyDescent="0.25">
      <c r="A14" s="11" t="s">
        <v>3</v>
      </c>
      <c r="B14" s="16">
        <v>5636570.75</v>
      </c>
      <c r="C14" s="16">
        <v>4694825.3499999996</v>
      </c>
    </row>
    <row r="15" spans="1:3" x14ac:dyDescent="0.25">
      <c r="A15" s="11" t="s">
        <v>4</v>
      </c>
      <c r="B15" s="16">
        <v>5710533.8200000003</v>
      </c>
      <c r="C15" s="16">
        <v>4799961.7699999996</v>
      </c>
    </row>
    <row r="16" spans="1:3" x14ac:dyDescent="0.25">
      <c r="A16" s="11" t="s">
        <v>5</v>
      </c>
      <c r="B16" s="16">
        <v>824200.14</v>
      </c>
      <c r="C16" s="16">
        <v>669416.47</v>
      </c>
    </row>
    <row r="17" spans="1:3" x14ac:dyDescent="0.25">
      <c r="A17" s="11" t="s">
        <v>6</v>
      </c>
      <c r="B17" s="16">
        <v>5379733.9000000004</v>
      </c>
      <c r="C17" s="16">
        <v>6077253.29</v>
      </c>
    </row>
    <row r="18" spans="1:3" x14ac:dyDescent="0.25">
      <c r="A18" s="11" t="s">
        <v>7</v>
      </c>
      <c r="B18" s="16">
        <v>10571578.869999999</v>
      </c>
      <c r="C18" s="16">
        <v>20235756.239999998</v>
      </c>
    </row>
    <row r="19" spans="1:3" x14ac:dyDescent="0.25">
      <c r="A19" s="11" t="s">
        <v>8</v>
      </c>
      <c r="B19" s="16"/>
      <c r="C19" s="16">
        <v>67329</v>
      </c>
    </row>
    <row r="20" spans="1:3" x14ac:dyDescent="0.25">
      <c r="A20" s="11" t="s">
        <v>36</v>
      </c>
      <c r="B20" s="16"/>
      <c r="C20" s="16"/>
    </row>
    <row r="21" spans="1:3" x14ac:dyDescent="0.25">
      <c r="A21" s="11" t="s">
        <v>41</v>
      </c>
      <c r="B21" s="13"/>
      <c r="C21" s="13"/>
    </row>
    <row r="22" spans="1:3" ht="15.75" thickBot="1" x14ac:dyDescent="0.3">
      <c r="A22" s="8" t="s">
        <v>26</v>
      </c>
      <c r="B22" s="17">
        <f>SUM(B13:B21)</f>
        <v>108589566.32000001</v>
      </c>
      <c r="C22" s="17">
        <f>SUM(C13:C20)</f>
        <v>117011490.95999999</v>
      </c>
    </row>
    <row r="23" spans="1:3" ht="15.75" thickBot="1" x14ac:dyDescent="0.3">
      <c r="A23" s="8" t="s">
        <v>9</v>
      </c>
      <c r="B23" s="18">
        <f>+B10-B22</f>
        <v>39419813.679999992</v>
      </c>
      <c r="C23" s="18">
        <f>+C10-C22</f>
        <v>13247141.040000007</v>
      </c>
    </row>
    <row r="24" spans="1:3" ht="15.75" thickTop="1" x14ac:dyDescent="0.25">
      <c r="A24" s="8" t="s">
        <v>10</v>
      </c>
      <c r="B24" s="9"/>
      <c r="C24" s="9"/>
    </row>
    <row r="25" spans="1:3" x14ac:dyDescent="0.25">
      <c r="A25" s="8" t="s">
        <v>21</v>
      </c>
      <c r="B25" s="9"/>
      <c r="C25" s="9"/>
    </row>
    <row r="26" spans="1:3" x14ac:dyDescent="0.25">
      <c r="A26" s="11" t="s">
        <v>11</v>
      </c>
      <c r="C26" s="12">
        <v>0</v>
      </c>
    </row>
    <row r="27" spans="1:3" x14ac:dyDescent="0.25">
      <c r="A27" s="11" t="s">
        <v>57</v>
      </c>
      <c r="B27" s="13">
        <v>1037359.36</v>
      </c>
      <c r="C27" s="13"/>
    </row>
    <row r="28" spans="1:3" x14ac:dyDescent="0.25">
      <c r="A28" s="8" t="s">
        <v>34</v>
      </c>
      <c r="B28" s="14">
        <f>SUM(B26:B27)</f>
        <v>1037359.36</v>
      </c>
      <c r="C28" s="12">
        <f>SUM(C26:C26)</f>
        <v>0</v>
      </c>
    </row>
    <row r="29" spans="1:3" x14ac:dyDescent="0.25">
      <c r="A29" s="8" t="s">
        <v>20</v>
      </c>
      <c r="B29" s="9"/>
      <c r="C29" s="9"/>
    </row>
    <row r="30" spans="1:3" x14ac:dyDescent="0.25">
      <c r="A30" s="11" t="s">
        <v>12</v>
      </c>
      <c r="B30" s="16"/>
      <c r="C30" s="12"/>
    </row>
    <row r="31" spans="1:3" x14ac:dyDescent="0.25">
      <c r="A31" s="11" t="s">
        <v>30</v>
      </c>
      <c r="B31" s="19">
        <v>340189.62</v>
      </c>
      <c r="C31" s="12">
        <v>78857.509999999995</v>
      </c>
    </row>
    <row r="32" spans="1:3" x14ac:dyDescent="0.25">
      <c r="A32" s="11" t="s">
        <v>32</v>
      </c>
      <c r="B32" s="12"/>
      <c r="C32" s="12"/>
    </row>
    <row r="33" spans="1:3" x14ac:dyDescent="0.25">
      <c r="A33" s="11" t="s">
        <v>47</v>
      </c>
      <c r="B33" s="12"/>
      <c r="C33" s="12"/>
    </row>
    <row r="34" spans="1:3" x14ac:dyDescent="0.25">
      <c r="A34" s="11" t="s">
        <v>42</v>
      </c>
      <c r="B34" s="32">
        <v>176823</v>
      </c>
      <c r="C34" s="12">
        <v>0</v>
      </c>
    </row>
    <row r="35" spans="1:3" x14ac:dyDescent="0.25">
      <c r="A35" s="11" t="s">
        <v>52</v>
      </c>
      <c r="B35" s="20"/>
      <c r="C35" s="13"/>
    </row>
    <row r="36" spans="1:3" ht="15.75" thickBot="1" x14ac:dyDescent="0.3">
      <c r="A36" s="8" t="s">
        <v>19</v>
      </c>
      <c r="B36" s="17">
        <f>SUM(B30:B35)</f>
        <v>517012.62</v>
      </c>
      <c r="C36" s="17">
        <f>SUM(C30:C35)</f>
        <v>78857.509999999995</v>
      </c>
    </row>
    <row r="37" spans="1:3" x14ac:dyDescent="0.25">
      <c r="A37" s="8" t="s">
        <v>13</v>
      </c>
      <c r="B37" s="21">
        <f>+B28-B36</f>
        <v>520346.74</v>
      </c>
      <c r="C37" s="21">
        <f>+C28-C36</f>
        <v>-78857.509999999995</v>
      </c>
    </row>
    <row r="38" spans="1:3" x14ac:dyDescent="0.25">
      <c r="A38" s="8" t="s">
        <v>14</v>
      </c>
      <c r="B38" s="22"/>
      <c r="C38" s="22"/>
    </row>
    <row r="39" spans="1:3" x14ac:dyDescent="0.25">
      <c r="A39" s="8" t="s">
        <v>27</v>
      </c>
      <c r="B39" s="22"/>
      <c r="C39" s="22"/>
    </row>
    <row r="40" spans="1:3" x14ac:dyDescent="0.25">
      <c r="A40" s="11" t="s">
        <v>54</v>
      </c>
      <c r="B40" s="16">
        <v>314906.42</v>
      </c>
      <c r="C40" s="19">
        <v>366534.99</v>
      </c>
    </row>
    <row r="41" spans="1:3" x14ac:dyDescent="0.25">
      <c r="A41" s="11" t="s">
        <v>58</v>
      </c>
      <c r="B41" s="12">
        <v>3271708.26</v>
      </c>
      <c r="C41" s="16">
        <v>339559.72</v>
      </c>
    </row>
    <row r="42" spans="1:3" x14ac:dyDescent="0.25">
      <c r="A42" s="8" t="s">
        <v>28</v>
      </c>
      <c r="B42" s="14">
        <f>SUM(B39:B41)</f>
        <v>3586614.6799999997</v>
      </c>
      <c r="C42" s="14">
        <f>SUM(C40:C41)</f>
        <v>706094.71</v>
      </c>
    </row>
    <row r="43" spans="1:3" x14ac:dyDescent="0.25">
      <c r="A43" s="8" t="s">
        <v>23</v>
      </c>
      <c r="B43" s="23"/>
      <c r="C43" s="23"/>
    </row>
    <row r="44" spans="1:3" x14ac:dyDescent="0.25">
      <c r="A44" s="11" t="s">
        <v>51</v>
      </c>
      <c r="B44" s="23">
        <v>133987.12</v>
      </c>
      <c r="C44" s="23"/>
    </row>
    <row r="45" spans="1:3" x14ac:dyDescent="0.25">
      <c r="A45" s="11" t="s">
        <v>46</v>
      </c>
      <c r="B45" s="16">
        <v>9500000</v>
      </c>
      <c r="C45" s="16"/>
    </row>
    <row r="46" spans="1:3" x14ac:dyDescent="0.25">
      <c r="A46" s="11" t="s">
        <v>56</v>
      </c>
      <c r="B46" s="16"/>
      <c r="C46" s="16"/>
    </row>
    <row r="47" spans="1:3" x14ac:dyDescent="0.25">
      <c r="A47" s="11" t="s">
        <v>35</v>
      </c>
      <c r="B47" s="16">
        <v>20100</v>
      </c>
      <c r="C47" s="19"/>
    </row>
    <row r="48" spans="1:3" ht="15.75" thickBot="1" x14ac:dyDescent="0.3">
      <c r="A48" s="11" t="s">
        <v>55</v>
      </c>
      <c r="B48" s="16"/>
      <c r="C48" s="16">
        <v>10642049.890000001</v>
      </c>
    </row>
    <row r="49" spans="1:3" ht="15.75" thickBot="1" x14ac:dyDescent="0.3">
      <c r="A49" s="8" t="s">
        <v>22</v>
      </c>
      <c r="B49" s="24">
        <f>SUM(B44:B48)</f>
        <v>9654087.1199999992</v>
      </c>
      <c r="C49" s="24">
        <f>SUM(C44:C48)</f>
        <v>10642049.890000001</v>
      </c>
    </row>
    <row r="50" spans="1:3" ht="15.75" thickBot="1" x14ac:dyDescent="0.3">
      <c r="A50" s="8" t="s">
        <v>15</v>
      </c>
      <c r="B50" s="17">
        <f>+B42-B49</f>
        <v>-6067472.4399999995</v>
      </c>
      <c r="C50" s="17">
        <f>+C42-C49</f>
        <v>-9935955.1799999997</v>
      </c>
    </row>
    <row r="51" spans="1:3" x14ac:dyDescent="0.25">
      <c r="A51" s="25" t="s">
        <v>16</v>
      </c>
      <c r="B51" s="16">
        <f>+B23+B37+B50</f>
        <v>33872687.979999997</v>
      </c>
      <c r="C51" s="16">
        <f>+C23+C37+C50</f>
        <v>3232328.3500000071</v>
      </c>
    </row>
    <row r="52" spans="1:3" ht="15.75" thickBot="1" x14ac:dyDescent="0.3">
      <c r="A52" s="8" t="s">
        <v>17</v>
      </c>
      <c r="B52" s="17">
        <f>+C53</f>
        <v>60682293.820000008</v>
      </c>
      <c r="C52" s="17">
        <v>57449965.469999999</v>
      </c>
    </row>
    <row r="53" spans="1:3" ht="15.75" thickBot="1" x14ac:dyDescent="0.3">
      <c r="A53" s="25" t="s">
        <v>18</v>
      </c>
      <c r="B53" s="18">
        <f>+B51+B52</f>
        <v>94554981.800000012</v>
      </c>
      <c r="C53" s="33">
        <f>+C51+C52</f>
        <v>60682293.820000008</v>
      </c>
    </row>
    <row r="54" spans="1:3" ht="15.75" thickTop="1" x14ac:dyDescent="0.25">
      <c r="A54" s="25"/>
      <c r="B54" s="14"/>
      <c r="C54" s="14"/>
    </row>
    <row r="55" spans="1:3" x14ac:dyDescent="0.25">
      <c r="A55" s="25"/>
      <c r="B55" s="14">
        <f>+B53-B54</f>
        <v>94554981.800000012</v>
      </c>
      <c r="C55" s="14"/>
    </row>
    <row r="56" spans="1:3" x14ac:dyDescent="0.25">
      <c r="A56" s="26" t="s">
        <v>50</v>
      </c>
      <c r="B56" s="30" t="s">
        <v>49</v>
      </c>
      <c r="C56" s="30"/>
    </row>
    <row r="57" spans="1:3" x14ac:dyDescent="0.25">
      <c r="A57" s="27" t="s">
        <v>0</v>
      </c>
      <c r="B57" s="31" t="s">
        <v>1</v>
      </c>
      <c r="C57" s="31"/>
    </row>
    <row r="58" spans="1:3" x14ac:dyDescent="0.25">
      <c r="A58" s="28" t="s">
        <v>38</v>
      </c>
      <c r="B58" s="28"/>
      <c r="C58" s="28"/>
    </row>
    <row r="59" spans="1:3" x14ac:dyDescent="0.25">
      <c r="A59" s="28" t="s">
        <v>37</v>
      </c>
      <c r="B59" s="28"/>
      <c r="C59" s="28"/>
    </row>
    <row r="60" spans="1:3" x14ac:dyDescent="0.25">
      <c r="A60" s="4"/>
      <c r="B60" s="4"/>
      <c r="C60" s="4"/>
    </row>
    <row r="61" spans="1:3" x14ac:dyDescent="0.25">
      <c r="A61" s="1"/>
      <c r="B61" s="3"/>
      <c r="C61" s="3"/>
    </row>
    <row r="63" spans="1:3" x14ac:dyDescent="0.25">
      <c r="B63" s="6"/>
    </row>
  </sheetData>
  <mergeCells count="8">
    <mergeCell ref="A58:C58"/>
    <mergeCell ref="A59:C59"/>
    <mergeCell ref="A1:C1"/>
    <mergeCell ref="A2:C2"/>
    <mergeCell ref="A3:C3"/>
    <mergeCell ref="A4:C4"/>
    <mergeCell ref="B56:C56"/>
    <mergeCell ref="B57:C5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2018-07-09T12:28:06Z</cp:lastPrinted>
  <dcterms:created xsi:type="dcterms:W3CDTF">2016-09-01T14:37:17Z</dcterms:created>
  <dcterms:modified xsi:type="dcterms:W3CDTF">2018-07-09T14:58:03Z</dcterms:modified>
</cp:coreProperties>
</file>