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Desktop\BACK UP LAPTOP DE HENRRY\Desktop\ESTADISTICAS INTERNAS\AÑOS CAFETALEROS\DATOS ABIERTOS\"/>
    </mc:Choice>
  </mc:AlternateContent>
  <xr:revisionPtr revIDLastSave="0" documentId="13_ncr:1_{FCAA5FB9-F079-48AC-81BF-14D44AD1B38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AFE PROCESADO" sheetId="4" r:id="rId1"/>
    <sheet name="CAFE VERDE" sheetId="1" r:id="rId2"/>
    <sheet name="TOTAL VERDE Y PROCESADO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5" l="1"/>
  <c r="E9" i="5"/>
  <c r="E10" i="5"/>
  <c r="E11" i="5"/>
  <c r="E12" i="5"/>
  <c r="E13" i="5"/>
  <c r="E14" i="5"/>
  <c r="E15" i="5"/>
  <c r="E16" i="5"/>
  <c r="E17" i="5"/>
  <c r="E7" i="5"/>
  <c r="B9" i="5"/>
  <c r="B10" i="5"/>
  <c r="B11" i="5"/>
  <c r="B12" i="5"/>
  <c r="B13" i="5"/>
  <c r="B14" i="5"/>
  <c r="B15" i="5"/>
  <c r="B16" i="5"/>
  <c r="B17" i="5"/>
  <c r="B8" i="5"/>
  <c r="B7" i="5"/>
  <c r="E18" i="5" l="1"/>
  <c r="B18" i="5"/>
  <c r="E18" i="4"/>
  <c r="B18" i="4"/>
  <c r="C17" i="4"/>
  <c r="C17" i="1"/>
  <c r="E18" i="1"/>
  <c r="B18" i="1"/>
  <c r="C8" i="4"/>
  <c r="C9" i="4"/>
  <c r="C10" i="4"/>
  <c r="C11" i="4"/>
  <c r="C12" i="4"/>
  <c r="C13" i="4"/>
  <c r="C14" i="4"/>
  <c r="C15" i="4"/>
  <c r="C16" i="4"/>
  <c r="C7" i="4"/>
  <c r="C8" i="1"/>
  <c r="C8" i="5" s="1"/>
  <c r="C9" i="1"/>
  <c r="C9" i="5" s="1"/>
  <c r="C10" i="1"/>
  <c r="C10" i="5" s="1"/>
  <c r="C11" i="1"/>
  <c r="C11" i="5" s="1"/>
  <c r="C12" i="1"/>
  <c r="C12" i="5" s="1"/>
  <c r="C13" i="1"/>
  <c r="C13" i="5" s="1"/>
  <c r="C14" i="1"/>
  <c r="C15" i="1"/>
  <c r="C16" i="1"/>
  <c r="C16" i="5" s="1"/>
  <c r="C7" i="1"/>
  <c r="C7" i="5" s="1"/>
  <c r="C18" i="4" l="1"/>
  <c r="C15" i="5"/>
  <c r="C14" i="5"/>
  <c r="C17" i="5"/>
  <c r="C18" i="5" s="1"/>
  <c r="C18" i="1"/>
</calcChain>
</file>

<file path=xl/sharedStrings.xml><?xml version="1.0" encoding="utf-8"?>
<sst xmlns="http://schemas.openxmlformats.org/spreadsheetml/2006/main" count="72" uniqueCount="26">
  <si>
    <t>2010-2011</t>
  </si>
  <si>
    <t>Valor US$</t>
  </si>
  <si>
    <t>Totales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</si>
  <si>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</si>
  <si>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</si>
  <si>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</si>
  <si>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</si>
  <si>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</si>
  <si>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</si>
  <si>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</si>
  <si>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</si>
  <si>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</si>
  <si>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INSTITUTO DOMINICANO DEL CAFÉ (INDOCAFE)</t>
  </si>
  <si>
    <t>Volumen exportado en Sacos 60 kg.</t>
  </si>
  <si>
    <t>Volumen exportado en Quintales</t>
  </si>
  <si>
    <t>Años Cafetaleros</t>
  </si>
  <si>
    <t>VOLUMEN Y VALOR DE LAS EXPORTACIONES DE CAFÉ VERDE</t>
  </si>
  <si>
    <t>VOLUMEN Y VALOR DE LAS EXPORTACIONES DE CAFÉ PROCESADO</t>
  </si>
  <si>
    <t>Precio Promedio US$ / 100 Lib. FOB</t>
  </si>
  <si>
    <t>NOTA 1: Un año cafetalero inicia el 01 de octubre del corriente año, y finaliza el 30 de septiembre del siguiente año.</t>
  </si>
  <si>
    <t>NOTA 2: El factor de conversión para llevar sacos de 60 kilos a quintales, es 1.32276</t>
  </si>
  <si>
    <r>
      <rPr>
        <b/>
        <i/>
        <sz val="8"/>
        <color theme="1"/>
        <rFont val="Calibri"/>
        <family val="2"/>
        <scheme val="minor"/>
      </rPr>
      <t>FUENTE</t>
    </r>
    <r>
      <rPr>
        <i/>
        <sz val="8"/>
        <color theme="1"/>
        <rFont val="Calibri"/>
        <family val="2"/>
        <scheme val="minor"/>
      </rPr>
      <t>: División de Comercial y Certificación del Departamento de Mercados y Certificación del INDOCAFE</t>
    </r>
  </si>
  <si>
    <t>2020-2021 *</t>
  </si>
  <si>
    <t>VOLUMEN Y VALOR DE LAS EXPORTACIONES DE CAFÉ VERDE Y CAFÉ PROCESADO</t>
  </si>
  <si>
    <t>AÑOS CAFETALEROS 2010-2011 AL 2020-2021</t>
  </si>
  <si>
    <t>* Actualizado al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</si>
</sst>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43" fontId="0" fillId="0" borderId="0" xfId="1" applyFont="1"/>
    <xf numFmtId="0" fontId="5" fillId="0" borderId="0" xfId="0" applyFont="1"/>
    <xf numFmtId="0" fontId="5" fillId="0" borderId="2" xfId="0" applyFont="1" applyFill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Millares 2" xfId="2" xr:uid="{91940BD0-2885-4916-B8A3-49EEC7290BFB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0D2A-D914-4E06-AEF6-8F1990F180BF}">
  <dimension ref="A1:G22"/>
  <sheetViews>
    <sheetView tabSelected="1" workbookViewId="0">
      <selection activeCell="A18" sqref="A18"/>
    </sheetView>
  </sheetViews>
  <sheetFormatPr defaultColWidth="11.42578125" defaultRowHeight="15" x14ac:dyDescent="0.25"/>
  <cols>
    <col min="1" max="1" width="16.7109375" customWidth="1"/>
    <col min="2" max="2" width="19.42578125" customWidth="1"/>
    <col min="3" max="3" width="18.7109375" customWidth="1"/>
    <col min="4" max="4" width="16.7109375" customWidth="1"/>
    <col min="5" max="5" width="17.42578125" customWidth="1"/>
    <col min="6" max="6" width="11.28515625" customWidth="1"/>
  </cols>
  <sheetData>
    <row r="1" spans="1:7" ht="21" x14ac:dyDescent="0.35">
      <c r="A1" s="10" t="s">
        <v>12</v>
      </c>
      <c r="B1" s="10"/>
      <c r="C1" s="10"/>
      <c r="D1" s="10"/>
      <c r="E1" s="10"/>
    </row>
    <row r="2" spans="1:7" ht="30" customHeight="1" x14ac:dyDescent="0.25">
      <c r="A2" s="11" t="s">
        <v>17</v>
      </c>
      <c r="B2" s="11"/>
      <c r="C2" s="11"/>
      <c r="D2" s="11"/>
      <c r="E2" s="11"/>
    </row>
    <row r="3" spans="1:7" ht="20.25" customHeight="1" x14ac:dyDescent="0.25">
      <c r="A3" s="11" t="s">
        <v>24</v>
      </c>
      <c r="B3" s="11"/>
      <c r="C3" s="11"/>
      <c r="D3" s="11"/>
      <c r="E3" s="11"/>
    </row>
    <row r="6" spans="1:7" ht="30" customHeight="1" x14ac:dyDescent="0.25">
      <c r="A6" s="1" t="s">
        <v>15</v>
      </c>
      <c r="B6" s="6" t="s">
        <v>13</v>
      </c>
      <c r="C6" s="6" t="s">
        <v>14</v>
      </c>
      <c r="D6" s="6" t="s">
        <v>18</v>
      </c>
      <c r="E6" s="2" t="s">
        <v>1</v>
      </c>
    </row>
    <row r="7" spans="1:7" ht="20.100000000000001" customHeight="1" x14ac:dyDescent="0.25">
      <c r="A7" s="3" t="s">
        <v>0</v>
      </c>
      <c r="B7" s="4">
        <v>36763.07</v>
      </c>
      <c r="C7" s="4">
        <f>+B7*1.32276</f>
        <v>48628.718473199995</v>
      </c>
      <c r="D7" s="4">
        <v>336.79</v>
      </c>
      <c r="E7" s="4">
        <v>9529829.1099999994</v>
      </c>
    </row>
    <row r="8" spans="1:7" ht="20.100000000000001" customHeight="1" x14ac:dyDescent="0.25">
      <c r="A8" s="3" t="s">
        <v>3</v>
      </c>
      <c r="B8" s="4">
        <v>51007.09</v>
      </c>
      <c r="C8" s="4">
        <f t="shared" ref="C8:C17" si="0">+B8*1.32276</f>
        <v>67470.138368399988</v>
      </c>
      <c r="D8" s="4">
        <v>371.17</v>
      </c>
      <c r="E8" s="4">
        <v>14806270.060000001</v>
      </c>
    </row>
    <row r="9" spans="1:7" ht="20.100000000000001" customHeight="1" x14ac:dyDescent="0.25">
      <c r="A9" s="3" t="s">
        <v>4</v>
      </c>
      <c r="B9" s="4">
        <v>67112.42</v>
      </c>
      <c r="C9" s="4">
        <f t="shared" si="0"/>
        <v>88773.624679199987</v>
      </c>
      <c r="D9" s="4">
        <v>348.97</v>
      </c>
      <c r="E9" s="4">
        <v>15114586.800000001</v>
      </c>
    </row>
    <row r="10" spans="1:7" ht="20.100000000000001" customHeight="1" x14ac:dyDescent="0.25">
      <c r="A10" s="3" t="s">
        <v>5</v>
      </c>
      <c r="B10" s="4">
        <v>27199.69</v>
      </c>
      <c r="C10" s="4">
        <f t="shared" si="0"/>
        <v>35978.661944399995</v>
      </c>
      <c r="D10" s="4">
        <v>363.51</v>
      </c>
      <c r="E10" s="4">
        <v>5347450.8799999999</v>
      </c>
    </row>
    <row r="11" spans="1:7" ht="20.100000000000001" customHeight="1" x14ac:dyDescent="0.25">
      <c r="A11" s="3" t="s">
        <v>6</v>
      </c>
      <c r="B11" s="4">
        <v>6035.08</v>
      </c>
      <c r="C11" s="4">
        <f t="shared" si="0"/>
        <v>7982.9624207999996</v>
      </c>
      <c r="D11" s="4">
        <v>392.27</v>
      </c>
      <c r="E11" s="4">
        <v>2469244.86</v>
      </c>
    </row>
    <row r="12" spans="1:7" ht="20.100000000000001" customHeight="1" x14ac:dyDescent="0.25">
      <c r="A12" s="3" t="s">
        <v>7</v>
      </c>
      <c r="B12" s="4">
        <v>7561.75</v>
      </c>
      <c r="C12" s="4">
        <f t="shared" si="0"/>
        <v>10002.380429999999</v>
      </c>
      <c r="D12" s="4">
        <v>395.27</v>
      </c>
      <c r="E12" s="4">
        <v>3021160</v>
      </c>
    </row>
    <row r="13" spans="1:7" ht="20.100000000000001" customHeight="1" x14ac:dyDescent="0.25">
      <c r="A13" s="3" t="s">
        <v>8</v>
      </c>
      <c r="B13" s="4">
        <v>13364.08</v>
      </c>
      <c r="C13" s="4">
        <f t="shared" si="0"/>
        <v>17677.470460799999</v>
      </c>
      <c r="D13" s="4">
        <v>383.72</v>
      </c>
      <c r="E13" s="4">
        <v>4010944.49</v>
      </c>
    </row>
    <row r="14" spans="1:7" ht="20.100000000000001" customHeight="1" x14ac:dyDescent="0.25">
      <c r="A14" s="3" t="s">
        <v>9</v>
      </c>
      <c r="B14" s="4">
        <v>17987.740000000002</v>
      </c>
      <c r="C14" s="4">
        <f t="shared" si="0"/>
        <v>23793.462962400001</v>
      </c>
      <c r="D14" s="4">
        <v>379.17</v>
      </c>
      <c r="E14" s="4">
        <v>4467686.0999999996</v>
      </c>
    </row>
    <row r="15" spans="1:7" ht="20.100000000000001" customHeight="1" x14ac:dyDescent="0.25">
      <c r="A15" s="3" t="s">
        <v>10</v>
      </c>
      <c r="B15" s="4">
        <v>13155.36</v>
      </c>
      <c r="C15" s="4">
        <f t="shared" si="0"/>
        <v>17401.3839936</v>
      </c>
      <c r="D15" s="4">
        <v>449.52</v>
      </c>
      <c r="E15" s="4">
        <v>4282374.8499999996</v>
      </c>
      <c r="G15" s="7"/>
    </row>
    <row r="16" spans="1:7" ht="20.100000000000001" customHeight="1" x14ac:dyDescent="0.25">
      <c r="A16" s="3" t="s">
        <v>11</v>
      </c>
      <c r="B16" s="4">
        <v>12429.49</v>
      </c>
      <c r="C16" s="4">
        <f t="shared" si="0"/>
        <v>16441.232192399999</v>
      </c>
      <c r="D16" s="4">
        <v>414.6</v>
      </c>
      <c r="E16" s="4">
        <v>3949070.44</v>
      </c>
      <c r="G16" s="7"/>
    </row>
    <row r="17" spans="1:7" ht="20.100000000000001" customHeight="1" x14ac:dyDescent="0.25">
      <c r="A17" s="3" t="s">
        <v>22</v>
      </c>
      <c r="B17" s="4">
        <v>5490.69</v>
      </c>
      <c r="C17" s="4">
        <f t="shared" si="0"/>
        <v>7262.8651043999989</v>
      </c>
      <c r="D17" s="4">
        <v>541.35</v>
      </c>
      <c r="E17" s="4">
        <v>2198309.44</v>
      </c>
      <c r="G17" s="7"/>
    </row>
    <row r="18" spans="1:7" ht="19.5" customHeight="1" x14ac:dyDescent="0.25">
      <c r="A18" s="1" t="s">
        <v>2</v>
      </c>
      <c r="B18" s="5">
        <f>SUM(B7:B17)</f>
        <v>258106.45999999996</v>
      </c>
      <c r="C18" s="5">
        <f>SUM(C7:C17)</f>
        <v>341412.90102959995</v>
      </c>
      <c r="D18" s="5"/>
      <c r="E18" s="5">
        <f>SUM(E7:E17)</f>
        <v>69196927.030000001</v>
      </c>
    </row>
    <row r="19" spans="1:7" x14ac:dyDescent="0.25">
      <c r="A19" s="9" t="s">
        <v>25</v>
      </c>
      <c r="E19" s="7"/>
    </row>
    <row r="20" spans="1:7" x14ac:dyDescent="0.25">
      <c r="A20" s="8" t="s">
        <v>19</v>
      </c>
    </row>
    <row r="21" spans="1:7" x14ac:dyDescent="0.25">
      <c r="A21" s="8" t="s">
        <v>20</v>
      </c>
    </row>
    <row r="22" spans="1:7" x14ac:dyDescent="0.25">
      <c r="A22" s="8" t="s">
        <v>21</v>
      </c>
      <c r="E22" s="7"/>
    </row>
  </sheetData>
  <mergeCells count="3">
    <mergeCell ref="A1:E1"/>
    <mergeCell ref="A2:E2"/>
    <mergeCell ref="A3:E3"/>
  </mergeCells>
  <printOptions horizontalCentered="1"/>
  <pageMargins left="0.39370078740157483" right="0.39370078740157483" top="0.74803149606299213" bottom="0.74803149606299213" header="0.31496062992125984" footer="0.31496062992125984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opLeftCell="A5" workbookViewId="0">
      <selection activeCell="A19" sqref="A19"/>
    </sheetView>
  </sheetViews>
  <sheetFormatPr defaultColWidth="11.42578125" defaultRowHeight="15" x14ac:dyDescent="0.25"/>
  <cols>
    <col min="1" max="1" width="16.7109375" customWidth="1"/>
    <col min="2" max="2" width="19.42578125" customWidth="1"/>
    <col min="3" max="3" width="18.7109375" customWidth="1"/>
    <col min="4" max="4" width="16.7109375" customWidth="1"/>
    <col min="5" max="5" width="17.42578125" customWidth="1"/>
    <col min="6" max="6" width="11.28515625" customWidth="1"/>
  </cols>
  <sheetData>
    <row r="1" spans="1:7" ht="21" x14ac:dyDescent="0.35">
      <c r="A1" s="10" t="s">
        <v>12</v>
      </c>
      <c r="B1" s="10"/>
      <c r="C1" s="10"/>
      <c r="D1" s="10"/>
      <c r="E1" s="10"/>
    </row>
    <row r="2" spans="1:7" ht="30" customHeight="1" x14ac:dyDescent="0.25">
      <c r="A2" s="11" t="s">
        <v>16</v>
      </c>
      <c r="B2" s="11"/>
      <c r="C2" s="11"/>
      <c r="D2" s="11"/>
      <c r="E2" s="11"/>
    </row>
    <row r="3" spans="1:7" ht="20.25" customHeight="1" x14ac:dyDescent="0.25">
      <c r="A3" s="11" t="s">
        <v>24</v>
      </c>
      <c r="B3" s="11"/>
      <c r="C3" s="11"/>
      <c r="D3" s="11"/>
      <c r="E3" s="11"/>
    </row>
    <row r="6" spans="1:7" ht="30" customHeight="1" x14ac:dyDescent="0.25">
      <c r="A6" s="1" t="s">
        <v>15</v>
      </c>
      <c r="B6" s="6" t="s">
        <v>13</v>
      </c>
      <c r="C6" s="6" t="s">
        <v>14</v>
      </c>
      <c r="D6" s="6" t="s">
        <v>18</v>
      </c>
      <c r="E6" s="2" t="s">
        <v>1</v>
      </c>
    </row>
    <row r="7" spans="1:7" ht="20.100000000000001" customHeight="1" x14ac:dyDescent="0.25">
      <c r="A7" s="3" t="s">
        <v>0</v>
      </c>
      <c r="B7" s="4">
        <v>50770.96</v>
      </c>
      <c r="C7" s="4">
        <f>+B7*1.32276</f>
        <v>67157.795049599998</v>
      </c>
      <c r="D7" s="4">
        <v>265.02</v>
      </c>
      <c r="E7" s="4">
        <v>16709724.91</v>
      </c>
    </row>
    <row r="8" spans="1:7" ht="20.100000000000001" customHeight="1" x14ac:dyDescent="0.25">
      <c r="A8" s="3" t="s">
        <v>3</v>
      </c>
      <c r="B8" s="4">
        <v>49672.93</v>
      </c>
      <c r="C8" s="4">
        <f t="shared" ref="C8:C17" si="0">+B8*1.32276</f>
        <v>65705.364886800002</v>
      </c>
      <c r="D8" s="4">
        <v>247.33</v>
      </c>
      <c r="E8" s="4">
        <v>15535943.33</v>
      </c>
    </row>
    <row r="9" spans="1:7" ht="20.100000000000001" customHeight="1" x14ac:dyDescent="0.25">
      <c r="A9" s="3" t="s">
        <v>4</v>
      </c>
      <c r="B9" s="4">
        <v>27371.759999999998</v>
      </c>
      <c r="C9" s="4">
        <f t="shared" si="0"/>
        <v>36206.269257599997</v>
      </c>
      <c r="D9" s="4">
        <v>219.73</v>
      </c>
      <c r="E9" s="4">
        <v>7345014.4299999997</v>
      </c>
    </row>
    <row r="10" spans="1:7" ht="20.100000000000001" customHeight="1" x14ac:dyDescent="0.25">
      <c r="A10" s="3" t="s">
        <v>5</v>
      </c>
      <c r="B10" s="4">
        <v>17721.2</v>
      </c>
      <c r="C10" s="4">
        <f t="shared" si="0"/>
        <v>23440.894511999999</v>
      </c>
      <c r="D10" s="4">
        <v>265.2</v>
      </c>
      <c r="E10" s="4">
        <v>5215391.6500000004</v>
      </c>
    </row>
    <row r="11" spans="1:7" ht="20.100000000000001" customHeight="1" x14ac:dyDescent="0.25">
      <c r="A11" s="3" t="s">
        <v>6</v>
      </c>
      <c r="B11" s="4">
        <v>13073.47</v>
      </c>
      <c r="C11" s="4">
        <f t="shared" si="0"/>
        <v>17293.063177199998</v>
      </c>
      <c r="D11" s="4">
        <v>340.28</v>
      </c>
      <c r="E11" s="4">
        <v>5209317.83</v>
      </c>
    </row>
    <row r="12" spans="1:7" ht="20.100000000000001" customHeight="1" x14ac:dyDescent="0.25">
      <c r="A12" s="3" t="s">
        <v>7</v>
      </c>
      <c r="B12" s="4">
        <v>12344.73</v>
      </c>
      <c r="C12" s="4">
        <f t="shared" si="0"/>
        <v>16329.115054799999</v>
      </c>
      <c r="D12" s="4">
        <v>298.36</v>
      </c>
      <c r="E12" s="4">
        <v>4524992.72</v>
      </c>
    </row>
    <row r="13" spans="1:7" ht="20.100000000000001" customHeight="1" x14ac:dyDescent="0.25">
      <c r="A13" s="3" t="s">
        <v>8</v>
      </c>
      <c r="B13" s="4">
        <v>9739.73</v>
      </c>
      <c r="C13" s="4">
        <f t="shared" si="0"/>
        <v>12883.325254799998</v>
      </c>
      <c r="D13" s="4">
        <v>324.57</v>
      </c>
      <c r="E13" s="4">
        <v>3628268.23</v>
      </c>
    </row>
    <row r="14" spans="1:7" ht="20.100000000000001" customHeight="1" x14ac:dyDescent="0.25">
      <c r="A14" s="3" t="s">
        <v>9</v>
      </c>
      <c r="B14" s="4">
        <v>11601.57</v>
      </c>
      <c r="C14" s="4">
        <f t="shared" si="0"/>
        <v>15346.092733199999</v>
      </c>
      <c r="D14" s="4">
        <v>300.26</v>
      </c>
      <c r="E14" s="4">
        <v>4041022.37</v>
      </c>
    </row>
    <row r="15" spans="1:7" ht="20.100000000000001" customHeight="1" x14ac:dyDescent="0.25">
      <c r="A15" s="3" t="s">
        <v>10</v>
      </c>
      <c r="B15" s="4">
        <v>9691.0400000000009</v>
      </c>
      <c r="C15" s="4">
        <f t="shared" si="0"/>
        <v>12818.920070400001</v>
      </c>
      <c r="D15" s="4">
        <v>305.89999999999998</v>
      </c>
      <c r="E15" s="4">
        <v>3377298.45</v>
      </c>
      <c r="G15" s="7"/>
    </row>
    <row r="16" spans="1:7" ht="20.100000000000001" customHeight="1" x14ac:dyDescent="0.25">
      <c r="A16" s="3" t="s">
        <v>11</v>
      </c>
      <c r="B16" s="4">
        <v>9661.64</v>
      </c>
      <c r="C16" s="4">
        <f t="shared" si="0"/>
        <v>12780.030926399999</v>
      </c>
      <c r="D16" s="4">
        <v>326.13</v>
      </c>
      <c r="E16" s="4">
        <v>3359228.78</v>
      </c>
      <c r="G16" s="7"/>
    </row>
    <row r="17" spans="1:7" ht="20.100000000000001" customHeight="1" x14ac:dyDescent="0.25">
      <c r="A17" s="3" t="s">
        <v>22</v>
      </c>
      <c r="B17" s="4">
        <v>5651.55</v>
      </c>
      <c r="C17" s="4">
        <f t="shared" si="0"/>
        <v>7475.6442779999998</v>
      </c>
      <c r="D17" s="4">
        <v>247.32</v>
      </c>
      <c r="E17" s="4">
        <v>1723342.37</v>
      </c>
      <c r="G17" s="7"/>
    </row>
    <row r="18" spans="1:7" ht="20.100000000000001" customHeight="1" x14ac:dyDescent="0.25">
      <c r="A18" s="1" t="s">
        <v>2</v>
      </c>
      <c r="B18" s="5">
        <f>SUM(B7:B17)</f>
        <v>217300.58000000002</v>
      </c>
      <c r="C18" s="5">
        <f>SUM(C7:C17)</f>
        <v>287436.51520080003</v>
      </c>
      <c r="D18" s="5"/>
      <c r="E18" s="5">
        <f>SUM(E7:E17)</f>
        <v>70669545.069999993</v>
      </c>
    </row>
    <row r="19" spans="1:7" x14ac:dyDescent="0.25">
      <c r="A19" s="9" t="s">
        <v>25</v>
      </c>
      <c r="E19" s="7"/>
    </row>
    <row r="20" spans="1:7" x14ac:dyDescent="0.25">
      <c r="A20" s="8" t="s">
        <v>19</v>
      </c>
    </row>
    <row r="21" spans="1:7" x14ac:dyDescent="0.25">
      <c r="A21" s="8" t="s">
        <v>20</v>
      </c>
      <c r="E21" s="7"/>
    </row>
    <row r="22" spans="1:7" x14ac:dyDescent="0.25">
      <c r="A22" s="8" t="s">
        <v>21</v>
      </c>
    </row>
  </sheetData>
  <mergeCells count="3">
    <mergeCell ref="A2:E2"/>
    <mergeCell ref="A3:E3"/>
    <mergeCell ref="A1:E1"/>
  </mergeCells>
  <printOptions horizontalCentered="1"/>
  <pageMargins left="0.39370078740157483" right="0.39370078740157483" top="0.74803149606299213" bottom="0.74803149606299213" header="0.31496062992125984" footer="0.31496062992125984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8CE96-EB8D-4C68-8F04-306B0F96B7F3}">
  <dimension ref="A1:G22"/>
  <sheetViews>
    <sheetView topLeftCell="A5" workbookViewId="0">
      <selection activeCell="A19" sqref="A19"/>
    </sheetView>
  </sheetViews>
  <sheetFormatPr defaultColWidth="11.42578125" defaultRowHeight="15" x14ac:dyDescent="0.25"/>
  <cols>
    <col min="1" max="1" width="16.7109375" customWidth="1"/>
    <col min="2" max="2" width="19.42578125" customWidth="1"/>
    <col min="3" max="3" width="18.7109375" customWidth="1"/>
    <col min="4" max="4" width="16.7109375" customWidth="1"/>
    <col min="5" max="5" width="17.42578125" customWidth="1"/>
    <col min="6" max="6" width="11.28515625" customWidth="1"/>
  </cols>
  <sheetData>
    <row r="1" spans="1:7" ht="21" x14ac:dyDescent="0.35">
      <c r="A1" s="10" t="s">
        <v>12</v>
      </c>
      <c r="B1" s="10"/>
      <c r="C1" s="10"/>
      <c r="D1" s="10"/>
      <c r="E1" s="10"/>
    </row>
    <row r="2" spans="1:7" ht="30" customHeight="1" x14ac:dyDescent="0.25">
      <c r="A2" s="11" t="s">
        <v>23</v>
      </c>
      <c r="B2" s="11"/>
      <c r="C2" s="11"/>
      <c r="D2" s="11"/>
      <c r="E2" s="11"/>
    </row>
    <row r="3" spans="1:7" ht="20.25" customHeight="1" x14ac:dyDescent="0.25">
      <c r="A3" s="11" t="s">
        <v>24</v>
      </c>
      <c r="B3" s="11"/>
      <c r="C3" s="11"/>
      <c r="D3" s="11"/>
      <c r="E3" s="11"/>
    </row>
    <row r="6" spans="1:7" ht="30" customHeight="1" x14ac:dyDescent="0.25">
      <c r="A6" s="1" t="s">
        <v>15</v>
      </c>
      <c r="B6" s="6" t="s">
        <v>13</v>
      </c>
      <c r="C6" s="6" t="s">
        <v>14</v>
      </c>
      <c r="D6" s="6" t="s">
        <v>18</v>
      </c>
      <c r="E6" s="2" t="s">
        <v>1</v>
      </c>
    </row>
    <row r="7" spans="1:7" ht="20.100000000000001" customHeight="1" x14ac:dyDescent="0.25">
      <c r="A7" s="3" t="s">
        <v>0</v>
      </c>
      <c r="B7" s="4">
        <f>+'CAFE VERDE'!B7+'CAFE PROCESADO'!B7</f>
        <v>87534.03</v>
      </c>
      <c r="C7" s="4">
        <f>+'CAFE VERDE'!C7+'CAFE PROCESADO'!C7</f>
        <v>115786.5135228</v>
      </c>
      <c r="D7" s="4">
        <v>296.67</v>
      </c>
      <c r="E7" s="4">
        <f>+'CAFE VERDE'!E7+'CAFE PROCESADO'!E7</f>
        <v>26239554.02</v>
      </c>
    </row>
    <row r="8" spans="1:7" ht="20.100000000000001" customHeight="1" x14ac:dyDescent="0.25">
      <c r="A8" s="3" t="s">
        <v>3</v>
      </c>
      <c r="B8" s="4">
        <f>+'CAFE VERDE'!B8+'CAFE PROCESADO'!B8</f>
        <v>100680.01999999999</v>
      </c>
      <c r="C8" s="4">
        <f>+'CAFE VERDE'!C8+'CAFE PROCESADO'!C8</f>
        <v>133175.50325519999</v>
      </c>
      <c r="D8" s="4">
        <v>298.60000000000002</v>
      </c>
      <c r="E8" s="4">
        <f>+'CAFE VERDE'!E8+'CAFE PROCESADO'!E8</f>
        <v>30342213.390000001</v>
      </c>
    </row>
    <row r="9" spans="1:7" ht="20.100000000000001" customHeight="1" x14ac:dyDescent="0.25">
      <c r="A9" s="3" t="s">
        <v>4</v>
      </c>
      <c r="B9" s="4">
        <f>+'CAFE VERDE'!B9+'CAFE PROCESADO'!B9</f>
        <v>94484.18</v>
      </c>
      <c r="C9" s="4">
        <f>+'CAFE VERDE'!C9+'CAFE PROCESADO'!C9</f>
        <v>124979.89393679998</v>
      </c>
      <c r="D9" s="4">
        <v>292.5</v>
      </c>
      <c r="E9" s="4">
        <f>+'CAFE VERDE'!E9+'CAFE PROCESADO'!E9</f>
        <v>22459601.23</v>
      </c>
    </row>
    <row r="10" spans="1:7" ht="20.100000000000001" customHeight="1" x14ac:dyDescent="0.25">
      <c r="A10" s="3" t="s">
        <v>5</v>
      </c>
      <c r="B10" s="4">
        <f>+'CAFE VERDE'!B10+'CAFE PROCESADO'!B10</f>
        <v>44920.89</v>
      </c>
      <c r="C10" s="4">
        <f>+'CAFE VERDE'!C10+'CAFE PROCESADO'!C10</f>
        <v>59419.556456399994</v>
      </c>
      <c r="D10" s="4">
        <v>326.35000000000002</v>
      </c>
      <c r="E10" s="4">
        <f>+'CAFE VERDE'!E10+'CAFE PROCESADO'!E10</f>
        <v>10562842.530000001</v>
      </c>
    </row>
    <row r="11" spans="1:7" ht="20.100000000000001" customHeight="1" x14ac:dyDescent="0.25">
      <c r="A11" s="3" t="s">
        <v>6</v>
      </c>
      <c r="B11" s="4">
        <f>+'CAFE VERDE'!B11+'CAFE PROCESADO'!B11</f>
        <v>19108.55</v>
      </c>
      <c r="C11" s="4">
        <f>+'CAFE VERDE'!C11+'CAFE PROCESADO'!C11</f>
        <v>25276.025597999997</v>
      </c>
      <c r="D11" s="4">
        <v>374.72</v>
      </c>
      <c r="E11" s="4">
        <f>+'CAFE VERDE'!E11+'CAFE PROCESADO'!E11</f>
        <v>7678562.6899999995</v>
      </c>
    </row>
    <row r="12" spans="1:7" ht="20.100000000000001" customHeight="1" x14ac:dyDescent="0.25">
      <c r="A12" s="3" t="s">
        <v>7</v>
      </c>
      <c r="B12" s="4">
        <f>+'CAFE VERDE'!B12+'CAFE PROCESADO'!B12</f>
        <v>19906.48</v>
      </c>
      <c r="C12" s="4">
        <f>+'CAFE VERDE'!C12+'CAFE PROCESADO'!C12</f>
        <v>26331.495484799998</v>
      </c>
      <c r="D12" s="4">
        <v>409.49</v>
      </c>
      <c r="E12" s="4">
        <f>+'CAFE VERDE'!E12+'CAFE PROCESADO'!E12</f>
        <v>7546152.7199999997</v>
      </c>
    </row>
    <row r="13" spans="1:7" ht="20.100000000000001" customHeight="1" x14ac:dyDescent="0.25">
      <c r="A13" s="3" t="s">
        <v>8</v>
      </c>
      <c r="B13" s="4">
        <f>+'CAFE VERDE'!B13+'CAFE PROCESADO'!B13</f>
        <v>23103.809999999998</v>
      </c>
      <c r="C13" s="4">
        <f>+'CAFE VERDE'!C13+'CAFE PROCESADO'!C13</f>
        <v>30560.795715599997</v>
      </c>
      <c r="D13" s="4">
        <v>367.23</v>
      </c>
      <c r="E13" s="4">
        <f>+'CAFE VERDE'!E13+'CAFE PROCESADO'!E13</f>
        <v>7639212.7200000007</v>
      </c>
    </row>
    <row r="14" spans="1:7" ht="20.100000000000001" customHeight="1" x14ac:dyDescent="0.25">
      <c r="A14" s="3" t="s">
        <v>9</v>
      </c>
      <c r="B14" s="4">
        <f>+'CAFE VERDE'!B14+'CAFE PROCESADO'!B14</f>
        <v>29589.31</v>
      </c>
      <c r="C14" s="4">
        <f>+'CAFE VERDE'!C14+'CAFE PROCESADO'!C14</f>
        <v>39139.5556956</v>
      </c>
      <c r="D14" s="4">
        <v>358.62</v>
      </c>
      <c r="E14" s="4">
        <f>+'CAFE VERDE'!E14+'CAFE PROCESADO'!E14</f>
        <v>8508708.4699999988</v>
      </c>
    </row>
    <row r="15" spans="1:7" ht="20.100000000000001" customHeight="1" x14ac:dyDescent="0.25">
      <c r="A15" s="3" t="s">
        <v>10</v>
      </c>
      <c r="B15" s="4">
        <f>+'CAFE VERDE'!B15+'CAFE PROCESADO'!B15</f>
        <v>22846.400000000001</v>
      </c>
      <c r="C15" s="4">
        <f>+'CAFE VERDE'!C15+'CAFE PROCESADO'!C15</f>
        <v>30220.304064000004</v>
      </c>
      <c r="D15" s="4">
        <v>416.13</v>
      </c>
      <c r="E15" s="4">
        <f>+'CAFE VERDE'!E15+'CAFE PROCESADO'!E15</f>
        <v>7659673.2999999998</v>
      </c>
      <c r="G15" s="7"/>
    </row>
    <row r="16" spans="1:7" ht="20.100000000000001" customHeight="1" x14ac:dyDescent="0.25">
      <c r="A16" s="3" t="s">
        <v>11</v>
      </c>
      <c r="B16" s="4">
        <f>+'CAFE VERDE'!B16+'CAFE PROCESADO'!B16</f>
        <v>22091.129999999997</v>
      </c>
      <c r="C16" s="4">
        <f>+'CAFE VERDE'!C16+'CAFE PROCESADO'!C16</f>
        <v>29221.263118799998</v>
      </c>
      <c r="D16" s="4">
        <v>395</v>
      </c>
      <c r="E16" s="4">
        <f>+'CAFE VERDE'!E16+'CAFE PROCESADO'!E16</f>
        <v>7308299.2199999997</v>
      </c>
      <c r="G16" s="7"/>
    </row>
    <row r="17" spans="1:7" ht="20.100000000000001" customHeight="1" x14ac:dyDescent="0.25">
      <c r="A17" s="3" t="s">
        <v>22</v>
      </c>
      <c r="B17" s="4">
        <f>+'CAFE VERDE'!B17+'CAFE PROCESADO'!B17</f>
        <v>11142.24</v>
      </c>
      <c r="C17" s="4">
        <f>+'CAFE VERDE'!C17+'CAFE PROCESADO'!C17</f>
        <v>14738.5093824</v>
      </c>
      <c r="D17" s="4">
        <v>502.6</v>
      </c>
      <c r="E17" s="4">
        <f>+'CAFE VERDE'!E17+'CAFE PROCESADO'!E17</f>
        <v>3921651.81</v>
      </c>
      <c r="G17" s="7"/>
    </row>
    <row r="18" spans="1:7" ht="20.100000000000001" customHeight="1" x14ac:dyDescent="0.25">
      <c r="A18" s="1" t="s">
        <v>2</v>
      </c>
      <c r="B18" s="5">
        <f>SUM(B7:B17)</f>
        <v>475407.04</v>
      </c>
      <c r="C18" s="5">
        <f>SUM(C7:C17)</f>
        <v>628849.41623039998</v>
      </c>
      <c r="D18" s="5"/>
      <c r="E18" s="5">
        <f>SUM(E7:E17)</f>
        <v>139866472.09999999</v>
      </c>
    </row>
    <row r="19" spans="1:7" x14ac:dyDescent="0.25">
      <c r="A19" s="9" t="s">
        <v>25</v>
      </c>
      <c r="E19" s="7"/>
    </row>
    <row r="20" spans="1:7" x14ac:dyDescent="0.25">
      <c r="A20" s="8" t="s">
        <v>19</v>
      </c>
    </row>
    <row r="21" spans="1:7" x14ac:dyDescent="0.25">
      <c r="A21" s="8" t="s">
        <v>20</v>
      </c>
      <c r="E21" s="7"/>
    </row>
    <row r="22" spans="1:7" x14ac:dyDescent="0.25">
      <c r="A22" s="8" t="s">
        <v>21</v>
      </c>
    </row>
  </sheetData>
  <mergeCells count="3">
    <mergeCell ref="A1:E1"/>
    <mergeCell ref="A2:E2"/>
    <mergeCell ref="A3:E3"/>
  </mergeCells>
  <printOptions horizontalCentered="1"/>
  <pageMargins left="0.39370078740157483" right="0.39370078740157483" top="0.74803149606299213" bottom="0.74803149606299213" header="0.31496062992125984" footer="0.31496062992125984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CAFE PROCESADO</vt:lpstr>
      <vt:lpstr>CAFE VERDE</vt:lpstr>
      <vt:lpstr>TOTAL VERDE Y PROCESADO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MERCADEO Y</dc:creator>
  <cp:lastModifiedBy>Instituto Dominicano del Cafe Indocafe</cp:lastModifiedBy>
  <cp:lastPrinted>2021-02-05T19:01:53Z</cp:lastPrinted>
  <dcterms:created xsi:type="dcterms:W3CDTF">2012-11-15T19:16:32Z</dcterms:created>
  <dcterms:modified xsi:type="dcterms:W3CDTF">2021-05-28T15:10:41Z</dcterms:modified>
</cp:coreProperties>
</file>