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ON SEMESTRE 2\INFORME DE EJECUCIÓN NOVIEMBRE 2025\"/>
    </mc:Choice>
  </mc:AlternateContent>
  <xr:revisionPtr revIDLastSave="0" documentId="13_ncr:1_{9882DCB3-FA8D-484B-BB2E-2D7E05A0351F}" xr6:coauthVersionLast="47" xr6:coauthVersionMax="47" xr10:uidLastSave="{00000000-0000-0000-0000-000000000000}"/>
  <bookViews>
    <workbookView xWindow="-108" yWindow="-108" windowWidth="23256" windowHeight="12456" activeTab="2" xr2:uid="{FFC8A3E2-633F-41A2-A505-1F125DD62713}"/>
  </bookViews>
  <sheets>
    <sheet name="PRODUCCIÓN" sheetId="3" r:id="rId1"/>
    <sheet name="MIP" sheetId="1" r:id="rId2"/>
    <sheet name="COSECHA" sheetId="9" r:id="rId3"/>
    <sheet name="POSCOSECHA" sheetId="10" r:id="rId4"/>
    <sheet name="EXTENSIÓN" sheetId="4" r:id="rId5"/>
    <sheet name="CAPACITACION" sheetId="5" r:id="rId6"/>
    <sheet name="M&amp;C" sheetId="6" r:id="rId7"/>
    <sheet name="Des. Rural" sheetId="7" r:id="rId8"/>
    <sheet name="Des. Rural Camin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0" l="1"/>
  <c r="F23" i="10"/>
  <c r="H23" i="10" s="1"/>
  <c r="E23" i="10"/>
  <c r="D23" i="10"/>
  <c r="C23" i="10"/>
  <c r="Q24" i="9"/>
  <c r="P24" i="9"/>
  <c r="O24" i="9"/>
  <c r="N24" i="9"/>
  <c r="M24" i="9"/>
  <c r="L24" i="9"/>
  <c r="K24" i="9"/>
  <c r="J24" i="9"/>
  <c r="I24" i="9"/>
  <c r="R24" i="9" s="1"/>
  <c r="H24" i="9"/>
  <c r="G24" i="9"/>
  <c r="F24" i="9"/>
  <c r="E24" i="9"/>
  <c r="D24" i="9"/>
  <c r="C24" i="9"/>
  <c r="R23" i="9"/>
  <c r="R22" i="9"/>
  <c r="R21" i="9"/>
  <c r="R20" i="9"/>
  <c r="R19" i="9"/>
  <c r="R18" i="9"/>
  <c r="R17" i="9"/>
  <c r="R16" i="9"/>
  <c r="R15" i="9"/>
  <c r="R14" i="9"/>
  <c r="E38" i="6" l="1"/>
  <c r="E37" i="6"/>
  <c r="E36" i="6"/>
  <c r="E35" i="6"/>
  <c r="E34" i="6"/>
  <c r="E33" i="6"/>
  <c r="E32" i="6"/>
  <c r="E31" i="6"/>
  <c r="E30" i="6"/>
  <c r="E29" i="6"/>
  <c r="M20" i="5" l="1"/>
  <c r="L20" i="5"/>
  <c r="K20" i="5"/>
  <c r="J20" i="5"/>
  <c r="I20" i="5"/>
  <c r="H20" i="5"/>
  <c r="G20" i="5"/>
  <c r="F20" i="5"/>
  <c r="E20" i="5"/>
  <c r="D20" i="5"/>
  <c r="C20" i="5"/>
  <c r="B20" i="5"/>
  <c r="AL18" i="4" l="1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J21" i="3" l="1"/>
  <c r="I21" i="3"/>
  <c r="H21" i="3"/>
  <c r="F21" i="3"/>
  <c r="E21" i="3"/>
  <c r="G21" i="3" s="1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D21" i="1"/>
  <c r="G21" i="1"/>
  <c r="F21" i="1"/>
  <c r="F35" i="1"/>
  <c r="E35" i="1"/>
  <c r="D35" i="1"/>
  <c r="C35" i="1"/>
  <c r="K21" i="3" l="1"/>
  <c r="C49" i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35" i="1"/>
  <c r="G49" i="1" l="1"/>
</calcChain>
</file>

<file path=xl/sharedStrings.xml><?xml version="1.0" encoding="utf-8"?>
<sst xmlns="http://schemas.openxmlformats.org/spreadsheetml/2006/main" count="417" uniqueCount="191">
  <si>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</si>
  <si>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</si>
  <si>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</si>
  <si>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</si>
  <si>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</si>
  <si>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</si>
  <si>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</si>
  <si>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</si>
  <si>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</si>
  <si>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</si>
  <si>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</si>
  <si>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</si>
  <si>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</si>
  <si>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</si>
  <si>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</si>
  <si>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</si>
  <si>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</si>
  <si>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</si>
  <si>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</si>
  <si>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</si>
  <si>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</si>
  <si>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</si>
  <si>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</si>
  <si>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</si>
  <si>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</si>
  <si>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</si>
  <si>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</si>
  <si>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</si>
  <si>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</si>
  <si>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</si>
  <si>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</si>
  <si>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>NOVIEMBRE, 2025.</t>
  </si>
  <si>
    <t xml:space="preserve">NOVIEMBRE, 2025. </t>
  </si>
  <si>
    <t>INFORME MENSUAL DE LAS ACTIVIDADES DE EXTENSIÓN REALIZADAS</t>
  </si>
  <si>
    <t>Mes: NOVIEMBRE 2025</t>
  </si>
  <si>
    <t>DIVISIÓN DE EXTENSIÓN</t>
  </si>
  <si>
    <t>No.</t>
  </si>
  <si>
    <t xml:space="preserve">OFICINA PROVINCIAL 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</si>
  <si>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</si>
  <si>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</si>
  <si>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</si>
  <si>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</si>
  <si>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</si>
  <si>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</si>
  <si>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</si>
  <si>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</si>
  <si>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</si>
  <si>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</si>
  <si>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</si>
  <si>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</si>
  <si>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</si>
  <si>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</si>
  <si>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</si>
  <si>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</si>
  <si>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</si>
  <si>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</si>
  <si>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</si>
  <si>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</si>
  <si>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</si>
  <si>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</si>
  <si>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mensual de las actividades de Capacitación</t>
  </si>
  <si>
    <t xml:space="preserve">   </t>
  </si>
  <si>
    <t>CURSOS</t>
  </si>
  <si>
    <t>TALLERES</t>
  </si>
  <si>
    <t>CHARLAS</t>
  </si>
  <si>
    <t>Santiago-espaillat-Puerto Plata</t>
  </si>
  <si>
    <t>Cede Central</t>
  </si>
  <si>
    <t>DIVISION DE VERIFICACION</t>
  </si>
  <si>
    <t>DETALLE</t>
  </si>
  <si>
    <t>NOV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</si>
  <si>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</si>
  <si>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</si>
  <si>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</si>
  <si>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</si>
  <si>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</si>
  <si>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</si>
  <si>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</si>
  <si>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</si>
  <si>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</si>
  <si>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</si>
  <si>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</si>
  <si>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</si>
  <si>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</si>
  <si>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</si>
  <si>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</si>
  <si>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NOVIEMBRE - 25</t>
  </si>
  <si>
    <t>VERDE</t>
  </si>
  <si>
    <t>TOSTADO</t>
  </si>
  <si>
    <t>TOTAL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</si>
  <si>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</si>
  <si>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</si>
  <si>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</si>
  <si>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</si>
  <si>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</si>
  <si>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</si>
  <si>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</si>
  <si>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</si>
  <si>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</si>
  <si>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</si>
  <si>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</si>
  <si>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 NOVIEMBRE 2025</t>
  </si>
  <si>
    <t>DEPARTAMENTO DE DESARROLLO RURAL</t>
  </si>
  <si>
    <t xml:space="preserve">INFORME MESUAL  DE ACTIVIDADES REALIZADAS </t>
  </si>
  <si>
    <t>MES: NOVIEMBRE 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</si>
  <si>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</si>
  <si>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</si>
  <si>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</si>
  <si>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</si>
  <si>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</si>
  <si>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</si>
  <si>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</si>
  <si>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PERAVIA-SAN JOSE DE OCOA</t>
  </si>
  <si>
    <t>REGION ESTE-SAMANA-MONTE PLATA(ROBUSTA)</t>
  </si>
  <si>
    <t>SAN CRISTOBAL</t>
  </si>
  <si>
    <t>SANTIAGO-ESPAILLAT-PUERTO PLATA-HERMANA MIRABAL</t>
  </si>
  <si>
    <t>VA;VERDE-SANTIAGO RODRIGUEZ-DAJABON</t>
  </si>
  <si>
    <t>SEDE CENTRAL</t>
  </si>
  <si>
    <t>Departamento de Desarrollo Rural</t>
  </si>
  <si>
    <t>CONSOLIDADO MENSUAL REHABILITACIÓN DE CAMINOS</t>
  </si>
  <si>
    <t>MES :  NOVIEMBRE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</si>
  <si>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</si>
  <si>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</si>
  <si>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</si>
  <si>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</si>
  <si>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</si>
  <si>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</si>
  <si>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</si>
  <si>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Guayabal-Behucal</t>
  </si>
  <si>
    <t>Carretero</t>
  </si>
  <si>
    <t>Productores</t>
  </si>
  <si>
    <t>La Lomita - Corocito</t>
  </si>
  <si>
    <t>Obras Publicas</t>
  </si>
  <si>
    <t>La Salvia</t>
  </si>
  <si>
    <t>La Comunidad</t>
  </si>
  <si>
    <t>Los Higos</t>
  </si>
  <si>
    <t>Herradura</t>
  </si>
  <si>
    <t>Asociacion de Agricultores</t>
  </si>
  <si>
    <t>Sabana del Puerto</t>
  </si>
  <si>
    <t>2.5</t>
  </si>
  <si>
    <t xml:space="preserve">Entrada de la Jina a Hoyo Nuevo </t>
  </si>
  <si>
    <t>0.5</t>
  </si>
  <si>
    <t>REGION ESTE-MONTE PLATA-SAMANA(ROBUSTA)</t>
  </si>
  <si>
    <t>SAN CRISTOBAL-MONTE PLATA</t>
  </si>
  <si>
    <t>Lomita de Piedra</t>
  </si>
  <si>
    <t>Carretera</t>
  </si>
  <si>
    <t>Ayuntamiento</t>
  </si>
  <si>
    <t xml:space="preserve">Las Placetas- Piedras Partidas </t>
  </si>
  <si>
    <t>Camino Carretero</t>
  </si>
  <si>
    <t>EGEHID</t>
  </si>
  <si>
    <t>Carretera Las Lagunas</t>
  </si>
  <si>
    <t>Piedra y tierra</t>
  </si>
  <si>
    <t xml:space="preserve">Ayuntamiento </t>
  </si>
  <si>
    <t>El Rubio- Corocito</t>
  </si>
  <si>
    <t>Quebrada</t>
  </si>
  <si>
    <t>Carretera Escalera-Cruz de Manaclas</t>
  </si>
  <si>
    <t>Gurabito, La Cumbre</t>
  </si>
  <si>
    <t>Vecinal</t>
  </si>
  <si>
    <t>Ministerio Agricultura</t>
  </si>
  <si>
    <t>VALVERDE-STGO RDGUEZ-DAJABON</t>
  </si>
  <si>
    <t>Desde El Carril hasta Cabirma</t>
  </si>
  <si>
    <t>Ayuntamiento Municipal Laguna Salada</t>
  </si>
  <si>
    <t xml:space="preserve">                           DIRECCIÓN TÉCNICA</t>
  </si>
  <si>
    <t>DIVISIÓN COSECHA, POSTCOSECHA E INDUSTRIALIZACIÓN DEL CAFÉ</t>
  </si>
  <si>
    <t xml:space="preserve">     INFORME DE ACTIVIDADES REALIZADAS CORRESPONIENTES AL MES DE NOVIEMBRE 2025                                     </t>
  </si>
  <si>
    <t>PRONÓSTICO Y REPORTE DE COSECHA 2025-2026</t>
  </si>
  <si>
    <t>OFICINAS PROVINCIALES</t>
  </si>
  <si>
    <t>CAFÉ COSECHADO  (QQ)</t>
  </si>
  <si>
    <t>TOTAL  QQ. COSECHADOS2025-2026</t>
  </si>
  <si>
    <t>TOTAL AREA SEMBRADA</t>
  </si>
  <si>
    <t>TOTAL AREA EN PRODUCCIÓN</t>
  </si>
  <si>
    <t>PRODUCCION ESPPERADA EN QQs.</t>
  </si>
  <si>
    <t>AGOSTO</t>
  </si>
  <si>
    <t>DIC.</t>
  </si>
  <si>
    <t>ENERO</t>
  </si>
  <si>
    <t>FEB.</t>
  </si>
  <si>
    <t>MARZO</t>
  </si>
  <si>
    <t>ABRIL</t>
  </si>
  <si>
    <t>MAYO</t>
  </si>
  <si>
    <t>JUNIO</t>
  </si>
  <si>
    <t>JULIO</t>
  </si>
  <si>
    <t>DIRECCIÓN TÉCNICA</t>
  </si>
  <si>
    <t xml:space="preserve">INFORME DE ACTIVIDADES REALIZADAS CORRESPONIENTES AL MES DE NOVIEMBRE 2025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</si>
  <si>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</si>
  <si>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</si>
  <si>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</si>
  <si>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</si>
  <si>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No,</t>
  </si>
  <si>
    <t>OFICINAS PROVICIALES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</si>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</sst>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Calibri"/>
      <family val="2"/>
    </font>
    <font>
      <sz val="11"/>
      <color theme="1"/>
      <name val="Aptos Narrow"/>
      <charset val="134"/>
      <scheme val="minor"/>
    </font>
    <font>
      <sz val="12"/>
      <color rgb="FF000000"/>
      <name val="Aptos Narrow"/>
      <family val="2"/>
      <scheme val="minor"/>
    </font>
    <font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4"/>
      <color theme="1"/>
      <name val="Arial"/>
      <family val="2"/>
    </font>
    <font>
      <b/>
      <sz val="11"/>
      <color theme="1"/>
      <name val="Aptos Narrow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</font>
  </fonts>
  <fills count="3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0" fontId="12" fillId="0" borderId="0"/>
  </cellStyleXfs>
  <cellXfs count="34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5" fillId="0" borderId="21" xfId="4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3" fillId="0" borderId="21" xfId="0" applyFont="1" applyBorder="1"/>
    <xf numFmtId="0" fontId="0" fillId="0" borderId="5" xfId="0" applyBorder="1"/>
    <xf numFmtId="0" fontId="6" fillId="11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/>
    </xf>
    <xf numFmtId="0" fontId="6" fillId="12" borderId="5" xfId="4" applyFont="1" applyFill="1" applyBorder="1" applyAlignment="1">
      <alignment horizontal="center" vertical="center"/>
    </xf>
    <xf numFmtId="0" fontId="6" fillId="11" borderId="5" xfId="4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11" borderId="5" xfId="4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/>
    <xf numFmtId="0" fontId="14" fillId="13" borderId="5" xfId="0" applyFont="1" applyFill="1" applyBorder="1"/>
    <xf numFmtId="164" fontId="15" fillId="0" borderId="5" xfId="5" applyNumberFormat="1" applyFont="1" applyFill="1" applyBorder="1" applyAlignment="1">
      <alignment horizontal="right"/>
    </xf>
    <xf numFmtId="0" fontId="10" fillId="0" borderId="0" xfId="0" applyFont="1"/>
    <xf numFmtId="164" fontId="10" fillId="0" borderId="5" xfId="5" applyNumberFormat="1" applyFont="1" applyBorder="1"/>
    <xf numFmtId="165" fontId="10" fillId="0" borderId="5" xfId="0" applyNumberFormat="1" applyFont="1" applyBorder="1"/>
    <xf numFmtId="164" fontId="3" fillId="0" borderId="5" xfId="0" applyNumberFormat="1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/>
    </xf>
    <xf numFmtId="0" fontId="14" fillId="11" borderId="5" xfId="0" applyFont="1" applyFill="1" applyBorder="1" applyAlignment="1">
      <alignment horizontal="center"/>
    </xf>
    <xf numFmtId="0" fontId="14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6" fillId="0" borderId="5" xfId="4" applyFont="1" applyBorder="1" applyAlignment="1">
      <alignment horizontal="right"/>
    </xf>
    <xf numFmtId="0" fontId="6" fillId="13" borderId="5" xfId="4" applyFont="1" applyFill="1" applyBorder="1" applyAlignment="1">
      <alignment horizontal="right" vertical="center"/>
    </xf>
    <xf numFmtId="0" fontId="14" fillId="13" borderId="5" xfId="4" applyFont="1" applyFill="1" applyBorder="1" applyAlignment="1">
      <alignment horizontal="right"/>
    </xf>
    <xf numFmtId="1" fontId="17" fillId="13" borderId="5" xfId="6" applyNumberFormat="1" applyFont="1" applyFill="1" applyBorder="1" applyAlignment="1">
      <alignment wrapText="1"/>
    </xf>
    <xf numFmtId="0" fontId="13" fillId="15" borderId="5" xfId="0" applyFont="1" applyFill="1" applyBorder="1"/>
    <xf numFmtId="1" fontId="18" fillId="15" borderId="5" xfId="0" applyNumberFormat="1" applyFont="1" applyFill="1" applyBorder="1"/>
    <xf numFmtId="0" fontId="1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11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166" fontId="0" fillId="0" borderId="5" xfId="7" applyFont="1" applyBorder="1" applyAlignment="1">
      <alignment horizontal="right" vertical="center"/>
    </xf>
    <xf numFmtId="43" fontId="12" fillId="0" borderId="5" xfId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" fontId="19" fillId="0" borderId="5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1" fillId="0" borderId="0" xfId="0" applyFont="1"/>
    <xf numFmtId="17" fontId="13" fillId="0" borderId="5" xfId="0" applyNumberFormat="1" applyFont="1" applyBorder="1"/>
    <xf numFmtId="0" fontId="10" fillId="0" borderId="4" xfId="0" applyFont="1" applyBorder="1" applyAlignment="1">
      <alignment horizontal="center" vertical="center"/>
    </xf>
    <xf numFmtId="0" fontId="22" fillId="16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17" borderId="5" xfId="4" applyFont="1" applyFill="1" applyBorder="1" applyAlignment="1">
      <alignment horizontal="center" vertical="center"/>
    </xf>
    <xf numFmtId="0" fontId="24" fillId="18" borderId="5" xfId="4" applyFont="1" applyFill="1" applyBorder="1" applyAlignment="1">
      <alignment horizontal="center" vertical="center"/>
    </xf>
    <xf numFmtId="0" fontId="24" fillId="19" borderId="5" xfId="4" applyFont="1" applyFill="1" applyBorder="1" applyAlignment="1">
      <alignment horizontal="center" vertical="center"/>
    </xf>
    <xf numFmtId="0" fontId="4" fillId="0" borderId="5" xfId="0" applyFont="1" applyBorder="1"/>
    <xf numFmtId="0" fontId="25" fillId="20" borderId="5" xfId="4" applyFont="1" applyFill="1" applyBorder="1" applyAlignment="1">
      <alignment horizontal="left"/>
    </xf>
    <xf numFmtId="164" fontId="15" fillId="0" borderId="5" xfId="5" applyNumberFormat="1" applyFont="1" applyFill="1" applyBorder="1" applyAlignment="1">
      <alignment horizontal="center"/>
    </xf>
    <xf numFmtId="164" fontId="26" fillId="0" borderId="5" xfId="5" applyNumberFormat="1" applyFont="1" applyFill="1" applyBorder="1" applyAlignment="1"/>
    <xf numFmtId="0" fontId="27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164" fontId="29" fillId="0" borderId="5" xfId="5" applyNumberFormat="1" applyFont="1" applyFill="1" applyBorder="1" applyAlignment="1">
      <alignment horizontal="right"/>
    </xf>
    <xf numFmtId="164" fontId="21" fillId="0" borderId="5" xfId="5" applyNumberFormat="1" applyFont="1" applyFill="1" applyBorder="1" applyAlignment="1"/>
    <xf numFmtId="0" fontId="25" fillId="0" borderId="5" xfId="4" applyFont="1" applyBorder="1" applyAlignment="1">
      <alignment horizontal="left"/>
    </xf>
    <xf numFmtId="0" fontId="7" fillId="0" borderId="5" xfId="0" applyFont="1" applyBorder="1"/>
    <xf numFmtId="0" fontId="30" fillId="21" borderId="5" xfId="0" applyFont="1" applyFill="1" applyBorder="1"/>
    <xf numFmtId="164" fontId="22" fillId="22" borderId="5" xfId="5" applyNumberFormat="1" applyFont="1" applyFill="1" applyBorder="1" applyAlignment="1"/>
    <xf numFmtId="164" fontId="22" fillId="22" borderId="5" xfId="5" applyNumberFormat="1" applyFont="1" applyFill="1" applyBorder="1" applyAlignment="1">
      <alignment horizontal="right"/>
    </xf>
    <xf numFmtId="164" fontId="31" fillId="22" borderId="5" xfId="5" applyNumberFormat="1" applyFont="1" applyFill="1" applyBorder="1" applyAlignment="1">
      <alignment horizontal="right"/>
    </xf>
    <xf numFmtId="164" fontId="32" fillId="22" borderId="5" xfId="5" applyNumberFormat="1" applyFont="1" applyFill="1" applyBorder="1"/>
    <xf numFmtId="164" fontId="30" fillId="0" borderId="5" xfId="5" applyNumberFormat="1" applyFont="1" applyFill="1" applyBorder="1"/>
    <xf numFmtId="0" fontId="0" fillId="0" borderId="12" xfId="0" applyBorder="1"/>
    <xf numFmtId="0" fontId="0" fillId="0" borderId="21" xfId="0" applyBorder="1"/>
    <xf numFmtId="0" fontId="0" fillId="0" borderId="29" xfId="0" applyBorder="1"/>
    <xf numFmtId="0" fontId="37" fillId="23" borderId="25" xfId="0" applyFont="1" applyFill="1" applyBorder="1" applyAlignment="1">
      <alignment horizontal="center" vertical="center"/>
    </xf>
    <xf numFmtId="0" fontId="28" fillId="23" borderId="25" xfId="0" applyFont="1" applyFill="1" applyBorder="1" applyAlignment="1">
      <alignment horizontal="center" vertical="center"/>
    </xf>
    <xf numFmtId="0" fontId="28" fillId="23" borderId="25" xfId="0" applyFont="1" applyFill="1" applyBorder="1" applyAlignment="1">
      <alignment horizontal="center" vertical="center" wrapText="1"/>
    </xf>
    <xf numFmtId="0" fontId="2" fillId="23" borderId="25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40" fillId="0" borderId="2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21" borderId="25" xfId="0" applyFont="1" applyFill="1" applyBorder="1" applyAlignment="1">
      <alignment horizontal="center" vertical="center"/>
    </xf>
    <xf numFmtId="0" fontId="41" fillId="21" borderId="25" xfId="0" applyFont="1" applyFill="1" applyBorder="1" applyAlignment="1">
      <alignment horizontal="center" vertical="center"/>
    </xf>
    <xf numFmtId="0" fontId="14" fillId="21" borderId="5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8" fillId="21" borderId="13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13" borderId="5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40" fillId="21" borderId="5" xfId="0" applyFont="1" applyFill="1" applyBorder="1" applyAlignment="1">
      <alignment horizontal="center" vertical="center"/>
    </xf>
    <xf numFmtId="0" fontId="40" fillId="23" borderId="5" xfId="0" applyFont="1" applyFill="1" applyBorder="1" applyAlignment="1">
      <alignment horizontal="center" vertical="center"/>
    </xf>
    <xf numFmtId="0" fontId="14" fillId="23" borderId="5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0" fillId="25" borderId="5" xfId="0" applyFont="1" applyFill="1" applyBorder="1" applyAlignment="1">
      <alignment horizontal="center" vertical="center" wrapText="1"/>
    </xf>
    <xf numFmtId="0" fontId="40" fillId="23" borderId="5" xfId="0" applyFont="1" applyFill="1" applyBorder="1" applyAlignment="1">
      <alignment horizontal="center" vertical="center" wrapText="1"/>
    </xf>
    <xf numFmtId="0" fontId="19" fillId="0" borderId="5" xfId="8" applyFont="1" applyBorder="1"/>
    <xf numFmtId="0" fontId="41" fillId="0" borderId="5" xfId="9" applyFont="1" applyBorder="1" applyAlignment="1">
      <alignment horizontal="center" vertical="center"/>
    </xf>
    <xf numFmtId="0" fontId="41" fillId="13" borderId="5" xfId="9" applyFont="1" applyFill="1" applyBorder="1" applyAlignment="1">
      <alignment horizontal="center" vertical="center"/>
    </xf>
    <xf numFmtId="0" fontId="44" fillId="21" borderId="5" xfId="0" applyFont="1" applyFill="1" applyBorder="1" applyAlignment="1">
      <alignment horizontal="center" vertical="center"/>
    </xf>
    <xf numFmtId="0" fontId="41" fillId="21" borderId="5" xfId="9" applyFont="1" applyFill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 applyAlignment="1">
      <alignment vertical="center"/>
    </xf>
    <xf numFmtId="0" fontId="41" fillId="0" borderId="5" xfId="0" applyFont="1" applyBorder="1" applyAlignment="1">
      <alignment horizontal="center" vertical="center" shrinkToFit="1"/>
    </xf>
    <xf numFmtId="0" fontId="41" fillId="23" borderId="5" xfId="0" applyFont="1" applyFill="1" applyBorder="1" applyAlignment="1">
      <alignment horizontal="center" vertical="center"/>
    </xf>
    <xf numFmtId="0" fontId="41" fillId="23" borderId="5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wrapText="1"/>
    </xf>
    <xf numFmtId="0" fontId="45" fillId="0" borderId="5" xfId="9" applyFont="1" applyBorder="1" applyAlignment="1">
      <alignment horizontal="left"/>
    </xf>
    <xf numFmtId="0" fontId="45" fillId="0" borderId="5" xfId="9" applyFont="1" applyBorder="1" applyAlignment="1">
      <alignment horizontal="center"/>
    </xf>
    <xf numFmtId="0" fontId="45" fillId="0" borderId="5" xfId="9" applyFont="1" applyBorder="1" applyAlignment="1">
      <alignment horizontal="center" wrapText="1"/>
    </xf>
    <xf numFmtId="0" fontId="41" fillId="0" borderId="5" xfId="9" applyFont="1" applyBorder="1" applyAlignment="1">
      <alignment horizontal="center"/>
    </xf>
    <xf numFmtId="0" fontId="46" fillId="0" borderId="5" xfId="0" applyFont="1" applyBorder="1"/>
    <xf numFmtId="0" fontId="46" fillId="0" borderId="5" xfId="0" applyFont="1" applyBorder="1" applyAlignment="1">
      <alignment horizontal="left"/>
    </xf>
    <xf numFmtId="0" fontId="46" fillId="0" borderId="5" xfId="0" applyFont="1" applyBorder="1" applyAlignment="1">
      <alignment horizontal="center"/>
    </xf>
    <xf numFmtId="0" fontId="45" fillId="0" borderId="5" xfId="0" applyFont="1" applyBorder="1"/>
    <xf numFmtId="0" fontId="28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horizontal="center" vertical="center" shrinkToFit="1"/>
    </xf>
    <xf numFmtId="0" fontId="14" fillId="9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35" fillId="24" borderId="5" xfId="0" applyFont="1" applyFill="1" applyBorder="1"/>
    <xf numFmtId="0" fontId="47" fillId="24" borderId="5" xfId="0" applyFont="1" applyFill="1" applyBorder="1" applyAlignment="1">
      <alignment horizontal="left"/>
    </xf>
    <xf numFmtId="0" fontId="34" fillId="24" borderId="5" xfId="1" applyNumberFormat="1" applyFont="1" applyFill="1" applyBorder="1" applyAlignment="1">
      <alignment horizontal="center" vertical="center"/>
    </xf>
    <xf numFmtId="0" fontId="33" fillId="24" borderId="5" xfId="1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41" fillId="21" borderId="25" xfId="0" applyFont="1" applyFill="1" applyBorder="1" applyAlignment="1">
      <alignment horizontal="right" vertical="center"/>
    </xf>
    <xf numFmtId="0" fontId="40" fillId="0" borderId="25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13" borderId="5" xfId="0" applyFont="1" applyFill="1" applyBorder="1" applyAlignment="1">
      <alignment horizontal="right" vertical="center"/>
    </xf>
    <xf numFmtId="0" fontId="40" fillId="23" borderId="5" xfId="0" applyFont="1" applyFill="1" applyBorder="1" applyAlignment="1">
      <alignment horizontal="right" vertical="center"/>
    </xf>
    <xf numFmtId="0" fontId="42" fillId="0" borderId="25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40" fillId="23" borderId="5" xfId="0" applyFont="1" applyFill="1" applyBorder="1" applyAlignment="1">
      <alignment horizontal="right" vertical="center" wrapText="1"/>
    </xf>
    <xf numFmtId="0" fontId="14" fillId="21" borderId="5" xfId="0" applyFont="1" applyFill="1" applyBorder="1" applyAlignment="1">
      <alignment horizontal="right" vertical="center"/>
    </xf>
    <xf numFmtId="0" fontId="41" fillId="0" borderId="5" xfId="9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41" fillId="13" borderId="5" xfId="0" applyFont="1" applyFill="1" applyBorder="1" applyAlignment="1">
      <alignment horizontal="right" vertical="center"/>
    </xf>
    <xf numFmtId="0" fontId="41" fillId="23" borderId="5" xfId="0" applyFont="1" applyFill="1" applyBorder="1" applyAlignment="1">
      <alignment horizontal="right" vertical="center"/>
    </xf>
    <xf numFmtId="0" fontId="14" fillId="23" borderId="5" xfId="0" applyFont="1" applyFill="1" applyBorder="1" applyAlignment="1">
      <alignment horizontal="right" vertical="center"/>
    </xf>
    <xf numFmtId="0" fontId="45" fillId="0" borderId="5" xfId="9" applyFont="1" applyBorder="1" applyAlignment="1">
      <alignment horizontal="right"/>
    </xf>
    <xf numFmtId="0" fontId="46" fillId="0" borderId="5" xfId="0" applyFont="1" applyBorder="1" applyAlignment="1">
      <alignment horizontal="right"/>
    </xf>
    <xf numFmtId="0" fontId="14" fillId="9" borderId="5" xfId="0" applyFont="1" applyFill="1" applyBorder="1" applyAlignment="1">
      <alignment horizontal="right" vertical="center"/>
    </xf>
    <xf numFmtId="0" fontId="26" fillId="0" borderId="5" xfId="0" applyFont="1" applyBorder="1" applyAlignment="1">
      <alignment horizontal="right" vertical="center" wrapText="1"/>
    </xf>
    <xf numFmtId="0" fontId="33" fillId="24" borderId="5" xfId="1" applyNumberFormat="1" applyFont="1" applyFill="1" applyBorder="1" applyAlignment="1">
      <alignment horizontal="right" vertical="center"/>
    </xf>
    <xf numFmtId="0" fontId="41" fillId="21" borderId="5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13" borderId="5" xfId="0" applyFont="1" applyFill="1" applyBorder="1" applyAlignment="1">
      <alignment horizontal="right" vertical="center"/>
    </xf>
    <xf numFmtId="3" fontId="14" fillId="0" borderId="25" xfId="0" applyNumberFormat="1" applyFont="1" applyBorder="1" applyAlignment="1">
      <alignment horizontal="right" vertical="center"/>
    </xf>
    <xf numFmtId="0" fontId="40" fillId="13" borderId="5" xfId="0" applyFont="1" applyFill="1" applyBorder="1" applyAlignment="1">
      <alignment horizontal="right" vertical="center" wrapText="1"/>
    </xf>
    <xf numFmtId="0" fontId="41" fillId="21" borderId="5" xfId="9" applyFont="1" applyFill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" fontId="26" fillId="0" borderId="25" xfId="0" applyNumberFormat="1" applyFont="1" applyBorder="1" applyAlignment="1">
      <alignment horizontal="right" vertical="center" wrapText="1"/>
    </xf>
    <xf numFmtId="164" fontId="33" fillId="24" borderId="5" xfId="1" applyNumberFormat="1" applyFont="1" applyFill="1" applyBorder="1" applyAlignment="1">
      <alignment horizontal="right" vertical="center"/>
    </xf>
    <xf numFmtId="0" fontId="6" fillId="27" borderId="5" xfId="0" applyFont="1" applyFill="1" applyBorder="1" applyAlignment="1">
      <alignment horizontal="center" vertical="center" wrapText="1"/>
    </xf>
    <xf numFmtId="0" fontId="6" fillId="29" borderId="5" xfId="0" applyFont="1" applyFill="1" applyBorder="1" applyAlignment="1">
      <alignment horizontal="center" vertical="center" wrapText="1"/>
    </xf>
    <xf numFmtId="0" fontId="50" fillId="29" borderId="5" xfId="0" applyFont="1" applyFill="1" applyBorder="1" applyAlignment="1">
      <alignment horizontal="center" vertical="center" wrapText="1"/>
    </xf>
    <xf numFmtId="0" fontId="51" fillId="2" borderId="25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0" xfId="0" applyNumberFormat="1"/>
    <xf numFmtId="4" fontId="0" fillId="0" borderId="0" xfId="0" applyNumberFormat="1"/>
    <xf numFmtId="39" fontId="0" fillId="0" borderId="0" xfId="0" applyNumberFormat="1"/>
    <xf numFmtId="0" fontId="13" fillId="0" borderId="0" xfId="0" applyFont="1"/>
    <xf numFmtId="0" fontId="6" fillId="0" borderId="0" xfId="0" applyFont="1"/>
    <xf numFmtId="0" fontId="11" fillId="0" borderId="34" xfId="0" applyFont="1" applyBorder="1" applyAlignment="1">
      <alignment horizontal="center"/>
    </xf>
    <xf numFmtId="0" fontId="38" fillId="30" borderId="5" xfId="0" applyFont="1" applyFill="1" applyBorder="1" applyAlignment="1">
      <alignment horizontal="center" vertical="center"/>
    </xf>
    <xf numFmtId="43" fontId="54" fillId="0" borderId="5" xfId="1" applyFont="1" applyBorder="1"/>
    <xf numFmtId="43" fontId="55" fillId="0" borderId="5" xfId="1" applyFont="1" applyBorder="1"/>
    <xf numFmtId="43" fontId="54" fillId="0" borderId="9" xfId="1" applyFont="1" applyBorder="1"/>
    <xf numFmtId="43" fontId="54" fillId="0" borderId="13" xfId="1" applyFont="1" applyBorder="1"/>
    <xf numFmtId="43" fontId="54" fillId="0" borderId="5" xfId="1" applyFont="1" applyBorder="1" applyAlignment="1">
      <alignment vertical="center"/>
    </xf>
    <xf numFmtId="43" fontId="55" fillId="0" borderId="5" xfId="1" applyFont="1" applyBorder="1" applyAlignment="1">
      <alignment vertical="center"/>
    </xf>
    <xf numFmtId="43" fontId="54" fillId="13" borderId="5" xfId="1" applyFont="1" applyFill="1" applyBorder="1"/>
    <xf numFmtId="43" fontId="13" fillId="27" borderId="5" xfId="1" applyFont="1" applyFill="1" applyBorder="1"/>
    <xf numFmtId="43" fontId="55" fillId="13" borderId="18" xfId="1" applyFont="1" applyFill="1" applyBorder="1" applyAlignment="1">
      <alignment vertical="center"/>
    </xf>
    <xf numFmtId="43" fontId="55" fillId="0" borderId="22" xfId="1" applyFont="1" applyBorder="1" applyAlignment="1">
      <alignment vertical="center"/>
    </xf>
    <xf numFmtId="43" fontId="55" fillId="13" borderId="5" xfId="1" applyFont="1" applyFill="1" applyBorder="1" applyAlignment="1">
      <alignment vertical="center"/>
    </xf>
    <xf numFmtId="43" fontId="55" fillId="13" borderId="31" xfId="1" applyFont="1" applyFill="1" applyBorder="1" applyAlignment="1">
      <alignment vertical="center"/>
    </xf>
    <xf numFmtId="43" fontId="55" fillId="0" borderId="32" xfId="1" applyFont="1" applyBorder="1" applyAlignment="1">
      <alignment vertical="center"/>
    </xf>
    <xf numFmtId="43" fontId="55" fillId="13" borderId="1" xfId="1" applyFont="1" applyFill="1" applyBorder="1" applyAlignment="1">
      <alignment vertical="center"/>
    </xf>
    <xf numFmtId="43" fontId="55" fillId="0" borderId="33" xfId="1" applyFont="1" applyBorder="1" applyAlignment="1">
      <alignment vertical="center"/>
    </xf>
    <xf numFmtId="43" fontId="55" fillId="0" borderId="33" xfId="1" applyFont="1" applyBorder="1" applyAlignment="1">
      <alignment horizontal="right" vertical="center"/>
    </xf>
    <xf numFmtId="43" fontId="55" fillId="0" borderId="33" xfId="1" applyFont="1" applyBorder="1" applyAlignment="1">
      <alignment vertical="center" wrapText="1"/>
    </xf>
    <xf numFmtId="43" fontId="52" fillId="27" borderId="12" xfId="1" applyFont="1" applyFill="1" applyBorder="1"/>
    <xf numFmtId="43" fontId="52" fillId="27" borderId="5" xfId="1" applyFont="1" applyFill="1" applyBorder="1"/>
    <xf numFmtId="43" fontId="52" fillId="27" borderId="9" xfId="1" applyFont="1" applyFill="1" applyBorder="1"/>
    <xf numFmtId="0" fontId="13" fillId="27" borderId="5" xfId="0" applyFont="1" applyFill="1" applyBorder="1" applyAlignment="1">
      <alignment horizontal="left"/>
    </xf>
    <xf numFmtId="0" fontId="53" fillId="13" borderId="5" xfId="0" applyFont="1" applyFill="1" applyBorder="1" applyAlignment="1">
      <alignment vertical="center"/>
    </xf>
    <xf numFmtId="0" fontId="32" fillId="6" borderId="13" xfId="0" applyFont="1" applyFill="1" applyBorder="1" applyAlignment="1">
      <alignment horizontal="center"/>
    </xf>
    <xf numFmtId="0" fontId="47" fillId="6" borderId="13" xfId="0" applyFont="1" applyFill="1" applyBorder="1" applyAlignment="1">
      <alignment horizontal="center" vertical="center"/>
    </xf>
    <xf numFmtId="0" fontId="47" fillId="6" borderId="13" xfId="0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/>
    </xf>
    <xf numFmtId="0" fontId="47" fillId="3" borderId="13" xfId="0" applyFont="1" applyFill="1" applyBorder="1" applyAlignment="1">
      <alignment horizontal="center" vertical="center"/>
    </xf>
    <xf numFmtId="164" fontId="31" fillId="31" borderId="17" xfId="1" applyNumberFormat="1" applyFont="1" applyFill="1" applyBorder="1" applyAlignment="1">
      <alignment horizontal="left" vertical="center"/>
    </xf>
    <xf numFmtId="164" fontId="31" fillId="31" borderId="30" xfId="1" applyNumberFormat="1" applyFont="1" applyFill="1" applyBorder="1" applyAlignment="1">
      <alignment horizontal="left"/>
    </xf>
    <xf numFmtId="164" fontId="31" fillId="31" borderId="34" xfId="1" applyNumberFormat="1" applyFont="1" applyFill="1" applyBorder="1" applyAlignment="1">
      <alignment horizontal="left"/>
    </xf>
    <xf numFmtId="164" fontId="3" fillId="31" borderId="30" xfId="1" applyNumberFormat="1" applyFont="1" applyFill="1" applyBorder="1" applyAlignment="1">
      <alignment horizontal="center" vertical="center"/>
    </xf>
    <xf numFmtId="0" fontId="38" fillId="30" borderId="5" xfId="0" applyFont="1" applyFill="1" applyBorder="1" applyAlignment="1">
      <alignment horizontal="center"/>
    </xf>
    <xf numFmtId="164" fontId="28" fillId="0" borderId="5" xfId="1" applyNumberFormat="1" applyFont="1" applyBorder="1" applyAlignment="1">
      <alignment horizontal="center" vertical="center"/>
    </xf>
    <xf numFmtId="164" fontId="28" fillId="13" borderId="5" xfId="1" applyNumberFormat="1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51" fillId="29" borderId="5" xfId="0" applyFont="1" applyFill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9" fillId="0" borderId="26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10" borderId="17" xfId="1" applyNumberFormat="1" applyFont="1" applyFill="1" applyBorder="1" applyAlignment="1">
      <alignment horizontal="center"/>
    </xf>
    <xf numFmtId="164" fontId="6" fillId="10" borderId="7" xfId="1" applyNumberFormat="1" applyFont="1" applyFill="1" applyBorder="1" applyAlignment="1">
      <alignment horizontal="center"/>
    </xf>
    <xf numFmtId="164" fontId="3" fillId="10" borderId="21" xfId="1" applyNumberFormat="1" applyFont="1" applyFill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47" fillId="2" borderId="8" xfId="0" applyFont="1" applyFill="1" applyBorder="1" applyAlignment="1">
      <alignment horizontal="left"/>
    </xf>
    <xf numFmtId="164" fontId="47" fillId="5" borderId="5" xfId="1" applyNumberFormat="1" applyFont="1" applyFill="1" applyBorder="1" applyAlignment="1">
      <alignment horizontal="left"/>
    </xf>
    <xf numFmtId="43" fontId="47" fillId="5" borderId="5" xfId="1" applyFont="1" applyFill="1" applyBorder="1" applyAlignment="1">
      <alignment horizontal="center"/>
    </xf>
    <xf numFmtId="164" fontId="47" fillId="5" borderId="25" xfId="1" applyNumberFormat="1" applyFont="1" applyFill="1" applyBorder="1" applyAlignment="1">
      <alignment horizontal="center"/>
    </xf>
    <xf numFmtId="164" fontId="47" fillId="5" borderId="5" xfId="1" applyNumberFormat="1" applyFont="1" applyFill="1" applyBorder="1" applyAlignment="1">
      <alignment horizontal="center"/>
    </xf>
    <xf numFmtId="164" fontId="56" fillId="0" borderId="5" xfId="1" applyNumberFormat="1" applyFont="1" applyBorder="1" applyAlignment="1">
      <alignment horizontal="center"/>
    </xf>
    <xf numFmtId="43" fontId="56" fillId="0" borderId="5" xfId="1" applyFont="1" applyBorder="1" applyAlignment="1">
      <alignment horizontal="center"/>
    </xf>
    <xf numFmtId="164" fontId="56" fillId="0" borderId="13" xfId="1" applyNumberFormat="1" applyFont="1" applyBorder="1" applyAlignment="1">
      <alignment horizontal="center"/>
    </xf>
    <xf numFmtId="164" fontId="56" fillId="0" borderId="5" xfId="1" applyNumberFormat="1" applyFont="1" applyBorder="1"/>
    <xf numFmtId="164" fontId="56" fillId="0" borderId="5" xfId="1" applyNumberFormat="1" applyFont="1" applyFill="1" applyBorder="1"/>
    <xf numFmtId="164" fontId="56" fillId="0" borderId="5" xfId="1" applyNumberFormat="1" applyFont="1" applyBorder="1" applyAlignment="1">
      <alignment vertical="center"/>
    </xf>
    <xf numFmtId="43" fontId="56" fillId="0" borderId="13" xfId="1" applyFont="1" applyBorder="1" applyAlignment="1">
      <alignment horizontal="center"/>
    </xf>
    <xf numFmtId="164" fontId="56" fillId="0" borderId="8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10" borderId="6" xfId="1" applyNumberFormat="1" applyFont="1" applyFill="1" applyBorder="1" applyAlignment="1">
      <alignment horizontal="center"/>
    </xf>
    <xf numFmtId="164" fontId="4" fillId="10" borderId="7" xfId="1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64" fontId="3" fillId="10" borderId="23" xfId="1" applyNumberFormat="1" applyFont="1" applyFill="1" applyBorder="1" applyAlignment="1">
      <alignment horizontal="center"/>
    </xf>
    <xf numFmtId="164" fontId="3" fillId="10" borderId="2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7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9" fillId="28" borderId="5" xfId="0" applyFont="1" applyFill="1" applyBorder="1" applyAlignment="1">
      <alignment horizontal="center" vertical="center" wrapText="1"/>
    </xf>
    <xf numFmtId="0" fontId="6" fillId="27" borderId="5" xfId="0" applyFont="1" applyFill="1" applyBorder="1" applyAlignment="1">
      <alignment horizontal="center" vertical="center" wrapText="1"/>
    </xf>
    <xf numFmtId="0" fontId="6" fillId="29" borderId="5" xfId="0" applyFont="1" applyFill="1" applyBorder="1" applyAlignment="1">
      <alignment horizontal="center" vertical="center" wrapText="1"/>
    </xf>
    <xf numFmtId="0" fontId="50" fillId="29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31" borderId="17" xfId="0" applyFont="1" applyFill="1" applyBorder="1" applyAlignment="1">
      <alignment horizontal="right"/>
    </xf>
    <xf numFmtId="0" fontId="2" fillId="31" borderId="35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17" fontId="5" fillId="0" borderId="21" xfId="4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8" fillId="0" borderId="5" xfId="0" applyFont="1" applyBorder="1" applyAlignment="1">
      <alignment horizontal="center" vertical="center"/>
    </xf>
    <xf numFmtId="0" fontId="28" fillId="21" borderId="25" xfId="0" applyFont="1" applyFill="1" applyBorder="1" applyAlignment="1">
      <alignment horizontal="center" vertical="center" wrapText="1"/>
    </xf>
    <xf numFmtId="0" fontId="28" fillId="21" borderId="13" xfId="0" applyFont="1" applyFill="1" applyBorder="1" applyAlignment="1">
      <alignment horizontal="center" vertical="center" wrapText="1"/>
    </xf>
    <xf numFmtId="0" fontId="28" fillId="21" borderId="4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8" fillId="26" borderId="25" xfId="0" applyFont="1" applyFill="1" applyBorder="1" applyAlignment="1">
      <alignment horizontal="center" vertical="center" wrapText="1"/>
    </xf>
    <xf numFmtId="0" fontId="28" fillId="26" borderId="4" xfId="0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center"/>
    </xf>
    <xf numFmtId="0" fontId="6" fillId="24" borderId="8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0" fontId="6" fillId="24" borderId="9" xfId="0" applyFont="1" applyFill="1" applyBorder="1" applyAlignment="1">
      <alignment horizontal="center"/>
    </xf>
    <xf numFmtId="0" fontId="6" fillId="24" borderId="21" xfId="0" applyFont="1" applyFill="1" applyBorder="1" applyAlignment="1">
      <alignment horizontal="center"/>
    </xf>
    <xf numFmtId="0" fontId="6" fillId="24" borderId="29" xfId="0" applyFont="1" applyFill="1" applyBorder="1" applyAlignment="1">
      <alignment horizontal="center"/>
    </xf>
    <xf numFmtId="0" fontId="28" fillId="21" borderId="25" xfId="0" applyFont="1" applyFill="1" applyBorder="1" applyAlignment="1">
      <alignment horizontal="center" vertical="center"/>
    </xf>
    <xf numFmtId="0" fontId="28" fillId="21" borderId="13" xfId="0" applyFont="1" applyFill="1" applyBorder="1" applyAlignment="1">
      <alignment horizontal="center" vertical="center"/>
    </xf>
    <xf numFmtId="0" fontId="28" fillId="21" borderId="4" xfId="0" applyFont="1" applyFill="1" applyBorder="1" applyAlignment="1">
      <alignment horizontal="center" vertical="center"/>
    </xf>
  </cellXfs>
  <cellStyles count="10">
    <cellStyle name="Comma 2" xfId="7" xr:uid="{7EF4A6E6-624F-4044-9AE5-12CEE22AD36A}"/>
    <cellStyle name="Millares" xfId="1" builtinId="3"/>
    <cellStyle name="Millares 2" xfId="3" xr:uid="{EB8A32F0-20FE-4827-AE1F-503BC0209050}"/>
    <cellStyle name="Millares 3" xfId="6" xr:uid="{F7305956-F68B-4419-86B6-865420EDD907}"/>
    <cellStyle name="Millares 5" xfId="5" xr:uid="{A9A7230C-BDA1-4314-ACBC-669B8C8F7CBB}"/>
    <cellStyle name="Normal" xfId="0" builtinId="0"/>
    <cellStyle name="Normal 2" xfId="2" xr:uid="{7C48DDAE-7475-42DF-A25B-887F3541FBBD}"/>
    <cellStyle name="Normal 2 2" xfId="9" xr:uid="{650A7C7D-B63A-4B1D-8C46-4606AA087224}"/>
    <cellStyle name="Normal 3" xfId="8" xr:uid="{E2CB3927-BECC-41C4-B373-C24EC85E4EA6}"/>
    <cellStyle name="Normal 5 2" xfId="4" xr:uid="{79B38942-64BA-44E6-8B73-25A8E36E0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739140</xdr:colOff>
      <xdr:row>0</xdr:row>
      <xdr:rowOff>0</xdr:rowOff>
    </xdr:from>
    <xdr:to>
      <xdr:col>6</xdr:col>
      <xdr:colOff>149323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38BD09E-6C68-45A0-95F1-4208F36DFC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3215640</xdr:colOff>
      <xdr:row>0</xdr:row>
      <xdr:rowOff>0</xdr:rowOff>
    </xdr:from>
    <xdr:to>
      <xdr:col>4</xdr:col>
      <xdr:colOff>396346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0"/>
          <a:ext cx="3170026" cy="487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6932</xdr:colOff>
      <xdr:row>1</xdr:row>
      <xdr:rowOff>37233</xdr:rowOff>
    </xdr:from>
    <xdr:to>
      <xdr:col>6</xdr:col>
      <xdr:colOff>574870</xdr:colOff>
      <xdr:row>4</xdr:row>
      <xdr:rowOff>48490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3C2F2F-8C5B-4B7C-A9B4-B709B59FC4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696" y="217342"/>
          <a:ext cx="3255719" cy="551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245745</xdr:colOff>
      <xdr:row>0</xdr:row>
      <xdr:rowOff>0</xdr:rowOff>
    </xdr:from>
    <xdr:to>
      <xdr:col>4</xdr:col>
      <xdr:colOff>300349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F3445-AEAE-4DFF-80AC-42E1CFAB96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985" y="0"/>
          <a:ext cx="2820664" cy="716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12700</xdr:rowOff>
    </xdr:from>
    <xdr:to>
      <xdr:col>19</xdr:col>
      <xdr:colOff>354404</xdr:colOff>
      <xdr:row>2</xdr:row>
      <xdr:rowOff>152400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362318ED-E004-4E96-8D81-8E13C5EE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2700"/>
          <a:ext cx="2019374" cy="50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182881</xdr:colOff>
      <xdr:row>0</xdr:row>
      <xdr:rowOff>15240</xdr:rowOff>
    </xdr:from>
    <xdr:to>
      <xdr:col>7</xdr:col>
      <xdr:colOff>312421</xdr:colOff>
      <xdr:row>2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D2C20-C128-4DF2-8FC3-B60A7E43DD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1" y="15240"/>
          <a:ext cx="2506980" cy="5562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68580</xdr:rowOff>
    </xdr:from>
    <xdr:to>
      <xdr:col>1</xdr:col>
      <xdr:colOff>2956560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2C1C-25C6-4E04-BF7F-5555A89007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68580"/>
          <a:ext cx="2225040" cy="4267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586740</xdr:colOff>
      <xdr:row>0</xdr:row>
      <xdr:rowOff>137160</xdr:rowOff>
    </xdr:from>
    <xdr:to>
      <xdr:col>13</xdr:col>
      <xdr:colOff>358140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9ECA05-0D90-42C9-B722-CF31A000A6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0580" y="137160"/>
          <a:ext cx="2369820" cy="609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7629FEE-8C59-4095-8E70-57794DDB80EC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9ED9DF4-B83C-41A6-8959-DF45FBED0182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9FDE2C3-C204-4F2F-B33A-010762FDCD03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802861B9-A9AE-4FBF-95C1-486522F72E40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D4D7343-A411-496A-94DE-52753C3C69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6604ECA2-833E-402A-BF75-C2810A8B0A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28524676-E25B-466A-A367-5106D01BAE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5A21426-B1B2-46C5-BD7F-FA443E04FF6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97FCE8DD-2B2B-409A-A8AB-D5F5F7C41B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3479BBFF-71FE-4C7A-9D2F-E9092EB289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872DE45-4792-4E06-93C5-1943FB52AE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8E77A5EC-0C93-481C-9BFE-F2370D223A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41731709-A93D-4FD5-AE08-08CE6EF3F9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51E41AA2-6839-4163-B206-7782E0378E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9956810C-D295-4887-BD68-6802C90C81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D5F5FE69-E209-4C53-BD2C-162DF32C49E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E4AA96D2-ECFF-471A-B873-B4840A5073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FD087688-2C02-4F2A-9B09-0EFE6231D0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C2FE9C2F-C73C-4B64-9525-221BD49718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50AC6460-9A32-4E6C-A885-BC7FB15D1E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BF84AD88-413F-41F8-BB83-8CF5A11EA58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BB9FE9F5-0784-478E-9D34-A1030AA8ED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9A10648-833A-4A27-8193-1E9C13ABC0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6D006CBB-79D9-44A1-846F-5907A8E461B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89186070-3200-4334-AF67-655DF467E8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7CBE3-35DD-4528-9627-15147593F1DA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4A76AC94-9061-4D73-9660-DBEA5710A990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D9FFFD06-4464-4656-800E-63C150C88DB4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6B52C598-DFBE-4BF4-8320-50F5814F83F2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BB784EA-92BE-4718-94F5-5ABE79AD4A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D64153A-6F89-4D80-BC15-76A02B92DF0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D3C5836F-A98E-45BF-9AD0-A5718FEE2A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E8AF7F56-67A8-4C58-A628-0147920B96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4A90DD84-BAE0-4C6C-8037-3C27D3F08AB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8112B6D1-B5EE-4925-810D-9260603110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3D64014C-0391-4DBB-A958-B3A0E60122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BDBF0B36-4B7D-4C3D-935B-FA8623E2B7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21F167D-0513-4DAC-B31E-A67AD1FD53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853CAAF-7E1C-4EDD-B3B2-6CD9D6E4346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6EBD0B7-BAAB-4D0C-AC2C-8EB54F84146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F1AECF4A-C80F-44DE-9A24-52CD575EFD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4AE01A92-6353-45CB-8A8C-D5F1561722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4CDB10B2-D5C9-4900-9957-E835E6E692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CD49982A-59A6-48F2-AC7E-91DABCC247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633DD788-53EE-4353-94AC-86E506E744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8C97B483-D390-4AB0-9346-B0B219B602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EEBB2B4E-E63A-47BC-85C3-A49A9161E09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6D98819E-8252-4155-B722-0C7AD205AB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EB85C60C-993D-4007-A079-760D352E3F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E9D132BA-BEF9-4125-BC34-B247BE725B2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8D8DE424-4103-46D3-A56F-9DA48525243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B2B46A3A-68C1-4413-BFA7-39DD0694DB0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6531D1F3-CA4E-4ADE-BB54-39C91E8445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BE62954C-12F5-467D-9FC1-42BA942F6FB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D80EBC75-93B8-49F3-A8F1-6B22E6320F8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4D0A1429-725B-4AC7-AEF8-CCE992BBCD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CE487EFA-AF2F-4F5F-8388-B6379F25A7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162B5C65-5863-44A6-8703-B46AB2D71E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921D51FD-3101-4611-8E69-AF12CE4196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B1D223A8-E056-4FDF-8746-FDAF49D497C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05CF06-C08A-4E60-A8E2-3AE9679937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48534FE5-6F06-4FF0-A510-85C2C71AA50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C20595A3-8375-43CB-99C6-9CE956F753C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C938DDE9-CF83-4608-8B4A-1203B2DFFDE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3C633D5C-9002-4BD4-8029-CC1CB8C943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4573DB45-6EF0-4F6D-883F-7DD9D09851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CA1141E9-761D-4944-B5E8-1DC065918F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B3DED065-5052-433B-BD0B-299208B730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D260CBCA-31A6-4C8B-8DB7-802D9D7D6B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CB07E3CF-037B-4D7B-ACC8-69D0634868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30DF2E5-B86F-402A-B416-1A87524ADE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7B54F431-0F86-45A8-BA19-0049A3CE5C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9EBC8BC-EA28-42A6-ABB2-6FF13582A3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66B210DA-6656-468D-A596-1B4C36CCDF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342014E5-DEF8-4301-A4A8-4138CDFDC2A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9102D13C-C5F3-433C-81F7-3DC8EA9779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E8076EA1-7D3F-4B11-BF3C-314AD5EA8FB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2FDF076D-3651-405E-986A-CD84FAF17CB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D5728BB7-84D5-453F-B20D-900B4FC1A43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949B857A-36E8-4916-A83A-21F353B13E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50CDB9FC-9A1D-451D-ABAB-A8C9FD9F2AA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1C5FDE3A-8602-464D-9311-DDA33BC97E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F000197-3EB8-40C5-9398-B543958B71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081CB565-D00A-45DA-91C7-80962BF37BB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A847AFED-A858-464B-BF1D-1372006684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5F4454ED-0DF9-45BC-8675-0D48E75D479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88BA5EAA-921C-48A9-92FA-ADD7D502CA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4D265EAC-6ECE-439C-9FBD-D759234B43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C5B9DA8F-506E-4F87-A221-989643B0051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DABBD1C9-8C8B-4A8F-920D-23E68DB3C31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AC16C8EB-4AB7-4E85-9C12-2DC99A090B8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11E04814-3ACF-40A4-9069-DCF306C005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051BCFE0-78D0-40CA-A403-5A4DA1792A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C6EF8637-8966-4187-B1DE-AF56415182B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3FBE9788-A6C9-4E28-9080-6218700F12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41215748-6064-475D-8332-74054D3F4B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946F1880-6797-4850-96AD-E5DD175542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74420766-9701-4783-BFF4-287EC04084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D59C0AD3-E909-4493-8F38-0328E4EC2E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3CAC878-B508-4B25-AF9C-995D753466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4BFFC341-B1E8-483C-8179-F9EA1FA3E79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9667F5D0-3BE8-4D51-A0D8-ADFBC3B44CC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4B71DD0A-877B-42D2-AE91-407806FC9D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A372A8B4-B474-4FB4-A2CB-9537E439786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78112C23-21EB-4ABC-9E02-2BBB360158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BC4D48A8-BEA7-4070-B6AE-22E80A058C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B6489AE4-1E67-434B-8216-F08E9D6450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AC7D504A-8D08-407F-A6C7-6CAE1AA144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701097F1-BC5B-4683-B483-AED6F30C85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4E2FBE9F-296A-4582-B17E-BB63ED8F5E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9A1847E9-E617-43ED-96D6-F543094111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A1D10429-8847-44A6-ADD6-8082BED6BE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AA493DA1-E1A8-4D16-9120-73E3BE6797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C53F93D9-8389-4734-A192-C1D055F267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7D67CA7E-6848-41FB-893E-D39465352B8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4711812B-D94B-41F2-9CF1-299EEB434C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51561E54-25EE-4ED3-885E-CE9433DB07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970CDA2B-6158-4619-B899-11F8960CD98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D155685B-9A63-4D93-82F4-19BFB8B02B7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C336F709-8BF1-44C3-B21D-95B0100F91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216D5975-9DE1-46D9-B6DB-BF12417F74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909E3FF8-0DDD-4CDF-A64C-79E1CF6E35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178B77C7-ABD0-4DF5-AB9C-4E046F3A639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64FCC096-D1E1-41C2-B5DE-70CEBD54DB2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12A720ED-92A4-4564-8A3A-4F91BF0E70A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EE261EF8-7E0A-4CFC-B19A-11BEE5B8BE1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60A66F5D-F9CE-42DC-8ECB-BE7863CF300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4EE898CD-8600-4BF4-8229-FC8DE0D3C7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E4D5BF97-DF1A-4893-84E0-5DA47D8CAD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8FDDA4CD-FB00-45E9-BD05-5EF8AFE512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75488CAB-1C9E-4908-A4D1-56A10EF67E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8F1FF07D-024A-4418-8466-C090089C95F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5194A8B3-7852-412B-860D-E605B6B180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56342EB8-602A-434E-8E4B-D25CCE10EFC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EB3F98D-67CF-4703-ACF2-5637702650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CA74E8E8-5BF2-404C-BC03-F8569BEC590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1DD2E7B1-DBB5-42E5-B37F-7635F41E74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DCFC6920-231D-4DD5-8409-EE726764F9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9BBAEA4-5F46-4389-901F-4495A34887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D584B93F-D7D1-4BD0-AB97-471D5EA053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A29217EA-656B-4816-92DF-28F1CBEAB9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2BA4867C-B634-40C6-80DD-8F01FC61BEF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690EC21F-6291-4642-86DB-2404B6AC87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26A1C51F-1101-43CD-9804-D6AF402055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0F51EF8-2E5D-466E-A58A-0F48B24D34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5690F854-CFA9-4FD3-8B02-35C9DA664C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DAA77808-5090-4F1C-A340-7AF15A6863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C0787BB9-05CE-458E-8968-E0F5F39722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DF3786D3-19C0-4A06-B6F9-3465AB7891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ACA64CFB-FB04-4A5E-B9F8-CE67BB8FBC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1A0D77BA-D5E5-4C97-B37B-E456CDC482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AFF64955-1670-4F57-A440-3C1E01C389E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E8E9E8D1-9D2B-4E47-B29A-407709B96F4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30D75B88-2188-4B9A-927E-AC3DC35B73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9F2FAEAC-4A8F-447E-B53A-A013E71B646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862B2667-76C6-4976-9BF3-BF8BFAA43C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19CDAE94-3897-44F6-A92E-D8CB29EA56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610D7FA6-8B36-4A00-9770-CEDF427209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8EA84C0F-8A68-4A55-9838-65F835CCEFB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E4C943B7-821E-418E-9BD5-D645401AE7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83630938-DBF7-4226-9094-1C85452794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9C3FEA56-82D5-4C1C-ACD2-5D85CB51CB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244EFB25-AAB8-4082-8B4B-DEBEA459C19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3568BB97-A332-4854-89DA-DB663F544E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77496ED5-FC52-4F35-A4FB-1502268F8C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60D86E3D-C2C1-4FFF-ABA7-D9F278EFB8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9C88F86C-DABE-4E7E-85A7-1FF2AAA6F1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7743EF52-F1DB-4667-8837-06437CBE64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B7CF6CD7-F8CC-4F64-905F-EB740C279E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03C60441-1BC1-452D-B284-0C7B03CA259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A810B4D5-12CB-4F81-ADF0-281351AA36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42761884-E8CA-4022-811C-5D47BF6A8D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A9EA9C6B-37AA-411F-9A93-E60954AEEC3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62B013FE-A2FC-4B1D-B27E-EC1B9CEA27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72697278-3C2B-41DF-8D7A-91A0E75B24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5369364F-FEAF-47B5-B281-33C6005DF9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C9F5B4AD-9C00-4F64-8DCD-9FE97E3C9E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90864863-1B01-42CC-ABE5-CE33AFE836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0D3886A6-33B5-47C2-9C6F-81205C23CB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AA85AFA0-462F-4181-856B-0287467340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24FF6809-DEB6-468D-85F6-AB0217C5C0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19DA30B4-9667-4B34-B14D-249F1FDC02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A3C5F674-D09F-4324-9A72-E92E8FF632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416D2F59-ACC1-4E42-9EB1-D7169178E1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485268BB-921F-4753-8640-363D344FD6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95B35879-ABA5-46AD-9534-88B06EE4FB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AEC26819-37FA-4215-856E-68EEFFFEAEE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DC78B35A-B682-4352-AADE-2771D6080E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127C38B-9285-44FA-9CD7-55417F6511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8BB9CA8F-1078-423A-96D7-CAE3357167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AA6791DA-2FE2-4858-984F-F24FF0A802B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DD82D004-329B-4B26-917C-D566AFEFB0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5C0E7EB5-178F-4D87-A802-92FC654840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F43D9B4F-8BB4-49FC-A8E4-2FB26ECBD1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8428A73-31D9-47AE-9444-DB564B90B6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EE9C7991-078E-4651-B071-DF1F45135D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A50CBC55-D772-4C95-A9DF-B962060A7B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EE2F6EA0-7C31-471F-9A85-3C745E806A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06ABA62C-0833-4C2B-A882-F31174AE5D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A4A5A9FA-5483-4AA8-8389-35630503FE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B7FECBFC-9AEC-4BAE-8BB2-B2A3EE47DB7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ECC80BC5-C7F5-45F1-963B-84D5C7EF351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A3658FF6-9F1C-47C9-8A99-EF0D5A0742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89A13972-9835-4641-A39C-F8F7089C7A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5C4B5F81-4871-4280-B827-1DE5DD41A2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D494B7F3-91A9-4AB4-BE1E-648222F828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5A6B49FF-7365-4ACC-884A-79F591F52B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EE4C65F5-131E-4835-8699-EC58F50ECF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F0406F6A-10F1-42EA-A5CF-1BAFE7E58D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EA2BBF59-7773-4C27-ADFA-BB6C4932708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79B21203-336F-4F57-B064-4021134C867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08C92327-4900-4CD2-A9A5-4679F5C76F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C20D4E1D-FBDF-4563-8A47-4680409657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DB177CC0-D070-497E-A62E-7E5BEF3749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40B8CB29-1BCB-4A0F-8F76-F870870EED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B86E4DB0-555E-4D85-B4B7-30944064DE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F356E66F-BEA7-4B61-A70D-52D60EE977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6601086A-B511-4DF3-969C-CB966C4A38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28068B1C-2861-4FFE-A86D-F57AF51B1F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DA2E571D-BA0C-4DD2-B4E8-896E41C0A6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BCE641B1-7F92-4C51-B0C3-1967CA0C02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F5F320D7-F27F-4F55-A4A3-103622429B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66341AE5-8E80-4777-96AF-DF645A3295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6D8D0AA5-CAA8-415F-80A5-934C97C4EE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38B9258C-F5B6-4A45-AE84-12B17EAAEE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58319A88-75E4-4213-9E1E-E463543D09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2EEC4A36-A06C-4FFD-A030-0774025B128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F19AD04F-7585-4611-8C71-0F3E13D8B5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6E646B50-0670-4FD4-9953-55BAD03B3E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BFFCFD70-ED9C-4DC1-886C-2DCC672392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57C40711-1A50-4ADA-90F3-790DFB1373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DEF7DBE1-34F1-437D-B975-00C6AB1062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A89AC343-B086-4D1D-BC58-24EB8A9103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B5B799BE-6131-4173-AD52-39A179E256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1851A266-6F55-4635-93C9-56ED953454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0920B235-D453-4C29-81B6-F1D3E7220D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3DEB85F0-DD5B-4A6C-AD89-2FAF01A79D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F3A5EAAD-DDF9-4D6A-9390-01342D8D76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F3C4F19B-79F1-44F3-9529-B0D4F8B31D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FEC7BCF9-E3C3-44C8-B54C-3602716C75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F61A8B8-53F2-43AA-B312-D45A3D43E8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E7619BBD-9473-4878-82C7-2DDACAC915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7ADB9DE5-24EE-4A23-BEBE-4B23710FD1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99A27889-D7F9-446C-AF2C-5DF109348DD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B03B1562-EFF5-4CA7-913C-86EA437D3D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F6735C69-9464-482A-9321-73815B195C0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CF5CF6C7-53FE-4335-B300-08973881EF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F2643D77-48F9-4AA1-9B5D-F90C18A08D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822C7C9B-1609-457D-A679-5994A45BF8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CE935C76-5C8F-46D2-8339-817C46CBA9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FC9FD01F-8E40-4691-8B85-36CC432F4B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7F937C34-6F40-4ACC-A5DC-622EC11314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C62D89C8-A12E-4C5D-986B-5477E745EA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FA2C2F99-CAA8-4786-8D21-DD4608B530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7611C149-8A2C-4DC7-8425-FB472D670A2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392686-8800-4ABD-8F12-4F34A5D2CF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24BC7AD7-727E-45B8-A28C-2F7592A0D42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F6787821-8434-4284-AD42-F3ADDF1306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CCE32491-A10D-466F-AFB6-1E452FE369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1CB9DF4E-B331-4667-85D5-E4AA873AD1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6A18A3D4-6CC1-420B-83D7-F19B061E8D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E0A413A2-EDA1-455E-851E-80B6B2C69DC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A1218723-1873-4388-BB3B-C8B1E19D0B1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810930E5-5CCA-4733-B5D0-077E1EC35D1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CB9AB0B5-29CE-4C93-85E5-BE7F76FAA4F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68F6BC53-09EF-4D77-BE63-EB3E9252A2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22640AC4-ADD1-4EF8-8E02-38314E5E87B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6EF616A2-E64D-4760-880F-27E818F478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D1E4BFE7-225B-417B-BAB5-479DF8AAA7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42CC558B-EC4B-4819-A572-AA2E5BDC06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D2B0D3F1-061E-4A00-8F3E-689061283A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A0AA04FB-B7E7-4C90-B300-EDC921DC69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44D985C3-5418-4A00-9012-6459E71B29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EC4DC54F-17B9-483D-8EE6-A5B4195A50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B6BF3959-95D8-43F5-9CD8-8D5EE8F0FA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46611838-25E8-4359-9700-575F600D6B1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470E9B73-6150-4CAC-9261-B8AFF0A1EEB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AFC08AD3-6CD6-4AA1-8BC9-87165B7E8F1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57DB6F51-BF16-4AC0-AE9A-4EC3E7D5F5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A2E0E023-A351-4353-A29D-6165943F89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32732C63-F570-443B-A665-E202D1EF2C1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1C6B1E69-9B41-461B-99A9-88352E5AF8B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2DE9775A-AF1B-494F-91F3-17F8471F9F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60ADB210-4FBB-44EA-9023-BA7DE40A3C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A0862D9B-48CF-431A-AAF4-AAD594768EA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5A355FE2-BB02-4E69-8D5D-CE573EABA49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984C40C2-1D76-42CE-951B-99F5E9E899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68B8B83D-287A-4FF2-A3BE-16EAC1F2DB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38A03F3C-B752-4727-91A9-A6E39A0E2B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A6A71B38-6F1A-4453-AE6F-CFC191090AB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35B2D22E-F820-4C97-959D-CF556C01A0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395F8865-3084-4EE9-9708-406596AA9E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D554AAED-72B9-439C-A92F-6594A382C94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CFA856B8-C286-4E4F-A40A-39C096FACF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3FDDC76D-5932-4A86-AB37-D103BD6D59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AF336842-5E4A-45FE-9132-D2DE6DAA1F2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B8BF0EEF-F2E3-4DB6-BC02-4AA5628688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7D8BD537-5C45-43DB-9359-2A4EFD30FE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0FFECE8-2F0A-4DA8-A300-0DC4E3EA7F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EBD441E1-8847-4706-BF94-52086A2C20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2847D5B2-7549-4436-96D5-AAF2D9EEB0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E6119948-0F47-4501-919F-A0B0C3AD905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9CA0090E-E674-4F4C-BECC-2DB869DEDE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234AFB3E-33A7-4887-B74C-89D5AC3C3B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39067147-9CB8-48FE-B0EB-8AF361107AA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63D12695-8891-4932-9215-D8AE4184B5B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867BC170-F0E4-466B-B95E-61BE7C92F03E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C4BF6595-C58A-4A26-B46A-EB256A52FA94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9C469CE0-8B97-4844-863D-1781DE4CCCF7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F4C3E839-9358-4AC6-83A9-B93638818384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B1A6915A-F3C7-498C-A8CC-8FDDBCE1CF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E2C96282-3341-497F-9F06-D6CF638672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1C18A150-793B-4407-9B21-C1FDF163BDC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222B9CC5-C370-4288-9DDC-647A21AC9BF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C21A6BC0-C734-4009-BBDB-9C98E653F7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D64BC76F-F0C1-4453-BA7E-E8BADEC3F8F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A781D73A-48C5-47BC-ACEE-2FB9559862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A7CF1733-2B2D-4F6A-84E7-18AB0A3E029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C298969D-D7B7-4BB9-8113-1E4791994F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CA6E221C-17C7-4CF0-98CB-D7EE09288D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CA53C6CE-F376-498B-9778-64F9BE0894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4C449443-9287-4FC8-983D-57F11F99F3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9C1CE0C8-3F7D-479B-B9BE-66DF42E0FF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E5B32CA8-B4C6-4023-8861-A057BFCB27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CFB97A08-B5AA-4AB0-98F6-6A4B9C91F6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67909FDA-C6D9-47BA-A212-DCDF2F281AA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A36ACA5E-8A68-4EB4-842B-CA46E0EEC0B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CCB5F549-6BA4-463D-89EF-D1BB26D526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FCC10C29-5658-4A4C-943E-1B73BF23E5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2AFBF588-FF1A-434E-A9B7-013B3AD2B7B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68229A9D-7297-49EB-AE4F-3030062C61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375B6B3F-C9FE-46A0-B39F-083244AE7A61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8878156E-852B-46E4-B9E1-FF6A23A6BE89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1916BEF2-F991-49EC-A8B5-4D30B8A45CDC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67F985E4-7866-485C-948F-37494C829B9D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4AD00B09-A9B4-4B5F-8B45-E95756D552E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EF4DF251-7841-43DB-967A-C765AA63EF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B6858C8E-ED9E-4346-BC61-585B8F8CA94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294E98D4-422A-48C1-8E00-52A258C2E0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1DEEB83E-9252-406E-8932-4AC8A51755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7631FA47-4981-4347-9570-82FB7262CC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3E99A65-C6F4-4F06-953B-A0614801BFD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2E8DD4E8-043D-4F99-8E9D-0F6BE35280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1140371A-CB83-4F1F-B3BA-DC3C971DB6F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A732A040-0B30-428A-A550-7DD1B5E5FF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3E6EDA02-0685-4500-9F2E-CCA5EF72425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63D18BF-F3E3-475F-A049-431498D8E2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80F9751B-EF8D-41AE-AB6B-4FCA70AB565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FA401BC9-54EB-45F2-9EFC-AB71983561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4A896AAC-442F-406B-B0B9-D4FEF70986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8A8C7EC2-9261-447F-94AD-BDFBBCB35E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1F294B2C-97DD-4DED-86C9-5E917DA359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2D4C299B-C308-4410-9BDC-F3DFB80ECCA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735C412C-53D2-4330-8790-3C30BD6FB1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E1CAD37D-E65A-4CAF-8FD2-DB1B09E392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0840B163-11C3-488E-BF02-9E1040D4F3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B43C51FA-FB66-40FB-BF58-55B4DB2A449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7B827D00-825E-4092-B6B7-5ECEA5CE005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6F12FA4E-B149-42D8-8343-BAD34C7A0C6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950E9448-1608-494A-84E3-3C756C59496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FFF3C78B-3CB0-4273-958E-C408FEEDD90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A24D6FE9-94B2-4A96-902C-C480DB63A6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3818F162-83E4-4C95-BBA4-837213735B4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699384FA-3284-40B5-9DC1-F53782B1EE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2225FB4B-2003-49B9-9526-7CDCAB8E730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496BE149-E246-4E6C-8AA4-E9487F42CF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07E13B96-9689-45F0-8D8C-62181294FD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DE4024BB-CAB8-4ACB-9CC3-401A1112CB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7D56F131-C7A2-4CC2-82F0-D94A3B4834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65B5780A-9CD5-4FEA-A03F-E07F6579411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C81FF14E-5747-4D84-A3C3-6B6BFC8400C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CC6B5092-311E-4DDB-9A86-25C184428F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56AEA968-3524-4251-9054-490D435C779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66F160C1-72DE-467C-AC72-63AEA61E58D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F8D47F7F-EAC1-40A3-8D34-9FD6ADBFDC1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EB285E80-CCFD-4805-906D-ADB12482CD7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0878AE4E-473C-455F-95A7-EDBC4890D59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0328D033-6305-45DF-B2A5-7F37D09FCB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5DA66913-4ACC-4050-B71F-C80D5BF83D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157450D6-F7E8-4C1E-9B2D-1D9A1B64BF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F6039C15-6DD4-457F-A60C-0844ACEB1A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A1A060E8-0E0B-4451-860C-DD9413A8A94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DB831832-B963-4AEF-BF22-9C57059781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22814612-01AB-423E-81E7-77F32F9C32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66EFC10E-E61F-49FB-92D5-44A87097CE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1EB28491-2049-42C3-B0DF-860904D2F2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5A286186-72B3-4E17-A6D0-A1804113190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29A4E649-74BF-4BFB-9E54-B5FFF694C4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F04862AA-ECDB-4983-9889-3F61F70BC3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E3CC5C7F-553F-48EC-B33E-C750CB0BD5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4B9F5B6-40F1-4CFA-8860-315C024929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0FB61429-D35E-4B01-987D-31E7E13DDA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6A1C6D3E-F399-4A49-AFB3-4E965EB5266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38D2F45D-A88B-456E-A172-5C16FC3E2BA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5CF41900-7870-414A-81AC-69B0B7755F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6D9ABF8A-94E4-43E3-A264-A775886D718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A02D02B9-B7BC-4458-88F9-4F1B77834A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2C002C86-B1AD-48B4-8E03-1F766F5C11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C8D4FAF3-E826-4E42-8123-91607492FD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CE9B4BD9-7671-43D2-A327-25BC3A4523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DECE385-30D4-4958-916E-8A8C50476C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C460B628-C2F9-4F5D-94E1-D7E9C1B083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BD08386F-29EF-4CC0-96D8-230D9B4118A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6285D6A6-5C8F-446A-A729-FF2E0278DB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42608576-935F-4F33-94DF-AF4819082F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BBDF35C5-9A02-40DB-9A5E-599F7C75996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9F941FF4-F7AC-4CEF-B01A-C38C5597BC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1926DDE4-3909-4031-8511-738545EEE5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D555916D-0030-4E8A-8DB6-F11CF425C65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CD5EF8C2-E3E0-46E0-A44A-83A567D4CCF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64925789-2864-4D4C-94EA-E5B1A30CC4C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E203907E-3C5A-4C79-80D2-C9EC381BB2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B75D33B-FD5E-4DD8-BA1D-BF02A7EB211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59AC9576-EEEC-4CAE-983C-07CF5F86463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41A7BDB-D511-4EBC-BFF4-3869A453A2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CD43EC5A-3FC1-42C2-9798-EEBBB102C5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EE0C13B7-429F-44AC-9BE6-E767075A10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3AA9C128-05E9-4558-A3E0-1928EEEE27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6B5A0536-5EE4-4FAC-AD79-32C00DA236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4E10C9C8-21EB-4B94-ABCB-F426EEDCCC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37A39629-9673-43F4-A7B6-D7BC86A58F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593DAED1-E0CF-4003-B524-DDA43B827FF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DA57F07E-F41F-4C83-9041-FEADC792EE1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8AAEFFFE-FBD1-4EFA-BBF9-2FB4DDFF224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647A3BFA-9605-4FEB-8D22-5AFED90FA9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8289C809-7DAF-49AF-9F06-55D9B17B71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4F626BC-D5B6-40A2-A933-9B45F590630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B9B4DA39-F49B-4A5E-98E8-B0D479997E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8A02FF00-3FE6-4619-A481-20C301793F9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AA748D38-07F6-4B9B-8FDF-A0BB93B6A3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0D61021-630A-4079-B070-F91C833302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7E588DD2-1A82-4920-A236-81E5AD3B7A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DCEE3180-DC4F-42BB-8ADA-2051368597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9EBD523B-88AB-4D36-BA66-BB1ABF6D43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C474F0E9-2DD1-4487-87C3-93CF2761383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682BA8D0-89CB-4321-939B-B2654F12D80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F4A51DE8-A9E3-48B1-AA87-401BF7109A9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638F9190-5C9D-4755-B19E-9BB9F5B7002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86C8EE8F-889D-4C79-AA01-1E5A969479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8EE55E54-F4A5-434F-BF06-75AF42F758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CE1129EC-3F35-47CE-BD9D-234A913BB4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D6FAF475-3763-4598-9DA9-7AA55800D3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0E1082D1-6594-448B-98B8-3E7C78110B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DFE60ED6-4374-408C-A99D-F901DD63AC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879FD7D-49FC-4526-9904-DA12F344FA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AB7CB0B4-8D65-47E5-AA80-A2A0D9A54BC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4D049802-6D98-46B5-895D-810E76FDDD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F0FF5B01-9CC8-4137-A4DF-AD265CB1FB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9D543FED-8AB9-41A4-98D9-A2F56FD633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8E4D1C85-97F3-4AA3-8F07-4DF9B2A728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831C51B2-96A3-4D70-9510-C4FBE1E854C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613E43AB-99A4-4B36-A869-D3C7608D0F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9CCA7EB6-3097-4FAF-AA71-2170DA51083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62B790E0-735E-4BD6-8C7D-4618BAA515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CBDEE4F5-D2C8-4587-9C7D-F5AC533B06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39B7680B-659C-4A73-ACC4-42B113336A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4EAD6254-85EB-4277-9CFE-B3E11D6BAAE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D8A12A17-ACAC-438E-BFA2-9A45E6F502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DB266712-E591-41F8-A782-12C942C2351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D2B3E2E5-780F-468D-9B4E-FA22E1DC3E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EBAB0BD3-F676-44AF-8743-AF59ED5BB1B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F43301C0-C417-4915-9F64-3B9E62E33D6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02F7A633-207A-46CF-81C8-5A8841319C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04779EEA-5EE2-4C65-8328-5AF2E88420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52079AD0-EB27-4C8E-B39F-4C278F8456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34876A46-C7CC-43D3-9085-6634707E2A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515BB3B6-3A0C-4393-8071-A2482AA7D7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9A8B6E4D-69FB-4B2D-974B-D7376FB9517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DA8FBB5B-9B4D-4834-8E0F-14E0BBBF68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44D677DC-7E7F-4D1B-B5DC-BCA6578BAD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4E58B2D7-CF38-45CA-A0A5-29D7B3D311C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6CDC27EA-E8FA-4D8A-ABA5-AF2DC44E289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9CE3ACE7-B028-4E97-8EDB-1C8DA1149D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B261BD2C-6011-4925-A5E6-EF952E4B68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6A1C1CE8-0F70-47CD-97F4-2948F60539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7137951B-AB48-46CE-95B8-6D73EA949C2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D63CB6CF-6975-405F-8111-6250599B1D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2CB7B8F2-2AA7-4212-94F5-AC72AC07542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F926E3D9-0190-4C60-A198-BFDAF20BBD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4AE82861-CD91-4054-8507-8087EB5DBB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9D8A007C-33FE-4D33-AF20-56F5716F1BC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04B90608-96AA-42D9-A8DA-33C6129E6C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2F5B9360-00E3-41C4-90A0-77ADD87DAC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CBA008FA-6657-4D63-9EFB-0516293185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32F29DED-5458-4FC5-9783-9892E87E36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D078742F-C74B-410A-854F-B6CA032E64F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DEB4FE90-B501-4F52-9C88-44C265C678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2EE79083-F709-4D7D-941F-4F2A9222B4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730D09E4-4805-4F44-AEFA-0E05A27B22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365B7875-AD60-4890-8371-35B06543B0C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8A26BBF8-86DB-4FE0-9716-F6B80228EBA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61FA5806-4E9C-4430-A344-4DB329FBF2C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E1468785-519C-4DAD-AAF9-EAC8E69A14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2BAAB2B1-BD6A-4EE0-8544-D75614152B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A2BB3A76-BF9B-4F38-A151-4230CC9F4D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50ACC51C-C3D3-4B64-9ECD-8F1AB59FBF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805EA4E8-334F-4FD8-84AF-001749B4CE7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760A9F56-CE50-4D11-8F9A-54C9BE2689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7E262069-3EBA-4B8D-A87D-F4B33C23F1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DF3AD3E2-13A1-4D9E-A497-CC8303190CA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33352B70-C99C-472B-B1EE-7E80453CDB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6167C631-C268-4427-B452-01E4B8C4385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A01E663D-7EF8-42CE-A735-47951EB4B21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CE0AE010-1D96-489D-A2B4-492B3C3272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99A62FEA-D3C9-496C-BFD3-7C4962AD6D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61AE2EA7-B946-4C3E-8AC5-79104F53FC4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853760B9-A692-4D77-AD9B-48DE1D07362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2FC0438D-1845-45C8-A2CE-1EDFD17C8E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9B69E851-1F17-4E4F-AAB2-A59931EFEA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8E1E950-FAAA-41AA-82B5-8960EF67885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77EECDA1-3F61-486E-B664-D4D4C6C2BB5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B439EE92-26F8-4841-A1B1-F1686FB1C4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B52D0EC0-5BF9-4190-ABC5-30C0C73AFB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340BF1D1-E87F-4CC3-86B2-D1277586B0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94E60C56-B847-4935-B494-F5D2D8CBFA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3A7F4A7F-A3B0-4790-8883-62F9490FCE1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66DCDA8A-F5F5-404B-98C4-89BC69B9454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23BDC034-87B4-4504-A36B-53BAB92166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3C1AF5E1-5DFC-4471-B6AD-011B614FFCE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17114236-23A1-490A-AC53-D0A233C7CC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443B18CB-D93E-4C17-B5DC-E091FB711A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56F24D2D-679E-4C8D-921B-B89A917E8C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5F92DB0C-7BA9-4B1F-B078-BC140F6EF6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FD9D6386-A4B9-4ECA-BB8C-19CF227F0D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A8C137AF-B0E7-4211-BA86-73C65C3DC4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7E6C3E6F-3F0E-41E4-AE92-94C9A18688B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C3690B42-9C9A-4BB4-8C11-B3B9039EF81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C130FE92-CB00-476E-87F3-2AB1FE98AC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20EE6710-7C6A-4822-A179-5B8DAE4376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80D1D613-B29F-44E1-AF08-59B3532E322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6E4BD032-B417-4FC8-B5DD-78865431C2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65645E51-FD0E-4BCA-AE94-C00D924464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54581D20-F196-44E8-AA80-23688069AA7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0F0F64C7-5EC1-48C2-8A22-898E3BD112E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CE0FFB28-168D-490F-AE29-28E9FB5D65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94D8AAF7-3F95-4D0C-985C-5D27277CC7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9E9D0C58-1D69-4242-A66C-22CADD4EA2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2F6A2864-9057-46CF-B553-A59FC7D6562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5650F2B8-8AB0-4146-9E9C-24CBF02C2B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19599B54-4E16-4A5E-AA3E-A965CC7851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6265FC28-2CD9-400B-A93B-CA3CB12D6F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A53EDBC2-F0DA-4B60-ABAC-99D3FF2206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8024E006-1807-4FC7-9367-D1B0033D30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3BF5B6E5-0DF6-4F65-9630-0A4D3E70AA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BB4A7017-04AA-4533-AFA1-EAA2DAD372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C464B834-3846-4D44-B4FF-FB8CCC4478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7C0EFF14-90B1-47A5-9473-1071DB460D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145273B3-B1B1-4C21-B805-457AF5469DA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433B1DD1-FADA-430E-9CC5-C04D2587B8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896F54A2-B2D3-4CED-88E7-1C265A0EADE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981B75F6-8A97-4CA6-8E86-356DEEA651C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67D100BD-7F8E-4440-BACB-2E2FFAEFD7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22DBA9F2-9591-424F-ABB8-BFB50B8DFC6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94AAF913-8692-4308-8BC2-B364668F73D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382F00FB-D4B8-4595-A767-E65DB1B486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A71E937A-D5D5-4B7B-AEC1-1A76228526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67FB2AF1-837D-4242-BA1D-53BC1AD336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63D8CAD-1228-4F67-9EF6-545FD0ABEE6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9FBDF7AC-1AF1-4DC0-8B31-B213513C79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C7275797-1624-465E-A437-AEE37D801A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D30F6F4B-B992-45B1-B166-7B7BA49F413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D08CE96A-44C3-4BC4-B2C8-831AAE3361A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740B5681-F040-4558-A7C1-2DF407CEC5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4259B6CE-2E80-49D6-8F26-E104A9F730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31246839-EC45-4706-AB7A-1AC7C33BA9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C0EFE682-7C8B-4D9E-8603-463E347EAB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41FD7180-2635-4D12-A8FB-41FDFA363B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64AFB869-7A43-4B3B-A9D0-4EA0485B025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8B9C9FE0-8283-4CB8-96CC-2A6ECA647B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A957ED77-A019-4282-9ACC-9FE0FB331B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1FA5AA45-EDAB-4BCC-A800-40F9546074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4AD09CD2-878B-40BA-95E3-5F37154C7A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2FAAE779-8D89-4EFB-83D5-4A0D7C47DA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DCE42B43-F9C7-4E53-A804-FB7BAAAEBE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E52A0933-6275-4F0E-8E3F-2FF469DC3A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5DE5E2AC-1EC1-4C09-A66C-FAADC3E011E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887DDE92-3E5D-49DE-81AE-9D2DD2FAD2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5500BF24-B1DA-40AB-A7A6-614BEBEFE2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BC7453C2-BA84-42CF-BEF7-F086371DCA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762B2B00-95DC-412D-B03E-2B035433B1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C80533B9-28A4-4AC9-ABE0-B1D8EE9579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BDBFAB01-7486-4852-A06B-80A81846E5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3E635D69-519E-4A28-A4DD-19F63CE780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20DCDE10-1678-4D69-80EE-352035617DF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43FF1F48-9E83-4EC1-9361-CFF6160673B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24B0EF79-E7AC-40DB-B878-5AFA3A9D7C4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CDEE3608-B259-44B8-BC48-A8DD50782C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96A86200-72CD-47E0-9CFA-C097256391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71B224BB-1C1C-4D34-9ADB-41C1AFD229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3A22E59C-71EA-4B31-9835-660EEE3A609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19AE0855-C239-40F6-A036-1A7B04791A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9C1AE096-E0C4-4E89-B0E7-F6D7C32245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F7E2A37F-96BA-45B3-A457-ABF7077A9F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E0C3A20A-8A84-4293-99FD-E8BEF78C82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CDACB22C-B505-49AB-955C-C009179C90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66B01630-744E-4DBF-BEC0-8B33E90A84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E42250B6-249B-4DAB-9776-20FFC533CE7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9505F8FA-815A-4DDF-91DE-262DE3CEA4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D4A5DFED-E65E-46C6-9448-A6C52F3F679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D6AE6BBC-20EE-498B-9E1D-B99F45BD860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E641F385-AEE9-4127-B9C1-C8AA2B655F0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8F5975F7-4294-4324-91A8-7335AA55FA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77592410-BE8D-48C2-BE4C-5E49DBDBE26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A953E5B1-2D5B-425C-A456-B0B031214C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516538C-2A10-47E8-988E-3C107B68A4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2EFEE84D-A18C-4C21-A93D-173C1B9E95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F459AC91-3E85-4B65-A3C8-EDBAF24305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4389ED10-BCC2-4BD3-85D2-6E4DEAD077C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A183C094-54EA-4B27-A852-78CD199A790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CD48E419-F1AE-4DBF-80A3-C99975BA44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2E95E6AC-DAC9-4094-B4CF-53D639000B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E6BC352F-F499-4151-B11A-982EF2BF46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F924814D-391B-4E37-AC43-39639303BACF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E0F0EB14-8356-4957-A4BC-F3211416E846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C82E7E44-E474-4AC4-9037-294DA9AE2315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C6FB8F93-E21B-474A-BD1C-B33763BDE17D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066C54E1-E6E2-4555-8AC6-36B392A207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EE622A8D-7222-4ED3-B183-AFADCF09FD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F6AB09DE-BD29-467C-B179-5897B644C5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7BB514DD-47C2-44D1-9D59-2C361DCBA6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628290BC-E951-4B1F-A0DD-ECE06E33256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4ED87B3C-ABFB-47A3-BAAF-B60287D158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A55C7BEB-73EB-407C-80DC-AD0A609ACA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4BC3622F-EC60-46BE-9B53-8BE5D305EF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CED266A8-7F8A-43C2-8361-D46F95E1E27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DB740E0F-458E-4F22-A729-728D0E0A69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253F79C3-C56C-455A-85FC-23FD2CB5041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D1097BE5-BC39-4C95-B83E-D535D54DDF8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4119528F-E4C1-4015-87F8-3C87061AC2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AEDB34C8-E974-46E8-8A5B-33CEDA7818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F813126-3CDA-4912-9E71-C32A1A2EFD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1CA93D0E-D773-4989-A48E-EF3D887672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D7105283-B2D2-4F1E-8E97-777FD7BC4A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F18546BD-66E9-449E-8150-4B37DC45CF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DB74981C-BBBB-45C5-9667-544ECBE543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B9370C5F-1943-450C-A0A4-614C192F50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92652720-B6A5-4983-8CF1-6F384A3F8C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BBD14EA-D07D-473C-B205-60C6DB93C98A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BBFF515E-F61E-4E3D-B0E0-D011425F782E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CA800148-5CCD-49A5-9BC4-0BA7FD790972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8056DC2A-5C8D-4366-9948-103CCB425AD1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18BD340D-C242-4EA2-B792-85C569ABD49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6296DF75-3210-42D2-90A0-6130F5AB6EE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2B2A4BBC-6837-43C1-8776-F4EC61FEEC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2354CDA6-ED96-4CCA-A331-796B5F3A572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41B1F586-187F-404F-A277-C5B5D52DBDA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4D9A6060-CB38-441A-B32A-EFC5C24B21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D006CA16-6ADA-481A-A40F-06A333F983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4825AA8B-8C49-46C2-9886-B4183D257B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59E163D9-0F95-4B01-93AB-33894FB3236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AD968224-8557-47DA-90F1-31B84E9C73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B8177793-3A46-4084-B81C-3050EF8410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BF2FE870-D4BE-473B-93CC-D93495E8F6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8FB256C8-CF25-40DA-A54A-526435B8AF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442EB558-C4DC-4FC2-9318-0C8A5124C7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ED6FFD3F-96B5-4804-ACC2-62115EF541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C408305F-800B-41E2-9412-D4CA02F930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F557FF2E-0BD6-48D9-9007-77017CEDFD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2514AFD8-A43E-4FF1-AF2D-AD726E787FE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33DF1016-104F-4F75-BB84-FE2E50C6EF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19E200FC-D6C0-4578-95F8-3E9B561230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2104F42B-1197-4217-8277-B100FDAD51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62CD979B-EDA7-4EA5-9D13-B92B6977D9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11AD1816-1021-4B24-831A-0ECA8031DA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57A33B85-84F4-4172-83CC-AE1A8D74E1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38358771-1E1F-4FB3-B4B4-4A55E1282B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26F36512-4069-47E4-A759-9B6F9B2BB0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EA76F31A-798E-4722-ACED-0C8B232541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137AF04B-6D3B-43BF-89B9-6C42625AD89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EC759CF-EB0A-42E8-A6DA-18F51DA082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B4F3C2AD-983E-4F4E-B792-67F9349183B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84CC6A25-F081-4B08-8843-C66A4143FB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DEAACF34-3C4A-43F2-8003-537F3AFD1F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B255A9AF-2031-4E6A-9204-32F6CA595E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018B2CA0-C0D4-4FAF-9955-DD1EA94194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A94E4622-AA87-4576-BE22-A1117F32DC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DADADFD1-F120-4500-97FE-6D0635C61B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81E87D71-DE88-4AA8-B33F-647CE3C5D9B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8E614B3D-9E47-4852-8BA0-F285560B8CC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C805554A-B347-40A7-A483-7DA6A9DDDEB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6293D45A-5B9B-444D-B0BA-24A57FE6E1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00191303-6374-4BC6-97BB-A2D2FF936EE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0310A8B9-0DC2-4FD5-A403-E616E43F862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5A2D2C2E-61D7-4FFE-AA5E-84E702149E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800F8BA-AB41-41C5-A6BD-F62FE5EC40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3D13D2DF-556C-4366-B244-05B9A57E20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F7BAB0D0-63A9-4B11-B251-E9F458438D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D08D66CE-7C03-4630-B066-043928C48BA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8B2013CE-FD79-4B71-8FEE-B269561340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341D24B5-F553-45D4-8BD5-77E29E6D8D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959722EF-0E7D-4F6E-98DE-7F0EB16BCA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981A7528-4915-4822-8BD0-28254AB6CB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AAECD02F-832E-4E9D-A94D-6303FDB190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877E1C0D-8B43-444B-8FB6-EE570448C87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58B2A892-D226-46B3-BBF0-23366E78D3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5689DEEC-3963-4C07-AB5B-8F1A8843D4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FABA3414-11F1-47CE-929C-B603D83F7A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3D286B18-DCE5-4B01-AEB5-9AF33ED5E1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4195699E-7097-4756-A287-51E5C99E9A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EFEF47A1-4E94-4382-9FD8-383F6356FBC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2D192F73-C4A1-441E-BB32-9A96A8D5E0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208AFE61-D42F-4914-8090-AA640E00DB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2688169C-4EC9-4C2E-94FA-59475C8BBB9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8A09EAE6-077F-433D-8138-BEB1173308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609B3DEA-C618-4026-B53D-ABD4A352E5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75924FA4-A5CF-4DF5-81DE-911184D45A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04010E49-43B3-4CE2-A401-DA2E45089BB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B498AF32-913E-43E0-A930-70B2BA2376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335CBA81-4084-4180-A6CF-0B390EDCA7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324FD4C0-B9B6-4476-9230-301DB16618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82A03EA5-6A63-485A-830A-B33DC5993D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6DF6A3C8-5539-4827-BA5B-FFDA3E6726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9901638C-97B5-4311-AF71-D228129958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B095BC4D-59FD-43C7-9905-B2AA389FDF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0F86EE0D-E4CD-487B-B6F5-2B4D1E2B06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8E8C64C0-3BCD-47BA-8C3C-2D68F00E20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6FBF98FF-400E-4685-A68B-39FD6382282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DD23BFA0-2EA6-43B6-A683-46517FE26E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C23E2D73-F261-451A-B3CC-2CF679C9D3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FB1C50A9-1219-4B76-8EBC-19A6183EED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BB871282-2A5C-460F-BEB3-3C36F93B01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526B75AC-C841-4E8C-8D5A-41A032C7BA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F8AF3BDD-3AF5-4A3A-8C4D-8A7C1C4157A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038D2BCD-1E21-4910-964B-6357877CCD2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B971E033-F62A-4EBC-8775-CD228D36C5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D3D15C78-6E69-4D70-96BE-2DDA49BCFB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5FD769D6-4355-4F30-A5B0-0D0F238D74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00B5C9E0-D4D4-47B9-92B1-759E3B2F61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EE2204C5-6874-4D00-8811-B221146C99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6253A6E9-48EE-4387-A208-FD7D62BF237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24B8B020-ECFB-40B6-A513-D3F8879323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B6ACC1D-91BF-41E5-A4CB-0E195F995A9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361027BE-F901-4552-9CE9-8BB88EC59F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37838050-AEE2-460B-BD34-F34D882D5A6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21D17BE9-A633-40E7-8C60-746BDC91BF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D2D72F6C-A5A3-41CF-A315-3CF6A92F47F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1A040B5A-4A47-49F4-B596-2AF58D4834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5593E599-59FF-471F-8E33-6052B38C4A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CCC7FA86-996A-457E-B896-D2495F6C55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D962F663-989E-47B6-92B0-9BB54BA141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9014AA27-DADC-4408-B2E4-ED75CD434D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E0A796BE-A138-435A-BE7D-CD108FDE49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4E9EF5AD-A787-43B0-95B2-44A749B040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1DA02B25-8203-4052-9979-F3B45F08F80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08D5F4C1-65ED-4561-96F8-C683D8C66D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086FED7F-33D9-47FF-93EC-E7F2308F9D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5E0BDF05-642E-4DF0-B776-1AF336284C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091088E7-4897-4A0E-AE7B-21689B459C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68032DD5-5F60-4D7E-AB20-8B08E5955C3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4CF145B6-62DD-4FB3-9AE2-AC68A7ECFB6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85BC002C-C1E1-43EC-A648-AB3A8586EF5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BAF4C184-C743-4762-83C3-5A31CC1333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8A7DC9A9-5F0C-4CD4-B37D-E40FE5CA6A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E3DF8B0C-66EB-4C46-97ED-71930A3BE8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C4358AC-210A-456E-85A0-58FE4C21B09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3C5683CB-88B2-4ADB-B4B7-8067DCC45C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D012AD79-3C46-4FE5-A9CD-884FB10B94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417DE0F0-1ABD-4637-AF3D-06741ED283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BD4D3107-E8D2-4493-A7D4-E6A73C80B6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463743EF-0100-4BBA-89BA-D9C9A8AA88E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059F77B0-946B-4E9E-A6EB-93DC6657779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8977D5-39F0-41B1-8299-F5A1369D88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8FFEFC2C-74D8-4A8D-8E26-C893F6FAFE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A3DEB09D-3403-4D07-BE37-B4A3835193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AD92A502-29A3-4996-97CC-36E5728F5D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FB701F79-57E5-411B-90EC-4ABF2F26DA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4E1FEDEB-6960-40C9-BA04-0A14057CF31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982553AA-41F0-42FA-AA2F-CFE8C9FE22F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70EBEF84-72EC-452E-B712-595965D817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C4DE2067-3D8B-4AB5-BAA3-9B6614BFBE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20ECD29-3E99-4FED-B95B-140D67CAD4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B9100E4D-F07F-4E75-BF0A-5E38A7CB6DB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C9979628-F9B3-497F-B18B-AB27BA4FD70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8999C25-2215-4D03-8EEE-496013A6CD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BC5B0938-43AD-431F-9574-A01DF98B53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A4DFD51F-718A-4665-A067-69EFCB5862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C3E907F-0032-4B47-BFA1-591540298C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05650580-F407-4EBE-8C29-F564D84FC2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44AEAA1D-3AFE-449D-9D0B-2D3CAFFCB52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888A0B7-960B-49EB-ACF2-95C4E45517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9BFC7283-5631-4D4A-AB62-24F00328353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EDED2947-AD92-453D-817E-FBB8BAA0474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F4020954-5BB0-4CE1-8F6B-5F24CABD5C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07D510A6-AE84-427C-A2DC-607B6BC990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A92B435-F87F-4EAE-8BC6-F0A301115A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EB085913-139F-414D-BAC2-918ED3909E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19F33E1-7FAE-42F1-8F90-187C9E682C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5FD7387B-FD4E-4ECF-9752-E25E17AB61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4759C51A-65D0-44B5-AC46-C256415DCEE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627C87A5-FABB-436B-84F7-67024A74408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EB9985A3-843A-48C4-A495-EFB0E9A0BA6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B8955E74-D83B-47E8-8A0C-4A5709108E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DF766C03-E574-4601-839B-A45FE089166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E324FAB8-0723-4D30-8552-887CDE4B69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A2F3137F-B0CB-4827-AAA6-DAF08F6FB3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1E62437E-3E9A-4882-A616-66EFF70DD1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D7AD52F-6A7C-4982-A170-7026C9EB5C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3D0E85AA-7255-4C25-ABF0-1FF9207D0E5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FEFE9F33-030B-4DB7-9077-F1E8E4A350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1D6B6FBA-931D-4655-AF6E-FEAFEAF754C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87143C61-29D1-40B6-B17D-B7DFDC3090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9E508A1B-63D2-45B0-8357-9FD1A37172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1FBB893A-5EAC-4CFD-B658-08DB0D91BF5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5A68422F-A80C-42CC-B880-8082DCB595B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D60002DD-7532-4030-BCCC-C22F47FF927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181AF780-DE8B-4251-9799-537309EC42F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D222A63B-A218-45D6-8E14-AF7C3B973F3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2976832B-A67C-4811-A183-2EFDF592641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CA48B1E1-2871-462D-BAF9-1D9D571474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13631235-189C-4D1F-A551-3ECA9113FF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18930251-9810-44F3-ACDD-C28EE9A7CE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5A3C6A0C-4E67-487A-BF04-A25AB379AF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AF9B71C9-1DAC-4E1C-AA1C-ACC41DE0FC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777CDE25-BF39-46E0-B7EE-50422508D0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55C3F221-5EB8-4AAD-A5EC-90FD015053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7C70E2D1-23C5-451D-AAD6-D1B659087F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AB2E0027-7A85-4037-964F-9AB66C8D9F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166305FC-999C-4698-81DB-10E62E8072A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E78A770A-6DAA-426D-80CF-0749F54987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AA4AD1BA-4544-4732-A6B9-BB5EDE9B77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8743C5CC-9CFE-4294-ADAE-EE829B7F9B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E4E118A5-83F9-40AF-B68B-67FE7F85BE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DD43F812-F642-46B5-8140-7AE1005976E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A5927448-9310-455D-B2E6-086DC8E3BD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E210723B-C913-4821-A114-39D24A325CC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A2D6ECC7-AC01-4776-85AF-EBDFE3A910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004F4560-4EAE-4665-A924-B82FFCEDD5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96370BA1-8584-4980-8E4F-312B36D671A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A01C49A4-3A66-4C3E-BD20-2E180804F39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98C30C18-AC63-4BBA-AB59-0672CFB0DC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29127805-33C2-4425-8425-A4AAFFA3C73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60F6FD02-0940-423A-B73C-BF458367703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950256D7-4CF7-4AF2-B6C2-9B7BC482D19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F3842D40-FF37-48F3-94FC-8C17FC7636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76E5F60B-3F8E-47D6-BFDF-CEEB171F4E4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84DB362B-46E3-400E-AF11-935D1D994E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65A3FEC4-E8A5-4BCF-8B7C-B7CF54BF07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75A8A0BB-AC9D-43AA-95FB-0929EB0315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295DFF83-50C1-4B11-8211-B0029147F2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DE6C588B-82E9-4645-9CBA-375DFE19662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27BC29DC-D294-4DFB-931D-E5653FCF29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865D8A74-B4CE-4E8F-A690-B1FCCA65CE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BAF96202-7301-45EF-B552-8D8C294F34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B4005360-8469-42BF-899C-74D6BB423C2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8D409463-D905-4B22-BA7C-EA02289C6B1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99BA47DF-28B2-4943-B696-856BEC802D5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8901609-1877-448A-B597-2431763D8A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CD62421A-AEF4-4367-89A8-F50BE17274C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4A54896D-1946-4108-836F-FEAECEBB8A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3E7EF12C-1268-4F1F-8725-C81C2D9F481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1B6FDE6E-E327-4C06-93AA-42C3CDB09D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54D6959D-3502-412E-B070-41E09A170C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49BCD651-5A51-43BB-B650-D1C120E6FB0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6A725DCC-7136-4B43-9F82-CB7C98AC44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938B490-2170-424C-873F-27BD48BD5E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1D601FE8-0B8D-4EF9-A7A5-2FB62F92CA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8B81AE4D-A2DC-4B27-B1E9-08D6853A04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9F0F8D73-5D58-4EF5-9EF9-F5C6CB6E588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729DEF65-834B-48AC-A515-9543FED44D1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16C5FE85-5EB2-456E-87C3-829691632C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023D8B95-BE43-44FF-953F-4E44E33EC2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AFAA3820-1B0F-41D5-B260-3BD3CF7CD99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5AFE1BB2-61EA-4492-B991-27C4C54E53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EBDBBFE-198D-4550-ADF3-8E7DE7DAF1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396CF947-AF47-4BC8-91E2-F80B617C19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9C238E50-7023-412D-95A2-967B8EB96C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620B8D25-3922-41F5-802A-E5942057EED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B068ABAC-126B-4AA8-A7CA-BE32F7B071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3CCD1DC2-1234-469F-9E7F-DCB0CF8EB3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084831B1-0F03-4A40-AE0E-1AFF76BD36A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D5A25826-E709-463E-9482-9ED9A519C7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001181F5-0EB4-4E7A-BC46-177BCB6247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566BA6FB-F072-46CE-AA1F-8773836A13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BE8A7D97-DE2A-42FC-AE6F-9D9D90FF431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6D4F730C-4C60-4B03-9399-2BA03A53C8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66D1C8E4-E658-476E-A777-C6E6766ABE7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BB2D398D-BB67-4404-9564-C43CD67D672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FC13B5BB-0837-46ED-9DDA-5FD87BC5C49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9637C1A0-655C-4A17-898A-ABDD2CB187D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71F8A570-3665-4AF4-9B6A-9C30820B00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DB691934-3D97-401B-A6D8-1CB5ABFAE37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D88929A9-F786-4B31-A03F-8886311BD4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695FEEB7-C724-478E-BE60-06292CC27EB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8A93D6DA-F554-4931-9B96-31FAA1B659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8F6BD86A-5E3C-41C8-B175-06DF716DF3F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31B9DA73-01E3-4132-ABAA-6564D7F20A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96EC6BC3-7E09-4078-A85C-775D721582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A1967BC9-6049-4F91-A1F6-FA5354510A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7A6ACFDD-52D0-4D54-AE1C-C32C5DEE04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D62835BA-8885-43E4-A0AA-F91562A03E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D7AFB3B7-94BC-41A2-A513-8DBEE7EA21E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D1D6F7B9-7295-4325-AA43-EB6775BB06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3885B09C-915A-481D-8000-15837FC078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F85DE69C-C862-4AE4-9CFF-85533A2264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D4C8398A-6E4D-4117-8A2F-912D22A537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D41CB964-44CA-4116-A2A8-E767502F97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28517AF-041A-4B05-A0DD-8A2C3E2940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F4A5D166-DB67-475A-BC03-2795755AD55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926ACEAC-28A3-4452-8F6D-E38A387D44E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D870B831-A271-4182-86EB-1C4181ED01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F5AF678-17D7-4BBC-8A01-5CF6FD6E2C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FD731720-6109-4DBB-BDB4-830172BD57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FA665437-1921-4B36-B20E-4747D36B1EC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57A4F73D-EBC8-42A0-97D6-F31A73285B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3B8E364-88F8-4819-9DBF-E414083512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44F2E7AD-12F5-4F24-98B2-CE599C7B5E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43BF8B12-99B3-4328-A4D1-460194615D5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232545BD-9582-4C55-8F4C-F79911EAE8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40DC19BB-DC3F-45F0-A5DA-80F75938E4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AA63D33A-2A8E-4F64-9357-EB86DAA31B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50ABD25F-62EC-4F20-8C42-991F5F3DF1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62AD6AA6-05AF-4AE8-B135-51BD0C5615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AAF84FB7-3AF2-4C86-8623-F604DA2123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25A44EBE-106B-4DF5-B6F4-874324406E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ECEAE28F-B4E7-466C-BBD6-88449EFB36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C9E2783D-A02A-40FC-BA04-762CB5662F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C87170CB-E30B-4D7B-9AF9-EC76EFF7E7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7CB6E531-84DF-4D4A-B222-94B08EB7938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43878CC1-AEA2-480C-9421-755BC7725D72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2FE48EDC-D32B-4558-8172-0F39EE64F668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BB3A7CDC-470B-491E-AF01-FBC44328D489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6B2F9D3F-FFC4-4951-B300-1293CE735609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D6649B3C-D976-4521-8449-13566C04344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444F0C9A-0FC2-4D37-A311-DFD8251AE9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FE65BC3F-591E-4C1B-BC03-E9FB7540E05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22EDF58-0F60-4145-911F-81272E6EC7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F0736390-C357-48F9-BD02-B4E480F01A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CAB06714-8CB0-40CC-8704-9BA03D32AA9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4080F8B3-8A80-4AA3-8D53-AA71BF123E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8F9B6DED-B3F3-4E56-AB4D-21E8D93A8B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2CDF7E37-AF3A-406C-96E4-0B3BA399C4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3A88EF94-462C-427E-9017-B4BA9A37DA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F83E0DB3-36C2-4BD5-A501-1BF94976BF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5CE8EDFC-CDC6-4130-9133-81D45E61C9C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F73DF0AB-9452-446F-B641-DB1E15E36F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251105CA-5347-4AE8-8986-C57CFC5755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7128F252-80D3-4A08-B8A4-9DE9A4EE01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19A78625-E239-487D-A297-CF76555106A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D2D2119F-9ABD-4E7B-BD2C-E8DD3B1BFA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421341C7-8B28-4266-9E22-F69599881C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E7911AD6-5EA4-4573-A06C-961AB99A6A8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6E8366B5-F724-4219-91EC-7F805B11A4E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66E6F26F-7F0E-402E-980D-98D2441D83A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15A62DE8-F88C-43AA-BF80-6A64B53BC3FB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A451BB14-B804-4A75-926D-E449D3FE9948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C6640A44-0220-4673-B75B-9FE63C3D8D03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F0372FA7-777D-417E-9171-6B15CF274C5E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939014AC-A5AF-4972-9AF1-0B35429B02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71260F62-2DAA-40B8-BB75-2096AFCCE3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409090F-A035-43A4-9C08-17B598313A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5A8C6FF8-EAF9-4379-9688-8C75F5DF7A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EDD33F61-283F-48A5-959D-F1044FF0321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6845C493-93CF-4BF8-A974-29FBE0F006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59675DAE-056A-4930-835B-B3AF091C50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2940DE9B-710E-45B1-8589-6FF6DB0018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CC3C7228-497E-400F-994F-B59E5705E49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F9F5C9EF-3CC1-43F3-8A7C-F7F1DE94F55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5499A817-28EA-4467-8065-0231C73134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31E44F88-6F9D-4898-A37B-4F4FE9DCDD6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73DA9103-80B5-4FB7-884C-1AA1D9D03C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0A282E33-6520-4486-8BE8-F100AECDDA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4730FBFD-3C0E-4CE4-8151-D9301DB7625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FE0E1A08-25A1-457D-9EA0-3104832A06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5681BCD9-6EEE-420B-8410-57FCD0D7A7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0968EA57-B5B0-49F6-930D-CD585AD4F5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E5B664A0-8748-4187-8577-F7AFF56960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5A9AED16-53A7-4A57-B408-86E9839C15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C1FB0304-558A-4C0A-880A-C8123840612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412F091-9614-4284-A42E-ABE2A0C23E8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36FB98A5-A3A3-4AD3-A68B-6D7A69A78A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BDCD4972-9093-4E16-9196-C6306CD4F8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58548897-D053-4FC0-BC4B-D238422F07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065A1707-C925-49C2-9BFF-9A3BCE8FD7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19EE53EF-4DBE-4D36-83EF-59F3B06A8F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CFCD0BF2-0E5F-4B80-A1B1-7FA509B846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3C2D2E28-0A4D-4B2E-8558-1E3DD1AA38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9A81DDF2-361A-4C65-B666-E8CB49051B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B0605252-EADB-43DF-9CD9-5807277CA2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20D26C2-227C-4EC8-9654-0447D4E9642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35F4B6DF-71BA-44DD-A813-43A41A3FBDC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A4095ED0-2FAD-452D-A689-F0FEF168533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7F5D83A1-2CA4-4C86-B4E1-B7742CC9C8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C9139ABA-49AC-423E-99DE-CDAD7B9388B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79486D92-2D5F-4B64-A86F-2D13641447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CB4BE266-EA24-49E6-AA27-9FCF65434C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2EAEF69-AA9C-4278-AB87-C6488710899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F921D743-594A-4B08-B49D-3AB3402CAC1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A2EF8A88-D5A7-46A4-8549-8922F48425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5E352C9E-1E10-4FE4-B0AD-E90251B9A8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DC77D2F-A57F-4070-B371-1B87D62F6F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14FD1CEF-4EC2-480F-A420-E032E219EBD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9705F59A-BDCC-4236-B50B-57366AD611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8532ADCA-132A-46E7-B06D-8A579B1862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C445D8A0-ECBC-4AAB-9F55-A0B6132CA8A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391F410D-71A5-4A8F-BAC6-1961D5E71F1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E9D320F5-8C19-45B5-9E2B-31151DAD83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7C981DED-2485-4744-A585-25F55CDB77E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37B87871-48E9-4BA2-B608-6181DA95CBB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98E883D-4DE9-401C-817C-F282E1E978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6BD02264-FEAD-4306-ACA4-52672EACE6B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D8CC6975-D12B-4792-B440-99A3D1DB968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7EF46FE4-2646-41BE-A008-48F1E088CA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19202120-64A1-4684-AB4C-57605DE8BD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3F2CFBC1-4A02-4F9F-B9F3-E738C7A35D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FE33130C-0ADF-49E7-BB6F-C9BF55A54F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C14ED91A-FF60-4A58-AD84-7EBFF4F0812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EBF5FA7F-AA6C-4A11-B475-2CF3551C00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B2EAF96F-3413-477B-B6ED-0A8219A632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917AF478-0367-419F-A483-59C298AB7D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4EBB695A-AA0D-4E94-B6F8-9FFD8E69BBF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9DE47F4D-5BFE-4A56-9C0B-6D04623ECE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CE136D55-8F59-4C9E-8C21-AEBFB99F5B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E8E5CC44-9909-4E53-B05D-85C8AC8258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B5BC5958-4BF2-4170-BCEC-9AF32171CF6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5A9EFFB9-C9C8-4130-91A2-C4152C029EC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C2D5359B-6F21-48F9-B04A-DF1465997B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E79A12BC-0012-460C-BD02-31829DF75A1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4DBF4B04-3E04-4AFF-8DC2-510030F176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14C6CDA-1802-4C87-9C53-19BCD1D0DDE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71ABD917-F4E6-49D8-BDDF-EA8BBA42BF9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78CBED22-F040-4699-923E-0EB8F8E59E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398584C-B269-4218-9F20-D0C4DC9705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D42773E9-305D-4D78-92F8-EC802D5E1B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C4CD66FE-1574-47EE-BD51-D9F7BF60BE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65149665-35FA-4B0F-8483-45722D5D63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BBA68905-22C7-4ACF-BDCF-D284A981BF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DEB7C326-8449-4F07-B524-99EE9F9A54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EF1E27F0-1510-46F7-87BE-F6675451D6B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4F13B88E-A40A-4F68-8078-3A9E463C6E8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B42B9A79-D6EA-4E27-BA43-4AE46012C8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2BAC9B6E-8CF8-462A-A4D3-733A011243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6EDE9B94-8BD8-40A8-BF9F-AB3A8C4FEF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D6220673-FD41-47B2-B6A6-07919354E8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6CA3AA57-64B9-4A6E-A9C2-1772D5FD4B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DE59BC9E-D8D6-4810-B661-DE5ACC6B0F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51472D75-96BC-406A-B195-3175A46627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30DBAC8B-A8C0-4C85-AED3-FDB956B1F6E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882D1611-C14E-4E28-876A-EB5FBFD38C0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2AD2E5CA-D91B-4AC7-94B0-B8D8874F6A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5B05F651-CF6B-4292-B95C-079E0730D61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63B0120F-8503-488D-AD1F-B225124980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8891B07C-2A93-496D-8DE5-FC2BFCB331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58176C67-F3AD-4A1B-9A45-81BD482688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F7975AE9-FD5F-414A-BC16-1944E5E970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19667803-A899-485E-B893-EEF45121E6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0F79FDFB-DA6C-4CE6-9E94-F3B3D20A62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D79B588A-90DF-4862-B95A-4D375931FD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4E8BAD9D-7FB6-4454-ABC3-86D8D4150D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55C21A77-F940-490F-BA6D-EF5508FA52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FD0D365A-F6E4-4E34-A359-661F7BB2414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9D2F33A3-F7B0-4BCA-AD7E-B36101B17B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679A29A4-8A40-4FB0-A5DF-3B9290BE3D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8E3B187C-1F6D-4846-AD4F-1A746AEB7EA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037C60D3-7504-4307-98B7-46F4D60066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40B06621-30DC-4A54-92E0-EE12C4F764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CA262AB9-327F-4630-AC3E-B839919145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62988A07-EE4E-411D-B877-FBE4E08C82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CA8F8A09-395A-416A-A7A6-422A6E60564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201F1CFB-9237-430D-AF01-8ADBC03BC6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BA1F5E5F-E65D-4276-83E5-E7CFDBF200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A123A2BB-DF6D-4319-922E-7A21ACA61B3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3F8FE08D-5351-4EFE-AF9E-B1ABC5CA399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B340B95B-B5D0-43F0-B2DE-43D3FA989E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4157DC04-1799-4CD2-8F29-E35EE0AE406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62FC8739-D456-40DA-AD3D-94890654733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CBE00C83-F6B3-4CA6-AB66-667AB9171C0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BD3A7DFC-64AE-4F55-8BF0-3F43F7AC16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6D252899-6AB7-45F5-BF7F-5D621F4CF7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43547918-08BA-4E74-A1CE-6BAC7828F1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D12ADEE5-5DA0-4038-8F43-78A46A4A931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1452307F-1911-44CA-B13A-4994E367E1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A4557AF3-D0A2-48B5-81AA-084D073BE5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C30174FE-EAE0-4FB6-99D2-FC493C522C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16773C44-D78C-4E53-9750-7DEEB58C18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F1782071-0C9C-43A9-9896-B998C3DC64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89E96070-B5BD-4636-9F0E-B1BE7561173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A155F5A8-8FA8-44FD-9754-A429D3B766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B74E97E-8584-41B3-809E-CD0676E1A9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F4380AF5-2FDE-48F2-86A9-C394C1A555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ED7ABDAF-8DD6-441E-969C-CDA75A9C4E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6090E1C6-FC7A-4D79-9308-C6305B662D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D39D5AC0-9CD2-4095-82CB-4F5283DE9E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A0158B61-6D8B-41BC-AFA6-429A4BE0A63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1FC3178B-52BF-4533-992B-529040DD563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CF2690A6-F4A8-4C40-8853-29E66E99063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BA7F9E19-B8F6-49F1-AA61-ADA9F2C5C7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BA236AED-3026-47C3-806A-653A533B19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F3AC2EC9-EC89-4B8B-852C-3290670429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FA3C900A-AA9C-4B56-AAA4-23279BB374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A512D5FD-36FB-46C3-8133-DFECE045A22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BAA41F70-CD59-4E7F-B2C4-E94B0E2A7C1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D7E2FD1D-9CEE-4CFF-852C-C229C1DFD0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1EA6A1E1-2404-4D58-BBB5-EC40DE76B49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9FC9371F-9372-40F0-B41F-7CED57DBC1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46A78518-C7D4-4F7B-B1B8-D83472969B9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CBB7B33B-A4F0-4F0B-BBCC-E16712E2CE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11887E7F-0D46-4F1A-8A7B-EFC208EEBA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58FE76F8-18D8-43AA-890C-5A842B66E7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23FFD5C6-237D-444E-8CFF-042A02992B1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2523E0EC-79D3-4291-BF12-2E2D4369D9D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FD42F861-BE16-4A0C-89F7-79EBB01AC0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AAA20B43-C864-4041-813A-164223366E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CEFBC3C-D7C3-4B3A-A356-87CD70B1DA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709C891C-05B1-4CC4-8296-666738ED8B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5D386ED4-4EE1-46B8-8F4E-3B8462FC04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FCEF7E76-E8C3-4A41-8445-80895FDC1FE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04638A5D-0A31-457A-9E6D-4F2DB73121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E1C31404-FBD7-438A-A226-462577B08DC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0B54ABAE-F4FA-4F6C-A4BC-EADC5DF57E5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57145B82-1B7E-42A4-A09B-ACA4350932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CD0FC71A-701A-4882-BE34-187BDEEF5E0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4C4AD403-1336-457D-95B4-F9CDCDD632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539EBDA2-B911-49CE-9CA4-D0CA9DDE47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CCFEABBF-FBAD-4428-83DF-33C2D3B3948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01E0E896-B5DA-4A4F-A2BF-8A5C96F93B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2312AEFB-1673-4114-AD21-7589C66442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DB32FBD6-0B62-4AD0-A678-BE4281C2F3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05602B1E-7916-4C7D-8A10-0147B94993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DD1292F8-8605-48A0-BF9F-685EAC0CDC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3BE0B173-ED2F-43D1-BB15-EBEB1D1EC5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2D419729-37E4-4805-BF7E-96FF01A99D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0CEBB85-A821-4E86-A028-DE9EF3028A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2C567D3A-E34D-4A8E-9190-85A50879F42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11E14716-D492-4704-8A97-C185926CC02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49855699-BA04-4F94-910E-6C13F985969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D72E2406-207A-4980-875B-86EF326063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18C0412D-F3B5-47E7-B5E0-3ADA99212D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48790B19-FED3-48FB-9D63-C0CE28CC4D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05548A94-AC47-45FF-84D1-CD4FC6E8809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5700FF10-80E1-49BF-A50A-FD3D671575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5F9C5C31-6188-41B5-993F-C3E522B0DE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95ABB85E-7F4C-431D-811B-53E789376F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7B5AEDE8-C351-441F-B733-1F6203E93D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0368F2E-DFC2-4888-B461-AC57E02FCE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1A110EF8-0563-4DFC-B0FF-AE530391D9F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98C6D80E-7318-408E-A41C-F3EF4A76502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D9534D35-54EE-4545-AEED-92CCECDF3A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591E9844-B3C3-4E61-AB20-BD237D7FCAB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BCDF880B-CC5D-4532-BAEB-B9DA7F34F68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AF0D1AF8-7A04-4476-883B-6F0E536A4E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CFEDB865-88A1-41EE-9D09-A5D13AD9A3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78DF5C59-2A04-4838-9F61-A95C6E0021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D8DEA9C4-CB3B-4FB7-B817-24FADEC474F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439BC59F-ECB8-4C25-BCE2-973396A5B19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3FBB768C-38C0-4648-B679-927BC0E2C1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E752179E-B290-4821-9DA4-2CF3F3A98E7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9F506F5F-C720-4720-878B-12B19EA2818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B867F272-67A7-4CD7-9C4B-7992485D93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57503343-9080-4E78-8D8A-5450C37704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1B6B6B05-642D-4555-8E44-138F99FE61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9813954F-983A-4E15-A004-CCD01DA593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AB54702D-8A46-4A21-980E-29AFE896738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C153A40B-BCEB-43E7-9DDE-7E2BD5776D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4B1AF8E8-4333-4C26-BF46-EB84E9A658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E0B273FA-746A-44E9-8040-462D084558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91837BBE-2233-45B6-8138-D11BF214B3F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EF01BDB6-CF7D-4929-9306-DD4583443D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CF748242-F82A-470F-93AD-946EC4A7E26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D5576DD5-12CE-44E6-AFCC-F9990CF9E3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E1B5A09C-F637-4185-A0CC-C0E0D98146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C136362B-7D65-4568-A532-01C4ED71B5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267CD947-C9EC-4F33-8ADD-D8207CFA4A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8962A9D3-99FF-45AA-9EB9-FA817883405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D95533DA-5991-4D0D-91F3-50F48A56D92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1FA4BBC9-DD58-4370-9DDB-9B283525249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93357E89-4D2A-4169-AF41-6A17F03369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095113BF-D0A3-4080-9697-1463C32015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0AFC9490-EA0B-42B9-9D0C-9D80B4A655A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8427E61E-79E7-47CC-9B8B-D66456CFE4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DE6E219F-DCB2-4CA9-8F92-555229BBE4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38BC9A2A-1CEA-41F5-ACF5-142F2E04D8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D3F26309-F846-47C2-97C0-7368BF01119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1C0B9006-F192-410D-96F0-B2D2C262E8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DA57C59A-8A10-4970-B8B4-7A3C57F755E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E1126036-7BD8-49B2-94B8-4A2161DFB7A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281258B0-A449-4D9B-902A-45C7E30968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40825E20-D008-428F-895D-FDA8270A39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C8F96AC2-DA80-4DB3-8AAD-602D7AD5B4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7AA826BD-8C15-470D-B722-7BAAB4FDE8E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63E34808-6BDD-4FDB-A721-3611D8DBA5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53DE465E-0552-4CD1-8B78-D3B550EEFD0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E19EDE40-5880-40E1-B973-64499627164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99C171CE-7E78-41E0-A1AD-C344F4E19FC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24BB0D96-82D0-49BF-8D64-6CA59D0C65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E2326BE4-6550-49C8-94A5-6264B40AEEA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1A77C09D-BAE9-4AE0-A77E-FA1EFA327F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25EC7724-B614-46F7-A0C0-13840B95406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9706EE1A-1123-4264-9B67-8868DFD8B03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0DABFF0B-F0D5-4E8E-8D7B-61B7FD25071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3BB8C20C-06B9-4F79-902A-5383890609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8B8ADACE-CDF4-4458-B7FD-3894AF6555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A0CFFF08-310D-4675-B853-1D5108393DE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517FD166-4753-4EE8-B8FF-6C2DCAA7F97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B943CAF5-269C-40AA-ACE7-A3BFDDF94E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C5638625-4710-4FDE-813F-99963958BE7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18679547-11CD-458E-B06D-3DB1DEEECE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B9BE59BC-F92D-4F48-978C-A4FC3333FC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88F979D-52C7-47E5-B1D7-783CB59F8AE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1FB09562-4276-4C02-AC80-8C0AD3A4521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C9FB92B-6F8C-417A-B6E1-4C1700F6FD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AF453BD8-97D3-4B8C-BE61-0A3EE0941B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6DA2621D-C795-4967-8211-DADF778F466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606E13F0-02F1-48E1-9DD1-E9F807CB01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24CDF0DF-F689-40A1-9A1E-EB19F73B54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6DB08741-198E-4C96-895D-8B67F27D29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64415589-AEE3-4FBC-A5C4-E05F5B9EB8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90F7FA6F-129D-49DB-9801-2E7A267D059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C5CEB385-B99C-455A-B2D5-9D257592D6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96309CB2-3E40-4DE5-9BDD-00BB288BFC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99DD28D6-385C-4E7C-A572-033851B6D3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031BDFCD-A660-4FF0-B671-833E34D0727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CB7BCFF-E1B3-4424-94F4-846DC8064C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D2038BA8-948F-4BF9-8E10-4B2D3BB282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4AD5B010-98D0-4016-8599-9728EE3492C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EC47178A-EF8B-469E-B1EB-86D1444C51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98361E4E-3A50-4EBD-AFCF-E034D4FD0E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F28901D5-5966-431B-A1FA-4CE25B18EEE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FF0C3A60-C9AF-4E80-9136-6C416FA7A3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8356222A-565B-4105-9439-6C1E7316A4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544B0F1-70DB-4064-8E40-4E6A63FED0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D7EAA369-092E-423A-B332-55D54DF241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63206077-4AD2-4C41-84F1-3CA1EED52C9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0D28CBE6-3245-4334-BD7F-E2A5F5876D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B77FDBC7-643B-4B17-934C-997B9FF34D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21292D68-81F4-4DD1-90D2-241438AEF077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D210135C-1747-4A69-A143-4978FFD6A556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EB3D2A66-B48B-4505-A707-62BD81F59100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F8329F42-4F2E-4F2B-A865-FC0F069DAD77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487B470D-EA26-4973-B1B2-974C66F816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41349674-6D5B-470B-B966-3CB8B94B3A2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20429A22-E6C0-4B7B-ABFA-7E76B3A1DB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6C003931-221E-41A3-8943-C3E0005AFD7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71127577-67AB-4BFE-8ED3-197B978523D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5D069DE0-2F55-4CB4-9CCB-0E3670A460A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EB75883D-04B4-4F41-8F6B-713E934B56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1BA336A1-A9A1-4027-9287-A2BF637D1B8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065FEDA5-014F-405E-BD90-DF2F44EFBD2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490C85BC-86C1-4B91-AF3D-A138B48A1F6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41420D78-FAF2-473D-95FB-9F5AE41F90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A14116A1-500B-4A39-88E9-D3C8B0CF754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CCAF5439-698D-461B-879B-65283BB25A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F05B9E86-54D8-4B79-AE58-3BBA9E6F28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EB69A43F-5CD7-41CE-B0EB-A9D52AD5CC0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A585D870-151F-4E8A-A4DD-D4E0CB6030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37001063-3956-4751-A693-0431BBD694C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5644AD45-83F4-4FF3-8B68-BC1BCCA392A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62F6E59D-1D02-4036-B1B2-2F8CDB6CA6C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60F96B55-2CE5-44BC-AFCD-C3CCB05F6A7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CF9181C0-E88F-4307-A91D-19439CDEA3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FB8AF94F-1A7A-4F8D-ABAB-49180377D5CB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0130869-FDA6-4584-851E-413125C6D8B9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F053B11C-A8F5-420A-BD91-844BE1087AFA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23110DFC-657B-4BA7-BBFA-8C7C6438AA8A}"/>
            </a:ext>
          </a:extLst>
        </xdr:cNvPr>
        <xdr:cNvSpPr txBox="1"/>
      </xdr:nvSpPr>
      <xdr:spPr>
        <a:xfrm>
          <a:off x="0" y="6507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BF0ADAF1-1615-42B6-92BF-4F61B01053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E0F8210B-5603-4B23-906D-4B9B1B41E62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546A9724-8762-4BB5-A8E3-DCA83B7AAD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EC88FD78-9178-423F-9AE9-914A6BD83B7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B974C91B-B044-4493-85CC-FE822514674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931AA747-0F0D-4612-A16C-B5B976F9BE8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38D1E3BD-F9D1-4688-B30A-5F58E21953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8D6FB7A-F2AC-456D-AB83-4B37A9EEEC5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3E9FD185-59A0-4692-B7FE-F9F9989DB88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AF6101C0-CE4F-4B8F-BC6A-9D3EE865CDE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45E3EB66-C622-4E18-9564-33634D04119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0A0084F-81C2-4293-8571-7E58AB41A3F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DE6C66EB-FBBD-43D3-ADB7-8EE231FFA89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119847FC-6EC5-4EE2-9799-1E36BC6D9E0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3918B915-3493-4085-BB4D-6BDC9F2596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61232F2-E52B-428F-B2F0-B609E1E91F9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A4CAD6FB-3377-43B2-9A68-04964D05F9F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DC223312-A119-44F3-853C-0B27AC4122E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DD05BF35-8C83-4E7C-9B53-6A6BB63DF3A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66002881-AF8B-4D10-B8BD-68B58EE3B0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6493CC60-2E1C-49FD-BD10-5C0D80AE02F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8DDFEF3A-A03B-4C77-B69E-5489BDE980C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054F1582-70DD-4CD2-BE26-5BB361D140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A7764BEC-0991-446D-B38D-1416A8EE0C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EA30A11F-1464-4B79-ABC4-1DCA6151BBB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DA949254-FEA1-4E62-8298-74ED072039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F7AAB9CF-C39E-4683-84CB-D7A4C784A9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77843828-9EDE-4FE2-9BDB-11278D869F6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A5CE8CDD-13CC-4FA6-83DE-08AEB081306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FA9BB585-984D-4D68-8513-13F4451D670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AE26E8B9-DB6C-4678-B333-AEDB09711C1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2F971692-75D7-4E04-B0B7-04088C8E54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DB9EF45E-BE1B-48B8-A497-CC75533690C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854E5196-5660-4721-929F-0D0CC55E17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5D7724BC-EF50-4080-A1D0-47DCEE40BE6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A35BB0F9-102F-4E65-9CD9-5284868A43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DC3C825-8F88-4B12-940B-BDC64F13D2E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2223E552-62F5-414C-95FF-86FE4854F02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F6E939C9-0F12-4865-B950-8C998C338B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25F2F0F5-11E8-49D1-B9BE-DBBA8D4A68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5321A4DD-2793-4CBB-8E24-4A21289E85D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7E50E186-88EA-40E6-9BB3-6626D91569E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0DCCF189-CEA4-463C-A46B-E19234F963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2ACA1F65-A78C-4B6C-9D8F-303CFE56C83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40AE8B8C-0EC4-41B5-B247-8646E8AA252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4434A665-5A53-451C-B6C6-A0B957E67C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58E021D7-A220-4EC1-8FE8-F5773B5955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B9CF378C-C1FF-4B91-9983-DD336494189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89ADA372-1A72-4CA4-9494-F000958F61D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CFB7BD4D-24C7-4AD0-A1E5-5DF4BF3D72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DFFBEA56-F81A-41F7-AC46-3DBD9A9327E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F9FA04EC-FFB3-43E2-8E67-3A2BADF367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B7E9E98F-EAF0-410F-997A-34F5D676F61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88428DC5-579E-408A-B068-E6EE74E8AD0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5407A23F-EEDD-4061-A4E3-51CFCF599F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0882F928-78C3-4E91-85E0-C35516FDA8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AEFDD558-5767-48DC-90C7-EDD610888E7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6852A48B-9C51-4B5E-ADAA-B2051F5016A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CE568B17-1AC4-4F94-940D-29DD877BF4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2C0682F9-9E31-4784-A91D-9F3B30273E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3925E67E-0610-43AA-8386-EB9CCFCEF92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3B8010B8-A4EA-4713-9B8B-0D386A5195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42FD3044-14EE-47D7-B824-7B4E13DB7B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A871D366-E873-42F6-85B8-2BEFED5561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E7B3EF5B-FFE2-43AA-B109-7A7558CFC0C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ACFEB7A1-51AB-4994-A716-C0EB2DE319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B9A47D39-F8EE-4003-BD85-34A0C1A4AB8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505E420-3FC3-4D04-B002-69D348FC1EC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1FDF2617-E3B7-44E4-B124-912D7162FD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76EF3B3F-AD11-4E77-94DC-DA143DCDE00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D5B2F32A-7557-49F9-AE18-F8129AC7F89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357E4DE6-54F9-4495-82E2-93F728A85B7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E3910351-66A2-41AC-8073-1111D049C8E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1B0FC9C2-91C8-4055-BBE9-4CB54E4411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74C1EE7F-F0BA-4D74-8279-4DD32FBE6DE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37061BE1-F51D-40FB-8CE4-5F23B50513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1F0E8B7C-CCCC-4D76-A953-E4DC63438C0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E4FC38CD-B21D-4AA9-8A14-3D89E9EA28E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90D7AAF4-12FC-4EE5-A22D-BE93C514C5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1F6EA470-7E7B-421C-84E6-ADDF661A786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1D28A44B-5823-4D20-AD8C-426C07031D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66AD94F0-A8BB-4BBE-BCB3-0B00CDC633F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D49B3A2D-4C3D-496D-AC92-910F5919534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319AAB92-A8E3-4B11-B22C-C13030D2679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1AD04168-CCE3-4B19-8390-6E247678AC7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7D5DF53C-6274-4956-8433-0DC4D0EFF3C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F471A6B-6160-408F-B720-A777AC059CB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787E00D0-79C7-435F-B84B-681974F8E6F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EBE9C8A4-23A5-4521-95EF-E79F8CA6E92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487580BA-36E1-4CE9-B7F0-5878DAF9FD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DEA7C17B-D7E7-4B93-8EFF-F05EE6492F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1577E79B-B954-4ADD-991C-EEE1C345CB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C4B571F8-94A3-434E-BACD-B1FD5F221D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E888804-3F31-4C72-B346-F825379AE7E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7A7E0BDC-385A-4FBE-9273-8F913A7DE1D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B6E9B5AD-52FC-40D4-AF71-56F1AF1E7E6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E450ACCD-0054-4C35-B2F6-EE0785B5959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F797E31F-3A2D-42B2-A608-679DFDFD0A7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EB730E7E-85DF-40F1-931D-9BF408D2731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C65E99D1-D68A-404B-9503-B83E215C9F2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4AE7C8A6-42A5-4EEC-9FA3-E49817858E0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8DC58A27-43E9-4AF7-B138-CE00FEF01A8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3BE5F5DB-CD6A-4DAF-9253-301C9C91B62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855B4153-3CA9-435F-A788-8671D1F829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793785B6-5914-4BB8-92ED-DAC0606ED90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BFBC6248-AAA1-4630-9C65-B7EF6CBDD7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6CEF502E-C3BD-4A17-9692-2C7C0F1D673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4B1BA90C-DCFA-4E74-B96F-96EC03EED2D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99B3759E-A715-4889-9D48-81C70E462C7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33DC1360-7954-444B-8C7A-017688CBBCA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A4502C43-BC7F-4AC6-A743-B1ACA8E176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32C0D27C-EB6F-4B6A-B6B0-0732F372CE3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DA6B3899-EF12-4895-B17A-2A46AAF9E9B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24817843-5B10-4022-ABDD-11EF1E3C642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8DF0F03D-E61C-456B-A923-C04949A895F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65638D70-FD19-46D4-803A-4FE3F5BE7D6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16AFE69C-E7F1-4882-8426-780FE50C589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2E4CED17-6A52-4CBE-8EAD-3BBD87916BD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CC8CC1C3-4CC2-4BBA-8C3C-0EE79FC7546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8B207EF4-4174-4ECD-82C2-E5F5E79B37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C35C3765-3F65-4A40-8415-D2688C2F666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FE13477C-B927-4402-AC70-0FE2E2E8D34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2783C4BB-4263-4070-9780-E075F039D4D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D78E9D2C-CC00-4630-8B6E-F72F1421D64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3F5CB4ED-E44F-4006-98D1-A9FAED3C4DA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7B8FEEBE-0E45-42EE-880F-17DA46452EF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7A0C4B51-A3AE-4363-A67C-E3223512676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AA56DBC5-EF52-425E-A799-E15219010AA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67A72684-B962-4269-9409-C14BEE1441C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9E346B6C-E895-43D8-9DB5-8F66AC32608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8DB024D7-50E7-4D85-9EDF-C241242D64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975828BC-183D-4991-8B1D-FD2C5FE2DD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350C12D1-D2CC-46EE-BD1D-0D45B171E49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D3537882-4D2A-477B-B2F1-5B5B42653A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3950B224-CE2A-4A3C-954F-3011D3F4077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A78986D9-8B4A-4F15-8DB6-FACCE31C144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D9F29615-4F7C-42CB-BC57-9FF7953ADEE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9F65C337-6E0A-4A51-853E-6701D2CDD0D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6F34F2D8-9E0E-4C60-9568-E306CB3FAE7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69045A81-9DAE-4F6B-BB87-4762C0108D4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9B051C6F-19FB-44DD-BFD6-64B2CD91523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FCFC20FA-FAD6-41EE-8FC9-E2940EB8355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75D40333-F8BE-4C1B-998D-5BF691B97BA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74245BC4-7D29-4995-AEDF-8FFF01BA7DA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39A5A366-115D-4EAB-804F-5F2D7F38BD7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759C272B-AE84-4394-828E-ABD290B57D9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24F6CB9F-5E3D-431A-B2A8-D44E8E921D6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96B9721B-FEC2-448B-BC2E-AEB25151E4E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069AC5F5-04FB-4EE9-91B9-62170C8ECE6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5DEA096A-D32B-4699-997D-55A9CDF5CD5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542474E4-C777-4FAF-99BF-0B0EA400BAE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68475EF0-84A4-4816-BE26-4A7FC720F72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075D1143-28CC-4189-9552-9886F4CC52C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830C110F-61C1-43C1-9D41-20EF2406101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24720A88-DADC-4A20-A487-3E227704C6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9DDDD46C-50E0-4E50-927F-614EC2F3D45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DF8B9D8A-694D-42A8-97C8-BCEECF5F8E5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6E55FFA8-A329-4108-A330-25A99FD602B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F5FE5F7F-8169-4B57-8365-56A2D3BFB1C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BF4F84C8-9DFD-4123-8B9A-B0F2B2FED04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B7928297-FC66-442E-B693-4D0CC85341E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BF729A06-1F62-41AD-98FA-BF3F104D565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024B1A61-687D-4B57-BF92-DFE61E4F81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78A5BE8-E059-46BB-8086-B18BBC9A76C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D9F7F4EE-2441-4364-A244-86A12BD35AF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ABE3F693-A742-47EC-84B2-453C2EE3A60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EE191A51-6173-4C7A-8F82-B9436CB292C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70614EC0-BD1B-4FAF-8CEA-CE607F65F84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6AEB84A7-0CD2-4073-8CD1-7E3A66CD71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ABB7C7E6-30EB-4DB4-BB24-2443DDDDD57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7A78C897-793A-461D-BD8F-4BBC22B55A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7DA7A34C-1E04-4442-867F-9FEEAFC66CC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5B0AC4FF-F0A2-422E-842D-E3E30DBDFA8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B907E85F-126D-48D1-9B6D-9363C4DBE0E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088B7F13-4891-4096-AE90-1A6F6622168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F674A9F-A5D8-4F0B-83DC-6A5CA819E0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ECCC47CB-0036-40E9-80CF-AB548B78B34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91DF22FB-0F1E-43C1-85D1-B5B6D8DCCB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F15E159B-ACE7-4B25-9EF2-C94FF01704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6BD3A971-200F-4203-B3E2-440DB18DDC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56B2C240-B23D-45CF-86F2-A0FD8B912D6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3A6F8F42-527A-4FA4-B63B-C96D388B308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E6D02D77-DA88-4D50-9F50-FD9F5323D90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802AA8FE-0263-41DF-B94F-641621F5C7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06C6BB06-1B44-4D8B-AA6F-83A3E2E06B2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D9AB90D3-E775-4BCA-87EE-F56F430574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2F4619FA-369F-4A61-B7F0-DB5280AE8BC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7106997D-566C-44D1-9EB6-A3DC50AB2F3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4CFA539-D5B2-4D67-B5C8-AB25C5DFA77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086E3B1-F793-4E64-8A2D-918933180B9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C7030EC6-7E38-43D6-A0EC-CA12E7DED1D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17D0B8EE-8C89-4541-B71C-866015CBD7E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BD56A87A-B4AE-4022-8B18-0470255DAF0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9D308C74-34E0-4CC9-A60D-05B7F2997DA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979D94F2-2077-40A3-B2BB-C7B67F9793D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F5D4C586-D950-4D60-8B4D-4F2CD4D0FB5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DE3914C1-696D-468D-A8A7-FFFFF701FAF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EDEAB9DE-6F88-472E-AF49-F9039DFEC5F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29C64F46-7867-4E78-B7EC-CAE529221C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4F2B2C1A-CAD6-4EA7-970E-844FBE4CAF8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E827449D-3395-499E-8BA5-4C22221CDF1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F1BAE27A-4CF8-4787-8EBC-615998126DC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6CA1ED40-DCBA-4951-B30F-4C3714331AE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C7A0EB8C-66A7-432D-8BFA-CD5FDBD304B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F7EC5E7F-176A-4840-81C0-5859662FE0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5BE074CE-DF72-4EFE-BC71-51071668AF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607E4830-BD81-4D49-8C52-C51FA97E4EB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63A114AC-1901-4640-84CE-EC3151FF570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15B3E696-FD32-462A-8BA3-687B506A0F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ACFC0431-CFF3-4C95-9B11-9F7E1554FDB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99656A73-5AED-443C-9636-8EA84A99DF8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A2A4F24D-1113-49F3-AEAB-67020169780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5228D245-6715-4F7B-8557-5573BBEF8B5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6EA227AA-EAC2-404D-989A-BBBC6E9725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8D0128F1-FFF4-4F11-9123-5A57A2E67BA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6FD4EE0-05D3-4836-B798-00199A792B4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7B6F1672-0E77-478B-8C73-F0B54A951A0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A618635F-64D1-49DB-B535-87137571863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DCB35EFD-813E-40E7-97E8-A4FA6C948F4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26405226-BB60-4BC7-8A76-FED5F7BAB9B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B18918A6-E8FF-4669-9806-3479621993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BE0434F2-2D10-43AF-9380-839BD51D1A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B41B0082-9DF5-43C8-8D18-C0F5CF7ED33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D6304813-2965-477C-BECD-E812AE3246D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2031E722-3831-4949-B518-5915D6F4495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9FC4E7DE-2FF0-45EA-A3D0-CEBFE0E1FDA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A38C0DC9-BCE6-497C-BABF-A329C0D2E24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BB757AA3-7A99-42EA-8A0A-54CC01BDC1A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EBAAE249-59FB-4FBC-B857-F9EB4D192D6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221184F2-F5FB-4133-9B80-1BDF2CC70E3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402A5C86-2C8C-4D53-8A57-CBEA111D433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50BF6440-36B2-4963-B2A9-FA68F85082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A1804A8A-5E04-40AE-BA08-B8C3E5502C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57CD2C3-98BB-4ECA-9ED3-D049F7626E0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C2B8E305-9534-4C06-82CE-989ED2BE50D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4FFBEA9C-6339-4D4E-8B84-7FE1A305A5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510A66F5-5737-4E63-B081-05F20F2C8EA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23C5249B-981E-4F14-9673-22DA20E35FF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12E3301E-61D5-40E2-A834-BF9E577B09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DE66336E-E5B5-47BF-B04F-35E4B3540E5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E56E6A0-B49C-4F6C-8007-C2C1CE382DA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A636830-13C9-431E-90ED-7BD71B55A20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B0F1759B-97C0-4077-8BA4-393BE2780286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8585B76A-8A2B-4690-93A6-075C1D314A1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95DF1652-919E-470F-A576-DFA45929E21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2C20B3E0-2CEC-499D-803A-EAEE36F38D4B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D2E81AD0-C0ED-4969-83DB-882188D06DB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7830E57E-1597-44C2-A5AF-F7727C4E90C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A4B43583-AC21-4D69-8C5C-5AC345487138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6AA7F94C-CEBB-48EF-94C9-A4151A78F1F7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1CF0C1A7-24FC-4659-98AA-04FD70A26BE0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E1C98A6B-5CBA-4DFF-B627-590FA6FC229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F4093C6E-DC22-498B-A0DD-2140BC0E4C1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E46DD90F-4E8C-41DA-96D6-4509D905F33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6F820F46-4CA7-4B53-86BE-BC0E2643974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07A9D3E3-ED7C-4A7A-A6ED-DACB7C0897D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75F58A31-5F45-4728-9012-451ED5A2069E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168F2339-3A45-4C14-912E-651F3CBA7589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A4A04CE0-EC9F-46EB-B7AC-54FDDACFC37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DA88A38B-1E69-4B86-88F0-F9D5B76EC15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F115B784-DAE7-4360-94A1-321E595F0B1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5AEAEC11-C360-4A53-84DD-9C91C7D419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7465D65D-1001-403E-871D-A27D6DCC69D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00F83496-F24C-4474-924B-71ACB98B613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77D1EA92-2AA7-48C6-8891-B9CD58D6A1A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6AB2AF02-9E9C-4DA8-8EFF-1902A9D17AF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E61A9D48-F23B-4BC2-BB04-3BB5330A376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87766A11-989F-417C-A7FA-D03FDF47592F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D831EADB-8C28-4289-BDB0-85CB3806145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C6CCCB1A-59CC-4571-A306-F418032B5695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A3730D39-06EF-4DD5-BD24-FDD73E5C6412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E238EFCA-D4FB-40DE-BE7E-23026A090BD4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720DDB4E-F008-40A6-ABC1-27DB1754B45D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3D56F078-EEA4-48F8-BE89-EA82CCD0A7AA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BC38CBB0-AC33-488E-B9BD-CEB5BC266FDC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20121B40-1FF3-4498-A3F6-AE19815A3E01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A794E3A1-A1B5-45D1-81A6-2CB5F219DDD3}"/>
            </a:ext>
          </a:extLst>
        </xdr:cNvPr>
        <xdr:cNvSpPr txBox="1"/>
      </xdr:nvSpPr>
      <xdr:spPr>
        <a:xfrm>
          <a:off x="0" y="6507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281941</xdr:colOff>
      <xdr:row>1</xdr:row>
      <xdr:rowOff>15240</xdr:rowOff>
    </xdr:from>
    <xdr:to>
      <xdr:col>5</xdr:col>
      <xdr:colOff>487681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6158C2F-9872-4CA7-A550-D44006375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1" y="198120"/>
          <a:ext cx="2430780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C96E5B0D-79A1-4B60-A9A6-1568273BAB7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3DFF7530-82A6-4A96-9F24-C5709B3C602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8BCEFEBC-26F7-4BFA-B057-301E225E275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22</xdr:row>
      <xdr:rowOff>0</xdr:rowOff>
    </xdr:from>
    <xdr:to>
      <xdr:col>2</xdr:col>
      <xdr:colOff>590550</xdr:colOff>
      <xdr:row>23</xdr:row>
      <xdr:rowOff>129540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C5DE70E9-8A1D-442F-BA3A-F8246F57BC2D}"/>
            </a:ext>
          </a:extLst>
        </xdr:cNvPr>
        <xdr:cNvSpPr>
          <a:spLocks noChangeAspect="1" noChangeArrowheads="1"/>
        </xdr:cNvSpPr>
      </xdr:nvSpPr>
      <xdr:spPr bwMode="auto">
        <a:xfrm>
          <a:off x="244983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B1DD7193-0A24-42C1-8D8F-33A1F62F4E0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F781BFDA-3AC6-450D-8C24-EF0798669DE0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5EAFC161-A0E3-4692-AA33-D4959BD6ADD2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FE64D268-B720-43C7-B3CC-483822C6263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0F4D36F2-128A-4DA8-9AA8-59BB34F898A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83E558E8-54B4-4955-A851-ED7609220BB1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3813B782-1C58-49CE-8090-82C4D88D91B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C56D-D30D-4FA9-910A-FFE3CE8689BF}">
  <dimension ref="B5:O27"/>
  <sheetViews>
    <sheetView zoomScaleNormal="100" workbookViewId="0">
      <selection activeCell="C1" sqref="C1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282" t="s">
        <v>15</v>
      </c>
      <c r="C5" s="282"/>
      <c r="D5" s="282"/>
      <c r="E5" s="282"/>
      <c r="F5" s="282"/>
      <c r="G5" s="282"/>
      <c r="H5" s="282"/>
      <c r="I5" s="282"/>
      <c r="J5" s="282"/>
      <c r="K5" s="282"/>
    </row>
    <row r="6" spans="2:15" ht="15.6" x14ac:dyDescent="0.3">
      <c r="B6" s="282" t="s">
        <v>14</v>
      </c>
      <c r="C6" s="282"/>
      <c r="D6" s="282"/>
      <c r="E6" s="282"/>
      <c r="F6" s="282"/>
      <c r="G6" s="282"/>
      <c r="H6" s="282"/>
      <c r="I6" s="282"/>
      <c r="J6" s="282"/>
      <c r="K6" s="282"/>
    </row>
    <row r="7" spans="2:15" ht="15.6" x14ac:dyDescent="0.3">
      <c r="B7" s="283" t="s">
        <v>31</v>
      </c>
      <c r="C7" s="283"/>
      <c r="D7" s="283"/>
      <c r="E7" s="283"/>
      <c r="F7" s="283"/>
      <c r="G7" s="283"/>
      <c r="H7" s="283"/>
      <c r="I7" s="283"/>
      <c r="J7" s="283"/>
      <c r="K7" s="283"/>
    </row>
    <row r="8" spans="2:15" ht="15.6" x14ac:dyDescent="0.3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5" ht="15.6" x14ac:dyDescent="0.3">
      <c r="B9" s="8"/>
      <c r="C9" s="8"/>
      <c r="D9" s="8"/>
      <c r="E9" s="284" t="s">
        <v>1</v>
      </c>
      <c r="F9" s="285"/>
      <c r="G9" s="286"/>
      <c r="H9" s="22"/>
      <c r="I9" s="284" t="s">
        <v>1</v>
      </c>
      <c r="J9" s="285"/>
      <c r="K9" s="286"/>
    </row>
    <row r="10" spans="2:15" ht="31.2" x14ac:dyDescent="0.3">
      <c r="B10" s="2" t="s">
        <v>29</v>
      </c>
      <c r="C10" s="15" t="s">
        <v>11</v>
      </c>
      <c r="D10" s="16" t="s">
        <v>12</v>
      </c>
      <c r="E10" s="17" t="s">
        <v>16</v>
      </c>
      <c r="F10" s="18" t="s">
        <v>17</v>
      </c>
      <c r="G10" s="19" t="s">
        <v>5</v>
      </c>
      <c r="H10" s="20" t="s">
        <v>13</v>
      </c>
      <c r="I10" s="17" t="s">
        <v>16</v>
      </c>
      <c r="J10" s="18" t="s">
        <v>17</v>
      </c>
      <c r="K10" s="15" t="s">
        <v>5</v>
      </c>
    </row>
    <row r="11" spans="2:15" ht="15.6" x14ac:dyDescent="0.3">
      <c r="B11" s="24" t="s">
        <v>19</v>
      </c>
      <c r="C11" s="274">
        <v>33000</v>
      </c>
      <c r="D11" s="272">
        <v>102</v>
      </c>
      <c r="E11" s="271">
        <v>5</v>
      </c>
      <c r="F11" s="271">
        <v>0</v>
      </c>
      <c r="G11" s="271">
        <f>SUM(E11:F11)</f>
        <v>5</v>
      </c>
      <c r="H11" s="272">
        <v>30</v>
      </c>
      <c r="I11" s="271">
        <v>2</v>
      </c>
      <c r="J11" s="271">
        <v>0</v>
      </c>
      <c r="K11" s="271">
        <f t="shared" ref="K11:K20" si="0">SUM(I11:J11)</f>
        <v>2</v>
      </c>
      <c r="O11" t="s">
        <v>9</v>
      </c>
    </row>
    <row r="12" spans="2:15" ht="15.6" x14ac:dyDescent="0.3">
      <c r="B12" s="24" t="s">
        <v>20</v>
      </c>
      <c r="C12" s="274">
        <v>157500</v>
      </c>
      <c r="D12" s="272">
        <v>19.8</v>
      </c>
      <c r="E12" s="271">
        <v>1</v>
      </c>
      <c r="F12" s="271">
        <v>0</v>
      </c>
      <c r="G12" s="271">
        <f t="shared" ref="G12:G20" si="1">SUM(E12:F12)</f>
        <v>1</v>
      </c>
      <c r="H12" s="272">
        <v>499.7</v>
      </c>
      <c r="I12" s="271">
        <v>52</v>
      </c>
      <c r="J12" s="271">
        <v>9</v>
      </c>
      <c r="K12" s="271">
        <f t="shared" si="0"/>
        <v>61</v>
      </c>
      <c r="M12" t="s">
        <v>9</v>
      </c>
    </row>
    <row r="13" spans="2:15" ht="15.6" x14ac:dyDescent="0.3">
      <c r="B13" s="24" t="s">
        <v>21</v>
      </c>
      <c r="C13" s="274">
        <v>226895</v>
      </c>
      <c r="D13" s="272">
        <v>157.1</v>
      </c>
      <c r="E13" s="271">
        <v>4</v>
      </c>
      <c r="F13" s="271">
        <v>1</v>
      </c>
      <c r="G13" s="271">
        <f t="shared" si="1"/>
        <v>5</v>
      </c>
      <c r="H13" s="272">
        <v>806</v>
      </c>
      <c r="I13" s="271">
        <v>28</v>
      </c>
      <c r="J13" s="271">
        <v>12</v>
      </c>
      <c r="K13" s="271">
        <f t="shared" si="0"/>
        <v>40</v>
      </c>
      <c r="M13" t="s">
        <v>9</v>
      </c>
    </row>
    <row r="14" spans="2:15" ht="15.6" x14ac:dyDescent="0.3">
      <c r="B14" s="24" t="s">
        <v>22</v>
      </c>
      <c r="C14" s="275">
        <v>17250</v>
      </c>
      <c r="D14" s="272">
        <v>58</v>
      </c>
      <c r="E14" s="271">
        <v>9</v>
      </c>
      <c r="F14" s="271">
        <v>0</v>
      </c>
      <c r="G14" s="271">
        <f t="shared" si="1"/>
        <v>9</v>
      </c>
      <c r="H14" s="272">
        <v>4</v>
      </c>
      <c r="I14" s="271">
        <v>1</v>
      </c>
      <c r="J14" s="271">
        <v>0</v>
      </c>
      <c r="K14" s="271">
        <f t="shared" si="0"/>
        <v>1</v>
      </c>
      <c r="M14" t="s">
        <v>9</v>
      </c>
      <c r="N14" t="s">
        <v>9</v>
      </c>
    </row>
    <row r="15" spans="2:15" ht="15.6" x14ac:dyDescent="0.3">
      <c r="B15" s="24" t="s">
        <v>23</v>
      </c>
      <c r="C15" s="274">
        <v>58000</v>
      </c>
      <c r="D15" s="272">
        <v>10</v>
      </c>
      <c r="E15" s="271">
        <v>1</v>
      </c>
      <c r="F15" s="271">
        <v>0</v>
      </c>
      <c r="G15" s="271">
        <f t="shared" si="1"/>
        <v>1</v>
      </c>
      <c r="H15" s="272">
        <v>128.4</v>
      </c>
      <c r="I15" s="271">
        <v>12</v>
      </c>
      <c r="J15" s="271">
        <v>0</v>
      </c>
      <c r="K15" s="271">
        <f t="shared" si="0"/>
        <v>12</v>
      </c>
      <c r="M15" t="s">
        <v>9</v>
      </c>
    </row>
    <row r="16" spans="2:15" ht="15.6" x14ac:dyDescent="0.3">
      <c r="B16" s="24" t="s">
        <v>24</v>
      </c>
      <c r="C16" s="276">
        <v>0</v>
      </c>
      <c r="D16" s="272">
        <v>0</v>
      </c>
      <c r="E16" s="271">
        <v>0</v>
      </c>
      <c r="F16" s="271">
        <v>0</v>
      </c>
      <c r="G16" s="271">
        <f t="shared" si="1"/>
        <v>0</v>
      </c>
      <c r="H16" s="272">
        <v>0</v>
      </c>
      <c r="I16" s="273">
        <v>0</v>
      </c>
      <c r="J16" s="271">
        <v>0</v>
      </c>
      <c r="K16" s="271">
        <f t="shared" si="0"/>
        <v>0</v>
      </c>
    </row>
    <row r="17" spans="2:13" ht="15.6" x14ac:dyDescent="0.3">
      <c r="B17" s="24" t="s">
        <v>25</v>
      </c>
      <c r="C17" s="276">
        <v>3070</v>
      </c>
      <c r="D17" s="272">
        <v>0</v>
      </c>
      <c r="E17" s="271">
        <v>0</v>
      </c>
      <c r="F17" s="271">
        <v>0</v>
      </c>
      <c r="G17" s="271">
        <f t="shared" si="1"/>
        <v>0</v>
      </c>
      <c r="H17" s="277">
        <v>10</v>
      </c>
      <c r="I17" s="271">
        <v>2</v>
      </c>
      <c r="J17" s="271">
        <v>0</v>
      </c>
      <c r="K17" s="271">
        <f t="shared" si="0"/>
        <v>2</v>
      </c>
      <c r="L17" t="s">
        <v>9</v>
      </c>
    </row>
    <row r="18" spans="2:13" ht="15.6" x14ac:dyDescent="0.3">
      <c r="B18" s="24" t="s">
        <v>26</v>
      </c>
      <c r="C18" s="276">
        <v>115148</v>
      </c>
      <c r="D18" s="272">
        <v>280.5</v>
      </c>
      <c r="E18" s="271">
        <v>37</v>
      </c>
      <c r="F18" s="271">
        <v>3</v>
      </c>
      <c r="G18" s="271">
        <f t="shared" si="1"/>
        <v>40</v>
      </c>
      <c r="H18" s="272">
        <v>190</v>
      </c>
      <c r="I18" s="278">
        <v>31</v>
      </c>
      <c r="J18" s="271">
        <v>1</v>
      </c>
      <c r="K18" s="271">
        <f t="shared" si="0"/>
        <v>32</v>
      </c>
      <c r="L18" t="s">
        <v>9</v>
      </c>
    </row>
    <row r="19" spans="2:13" ht="15.6" x14ac:dyDescent="0.3">
      <c r="B19" s="24" t="s">
        <v>27</v>
      </c>
      <c r="C19" s="274">
        <v>98250</v>
      </c>
      <c r="D19" s="272">
        <v>219.5</v>
      </c>
      <c r="E19" s="271">
        <v>10</v>
      </c>
      <c r="F19" s="271">
        <v>0</v>
      </c>
      <c r="G19" s="271">
        <f t="shared" si="1"/>
        <v>10</v>
      </c>
      <c r="H19" s="272">
        <v>114.4</v>
      </c>
      <c r="I19" s="271">
        <v>13</v>
      </c>
      <c r="J19" s="271">
        <v>1</v>
      </c>
      <c r="K19" s="271">
        <f t="shared" si="0"/>
        <v>14</v>
      </c>
    </row>
    <row r="20" spans="2:13" ht="15.6" x14ac:dyDescent="0.3">
      <c r="B20" s="24" t="s">
        <v>28</v>
      </c>
      <c r="C20" s="274">
        <v>55750</v>
      </c>
      <c r="D20" s="272">
        <v>54</v>
      </c>
      <c r="E20" s="271">
        <v>5</v>
      </c>
      <c r="F20" s="271">
        <v>0</v>
      </c>
      <c r="G20" s="271">
        <f t="shared" si="1"/>
        <v>5</v>
      </c>
      <c r="H20" s="272">
        <v>129</v>
      </c>
      <c r="I20" s="271">
        <v>5</v>
      </c>
      <c r="J20" s="271">
        <v>0</v>
      </c>
      <c r="K20" s="271">
        <f t="shared" si="0"/>
        <v>5</v>
      </c>
    </row>
    <row r="21" spans="2:13" ht="17.399999999999999" x14ac:dyDescent="0.3">
      <c r="B21" s="266" t="s">
        <v>5</v>
      </c>
      <c r="C21" s="267">
        <f>SUM(C11:C20)</f>
        <v>764863</v>
      </c>
      <c r="D21" s="268">
        <f>SUM(D11:D20)</f>
        <v>900.9</v>
      </c>
      <c r="E21" s="269">
        <f>SUM(E11:E20)</f>
        <v>72</v>
      </c>
      <c r="F21" s="270">
        <f>SUM(F11:F20)</f>
        <v>4</v>
      </c>
      <c r="G21" s="270">
        <f>SUM(E21:F21)</f>
        <v>76</v>
      </c>
      <c r="H21" s="268">
        <f>SUM(H11:H20)</f>
        <v>1911.5000000000002</v>
      </c>
      <c r="I21" s="270">
        <f>SUM(I11:I20)</f>
        <v>146</v>
      </c>
      <c r="J21" s="270">
        <f>SUM(J11:J20)</f>
        <v>23</v>
      </c>
      <c r="K21" s="270">
        <f>SUM(K11:K20)</f>
        <v>169</v>
      </c>
      <c r="M21" t="s">
        <v>9</v>
      </c>
    </row>
    <row r="22" spans="2:13" ht="15.6" x14ac:dyDescent="0.3">
      <c r="B22" s="8"/>
      <c r="C22" s="8"/>
      <c r="D22" s="8"/>
      <c r="E22" s="21"/>
      <c r="F22" s="8"/>
      <c r="G22" s="8"/>
      <c r="H22" s="8"/>
      <c r="I22" s="8"/>
      <c r="J22" s="8"/>
      <c r="K22" s="8"/>
    </row>
    <row r="23" spans="2:13" ht="15.6" x14ac:dyDescent="0.3">
      <c r="B23" s="8"/>
      <c r="C23" s="8"/>
      <c r="D23" s="8"/>
      <c r="E23" s="21"/>
      <c r="F23" s="8" t="s">
        <v>9</v>
      </c>
      <c r="G23" s="8" t="s">
        <v>9</v>
      </c>
      <c r="H23" s="8"/>
      <c r="I23" s="8"/>
      <c r="J23" s="8"/>
      <c r="K23" s="8" t="s">
        <v>9</v>
      </c>
    </row>
    <row r="27" spans="2:13" x14ac:dyDescent="0.3">
      <c r="G27" t="s">
        <v>9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topLeftCell="B1" zoomScaleNormal="100" workbookViewId="0">
      <selection activeCell="C1" sqref="C1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282" t="s">
        <v>6</v>
      </c>
      <c r="C2" s="282"/>
      <c r="D2" s="282"/>
      <c r="E2" s="282"/>
      <c r="F2" s="282"/>
      <c r="G2" s="282"/>
      <c r="H2" s="282"/>
    </row>
    <row r="3" spans="2:13" ht="15.6" x14ac:dyDescent="0.3">
      <c r="B3" s="25"/>
      <c r="C3" s="25"/>
      <c r="D3" s="25"/>
      <c r="E3" s="25"/>
      <c r="F3" s="25"/>
      <c r="G3" s="25"/>
      <c r="H3" s="25"/>
    </row>
    <row r="4" spans="2:13" ht="15.6" x14ac:dyDescent="0.3">
      <c r="B4" s="282" t="s">
        <v>15</v>
      </c>
      <c r="C4" s="282"/>
      <c r="D4" s="282"/>
      <c r="E4" s="282"/>
      <c r="F4" s="282"/>
      <c r="G4" s="282"/>
      <c r="H4" s="282"/>
      <c r="I4" s="7"/>
      <c r="J4" s="7"/>
      <c r="K4" s="7"/>
      <c r="L4" s="7"/>
    </row>
    <row r="5" spans="2:13" ht="15.6" x14ac:dyDescent="0.3">
      <c r="B5" s="25"/>
      <c r="C5" s="25"/>
      <c r="D5" s="25"/>
      <c r="E5" s="25"/>
      <c r="F5" s="25"/>
      <c r="G5" s="25"/>
      <c r="H5" s="25"/>
      <c r="I5" s="7"/>
      <c r="J5" s="7"/>
      <c r="K5" s="7"/>
      <c r="L5" s="7"/>
    </row>
    <row r="6" spans="2:13" ht="15.6" x14ac:dyDescent="0.3">
      <c r="B6" s="282" t="s">
        <v>18</v>
      </c>
      <c r="C6" s="282"/>
      <c r="D6" s="282"/>
      <c r="E6" s="282"/>
      <c r="F6" s="282"/>
      <c r="G6" s="282"/>
      <c r="H6" s="282"/>
      <c r="I6" s="1"/>
      <c r="J6" s="1"/>
      <c r="K6" s="1"/>
      <c r="L6" s="1"/>
      <c r="M6" s="1"/>
    </row>
    <row r="7" spans="2:13" ht="15.6" x14ac:dyDescent="0.3">
      <c r="B7" s="282" t="s">
        <v>32</v>
      </c>
      <c r="C7" s="282"/>
      <c r="D7" s="282"/>
      <c r="E7" s="282"/>
      <c r="F7" s="282"/>
      <c r="G7" s="282"/>
      <c r="H7" s="282"/>
    </row>
    <row r="8" spans="2:13" ht="10.199999999999999" customHeight="1" thickBot="1" x14ac:dyDescent="0.35">
      <c r="B8" s="8"/>
      <c r="C8" s="8"/>
      <c r="D8" s="8"/>
      <c r="E8" s="8"/>
      <c r="F8" s="8"/>
      <c r="G8" s="8"/>
      <c r="H8" s="8"/>
    </row>
    <row r="9" spans="2:13" ht="16.2" thickBot="1" x14ac:dyDescent="0.35">
      <c r="B9" s="287" t="s">
        <v>0</v>
      </c>
      <c r="C9" s="288"/>
      <c r="D9" s="288"/>
      <c r="E9" s="289"/>
      <c r="F9" s="287" t="s">
        <v>1</v>
      </c>
      <c r="G9" s="288"/>
      <c r="H9" s="289"/>
    </row>
    <row r="10" spans="2:13" ht="35.4" customHeight="1" x14ac:dyDescent="0.3">
      <c r="B10" s="2" t="s">
        <v>29</v>
      </c>
      <c r="C10" s="3" t="s">
        <v>2</v>
      </c>
      <c r="D10" s="3" t="s">
        <v>3</v>
      </c>
      <c r="E10" s="3" t="s">
        <v>4</v>
      </c>
      <c r="F10" s="4" t="s">
        <v>16</v>
      </c>
      <c r="G10" s="5" t="s">
        <v>17</v>
      </c>
      <c r="H10" s="3" t="s">
        <v>5</v>
      </c>
    </row>
    <row r="11" spans="2:13" ht="15.6" x14ac:dyDescent="0.3">
      <c r="B11" s="24" t="s">
        <v>19</v>
      </c>
      <c r="C11" s="279">
        <v>0</v>
      </c>
      <c r="D11" s="280">
        <v>0</v>
      </c>
      <c r="E11" s="281">
        <v>0</v>
      </c>
      <c r="F11" s="259">
        <v>0</v>
      </c>
      <c r="G11" s="259">
        <v>0</v>
      </c>
      <c r="H11" s="265">
        <f>SUM(F11:G11)</f>
        <v>0</v>
      </c>
    </row>
    <row r="12" spans="2:13" ht="15.6" x14ac:dyDescent="0.3">
      <c r="B12" s="24" t="s">
        <v>20</v>
      </c>
      <c r="C12" s="279">
        <v>0</v>
      </c>
      <c r="D12" s="280">
        <v>0</v>
      </c>
      <c r="E12" s="281">
        <v>0</v>
      </c>
      <c r="F12" s="259">
        <v>0</v>
      </c>
      <c r="G12" s="259">
        <v>0</v>
      </c>
      <c r="H12" s="265">
        <f t="shared" ref="H12:H20" si="0">SUM(F12:G12)</f>
        <v>0</v>
      </c>
    </row>
    <row r="13" spans="2:13" ht="15.6" x14ac:dyDescent="0.3">
      <c r="B13" s="24" t="s">
        <v>21</v>
      </c>
      <c r="C13" s="279">
        <v>0</v>
      </c>
      <c r="D13" s="280">
        <v>0</v>
      </c>
      <c r="E13" s="281">
        <v>0</v>
      </c>
      <c r="F13" s="259">
        <v>0</v>
      </c>
      <c r="G13" s="259">
        <v>0</v>
      </c>
      <c r="H13" s="265">
        <f t="shared" si="0"/>
        <v>0</v>
      </c>
      <c r="L13" t="s">
        <v>9</v>
      </c>
    </row>
    <row r="14" spans="2:13" ht="15.6" x14ac:dyDescent="0.3">
      <c r="B14" s="24" t="s">
        <v>22</v>
      </c>
      <c r="C14" s="279">
        <v>0</v>
      </c>
      <c r="D14" s="280">
        <v>0</v>
      </c>
      <c r="E14" s="281">
        <v>0</v>
      </c>
      <c r="F14" s="259">
        <v>0</v>
      </c>
      <c r="G14" s="259">
        <v>0</v>
      </c>
      <c r="H14" s="265">
        <f t="shared" si="0"/>
        <v>0</v>
      </c>
    </row>
    <row r="15" spans="2:13" ht="15.6" x14ac:dyDescent="0.3">
      <c r="B15" s="24" t="s">
        <v>23</v>
      </c>
      <c r="C15" s="279">
        <v>0</v>
      </c>
      <c r="D15" s="280">
        <v>0</v>
      </c>
      <c r="E15" s="281">
        <v>0</v>
      </c>
      <c r="F15" s="259">
        <v>0</v>
      </c>
      <c r="G15" s="259">
        <v>0</v>
      </c>
      <c r="H15" s="265">
        <f t="shared" si="0"/>
        <v>0</v>
      </c>
      <c r="L15" t="s">
        <v>9</v>
      </c>
    </row>
    <row r="16" spans="2:13" ht="15.6" x14ac:dyDescent="0.3">
      <c r="B16" s="24" t="s">
        <v>24</v>
      </c>
      <c r="C16" s="279">
        <v>0</v>
      </c>
      <c r="D16" s="280">
        <v>0</v>
      </c>
      <c r="E16" s="281">
        <v>0</v>
      </c>
      <c r="F16" s="259">
        <v>0</v>
      </c>
      <c r="G16" s="259">
        <v>0</v>
      </c>
      <c r="H16" s="265">
        <f t="shared" si="0"/>
        <v>0</v>
      </c>
      <c r="K16" t="s">
        <v>9</v>
      </c>
    </row>
    <row r="17" spans="2:14" ht="15.6" x14ac:dyDescent="0.3">
      <c r="B17" s="24" t="s">
        <v>25</v>
      </c>
      <c r="C17" s="279">
        <v>0</v>
      </c>
      <c r="D17" s="280">
        <v>0</v>
      </c>
      <c r="E17" s="281">
        <v>0</v>
      </c>
      <c r="F17" s="259">
        <v>0</v>
      </c>
      <c r="G17" s="259">
        <v>0</v>
      </c>
      <c r="H17" s="265">
        <f t="shared" si="0"/>
        <v>0</v>
      </c>
      <c r="J17" t="s">
        <v>9</v>
      </c>
    </row>
    <row r="18" spans="2:14" ht="15.6" x14ac:dyDescent="0.3">
      <c r="B18" s="24" t="s">
        <v>26</v>
      </c>
      <c r="C18" s="279">
        <v>1503</v>
      </c>
      <c r="D18" s="280">
        <v>75</v>
      </c>
      <c r="E18" s="281">
        <v>1503</v>
      </c>
      <c r="F18" s="265">
        <v>69</v>
      </c>
      <c r="G18" s="265">
        <v>6</v>
      </c>
      <c r="H18" s="265">
        <f t="shared" si="0"/>
        <v>75</v>
      </c>
      <c r="J18" t="s">
        <v>9</v>
      </c>
    </row>
    <row r="19" spans="2:14" ht="15.6" x14ac:dyDescent="0.3">
      <c r="B19" s="24" t="s">
        <v>27</v>
      </c>
      <c r="C19" s="279">
        <v>0</v>
      </c>
      <c r="D19" s="280">
        <v>0</v>
      </c>
      <c r="E19" s="281">
        <v>0</v>
      </c>
      <c r="F19" s="259">
        <v>0</v>
      </c>
      <c r="G19" s="259">
        <v>0</v>
      </c>
      <c r="H19" s="265">
        <f t="shared" si="0"/>
        <v>0</v>
      </c>
      <c r="K19" t="s">
        <v>9</v>
      </c>
    </row>
    <row r="20" spans="2:14" ht="15.6" x14ac:dyDescent="0.3">
      <c r="B20" s="24" t="s">
        <v>28</v>
      </c>
      <c r="C20" s="279">
        <v>0</v>
      </c>
      <c r="D20" s="280">
        <v>0</v>
      </c>
      <c r="E20" s="281">
        <v>0</v>
      </c>
      <c r="F20" s="259">
        <v>0</v>
      </c>
      <c r="G20" s="259">
        <v>0</v>
      </c>
      <c r="H20" s="265">
        <f t="shared" si="0"/>
        <v>0</v>
      </c>
      <c r="K20" t="s">
        <v>9</v>
      </c>
      <c r="L20" t="s">
        <v>9</v>
      </c>
      <c r="M20" t="s">
        <v>9</v>
      </c>
    </row>
    <row r="21" spans="2:14" ht="15.6" x14ac:dyDescent="0.3">
      <c r="B21" s="10" t="s">
        <v>5</v>
      </c>
      <c r="C21" s="256">
        <f>SUM(C11:C20)</f>
        <v>1503</v>
      </c>
      <c r="D21" s="256">
        <f>SUM(D11:D20)</f>
        <v>75</v>
      </c>
      <c r="E21" s="256">
        <f>SUM(E11:E20)</f>
        <v>1503</v>
      </c>
      <c r="F21" s="256">
        <f>SUM(F11:F20)</f>
        <v>69</v>
      </c>
      <c r="G21" s="256">
        <f t="shared" ref="G21:H21" si="1">SUM(G11:G20)</f>
        <v>6</v>
      </c>
      <c r="H21" s="256">
        <f t="shared" si="1"/>
        <v>75</v>
      </c>
      <c r="J21" t="s">
        <v>9</v>
      </c>
      <c r="K21" t="s">
        <v>9</v>
      </c>
    </row>
    <row r="22" spans="2:14" ht="16.2" thickBot="1" x14ac:dyDescent="0.35">
      <c r="B22" s="8"/>
      <c r="C22" s="8"/>
      <c r="D22" s="8"/>
      <c r="E22" s="8"/>
      <c r="F22" s="8"/>
      <c r="G22" s="8"/>
      <c r="H22" s="8"/>
    </row>
    <row r="23" spans="2:14" ht="16.2" thickBot="1" x14ac:dyDescent="0.35">
      <c r="B23" s="287" t="s">
        <v>30</v>
      </c>
      <c r="C23" s="288"/>
      <c r="D23" s="289"/>
      <c r="E23" s="287" t="s">
        <v>1</v>
      </c>
      <c r="F23" s="288"/>
      <c r="G23" s="288"/>
      <c r="H23" s="289"/>
    </row>
    <row r="24" spans="2:14" ht="40.200000000000003" customHeight="1" thickBot="1" x14ac:dyDescent="0.35">
      <c r="B24" s="2" t="s">
        <v>29</v>
      </c>
      <c r="C24" s="3" t="s">
        <v>7</v>
      </c>
      <c r="D24" s="9" t="s">
        <v>8</v>
      </c>
      <c r="E24" s="6" t="s">
        <v>16</v>
      </c>
      <c r="F24" s="5" t="s">
        <v>17</v>
      </c>
      <c r="G24" s="290" t="s">
        <v>5</v>
      </c>
      <c r="H24" s="291"/>
    </row>
    <row r="25" spans="2:14" ht="16.2" thickBot="1" x14ac:dyDescent="0.35">
      <c r="B25" s="24" t="s">
        <v>19</v>
      </c>
      <c r="C25" s="250">
        <v>0</v>
      </c>
      <c r="D25" s="251">
        <v>0</v>
      </c>
      <c r="E25" s="252">
        <v>0</v>
      </c>
      <c r="F25" s="253">
        <v>0</v>
      </c>
      <c r="G25" s="294">
        <f t="shared" ref="G25:G34" si="2">SUM(E25:F25)</f>
        <v>0</v>
      </c>
      <c r="H25" s="295"/>
    </row>
    <row r="26" spans="2:14" ht="16.2" thickBot="1" x14ac:dyDescent="0.35">
      <c r="B26" s="24" t="s">
        <v>20</v>
      </c>
      <c r="C26" s="250">
        <v>0</v>
      </c>
      <c r="D26" s="251">
        <v>0</v>
      </c>
      <c r="E26" s="252">
        <v>0</v>
      </c>
      <c r="F26" s="253">
        <v>0</v>
      </c>
      <c r="G26" s="292">
        <f t="shared" si="2"/>
        <v>0</v>
      </c>
      <c r="H26" s="293"/>
      <c r="J26" t="s">
        <v>9</v>
      </c>
    </row>
    <row r="27" spans="2:14" ht="16.2" thickBot="1" x14ac:dyDescent="0.35">
      <c r="B27" s="24" t="s">
        <v>21</v>
      </c>
      <c r="C27" s="250">
        <v>0</v>
      </c>
      <c r="D27" s="251">
        <v>0</v>
      </c>
      <c r="E27" s="252">
        <v>0</v>
      </c>
      <c r="F27" s="253">
        <v>0</v>
      </c>
      <c r="G27" s="292">
        <f t="shared" si="2"/>
        <v>0</v>
      </c>
      <c r="H27" s="293"/>
      <c r="L27" t="s">
        <v>9</v>
      </c>
    </row>
    <row r="28" spans="2:14" ht="15.6" x14ac:dyDescent="0.3">
      <c r="B28" s="24" t="s">
        <v>22</v>
      </c>
      <c r="C28" s="250">
        <v>0</v>
      </c>
      <c r="D28" s="251">
        <v>0</v>
      </c>
      <c r="E28" s="252">
        <v>0</v>
      </c>
      <c r="F28" s="253">
        <v>0</v>
      </c>
      <c r="G28" s="292">
        <f t="shared" si="2"/>
        <v>0</v>
      </c>
      <c r="H28" s="293"/>
      <c r="K28" t="s">
        <v>9</v>
      </c>
    </row>
    <row r="29" spans="2:14" ht="16.2" thickBot="1" x14ac:dyDescent="0.35">
      <c r="B29" s="24" t="s">
        <v>23</v>
      </c>
      <c r="C29" s="254">
        <v>3</v>
      </c>
      <c r="D29" s="250">
        <v>35</v>
      </c>
      <c r="E29" s="255">
        <v>2</v>
      </c>
      <c r="F29" s="253">
        <v>1</v>
      </c>
      <c r="G29" s="292">
        <f t="shared" si="2"/>
        <v>3</v>
      </c>
      <c r="H29" s="293"/>
      <c r="M29" t="s">
        <v>9</v>
      </c>
      <c r="N29" t="s">
        <v>9</v>
      </c>
    </row>
    <row r="30" spans="2:14" ht="16.2" thickBot="1" x14ac:dyDescent="0.35">
      <c r="B30" s="24" t="s">
        <v>24</v>
      </c>
      <c r="C30" s="250">
        <v>0</v>
      </c>
      <c r="D30" s="251">
        <v>0</v>
      </c>
      <c r="E30" s="252">
        <v>0</v>
      </c>
      <c r="F30" s="253">
        <v>0</v>
      </c>
      <c r="G30" s="292">
        <f t="shared" si="2"/>
        <v>0</v>
      </c>
      <c r="H30" s="293"/>
      <c r="L30" t="s">
        <v>9</v>
      </c>
    </row>
    <row r="31" spans="2:14" ht="15.6" x14ac:dyDescent="0.3">
      <c r="B31" s="24" t="s">
        <v>25</v>
      </c>
      <c r="C31" s="250">
        <v>0</v>
      </c>
      <c r="D31" s="251">
        <v>0</v>
      </c>
      <c r="E31" s="252">
        <v>0</v>
      </c>
      <c r="F31" s="253">
        <v>0</v>
      </c>
      <c r="G31" s="292">
        <f t="shared" ref="G31:G32" si="3">SUM(E31:F31)</f>
        <v>0</v>
      </c>
      <c r="H31" s="293"/>
      <c r="K31" t="s">
        <v>9</v>
      </c>
    </row>
    <row r="32" spans="2:14" ht="16.2" thickBot="1" x14ac:dyDescent="0.35">
      <c r="B32" s="24" t="s">
        <v>26</v>
      </c>
      <c r="C32" s="250">
        <v>15</v>
      </c>
      <c r="D32" s="250">
        <v>338</v>
      </c>
      <c r="E32" s="255">
        <v>12</v>
      </c>
      <c r="F32" s="253">
        <v>3</v>
      </c>
      <c r="G32" s="292">
        <f t="shared" si="3"/>
        <v>15</v>
      </c>
      <c r="H32" s="293"/>
      <c r="J32" t="s">
        <v>9</v>
      </c>
    </row>
    <row r="33" spans="2:13" ht="16.2" thickBot="1" x14ac:dyDescent="0.35">
      <c r="B33" s="24" t="s">
        <v>27</v>
      </c>
      <c r="C33" s="250">
        <v>10</v>
      </c>
      <c r="D33" s="251">
        <v>2872</v>
      </c>
      <c r="E33" s="252">
        <v>9</v>
      </c>
      <c r="F33" s="253">
        <v>1</v>
      </c>
      <c r="G33" s="292">
        <f t="shared" si="2"/>
        <v>10</v>
      </c>
      <c r="H33" s="293"/>
    </row>
    <row r="34" spans="2:13" ht="15.6" x14ac:dyDescent="0.3">
      <c r="B34" s="24" t="s">
        <v>28</v>
      </c>
      <c r="C34" s="250">
        <v>0</v>
      </c>
      <c r="D34" s="251">
        <v>0</v>
      </c>
      <c r="E34" s="252">
        <v>0</v>
      </c>
      <c r="F34" s="253">
        <v>0</v>
      </c>
      <c r="G34" s="292">
        <f t="shared" si="2"/>
        <v>0</v>
      </c>
      <c r="H34" s="293"/>
      <c r="L34" t="s">
        <v>9</v>
      </c>
    </row>
    <row r="35" spans="2:13" ht="15.6" x14ac:dyDescent="0.3">
      <c r="B35" s="10" t="s">
        <v>5</v>
      </c>
      <c r="C35" s="256">
        <f>SUM(C25:C34)</f>
        <v>28</v>
      </c>
      <c r="D35" s="256">
        <f>SUM(D25:D34)</f>
        <v>3245</v>
      </c>
      <c r="E35" s="256">
        <f>SUM(E25:E34)</f>
        <v>23</v>
      </c>
      <c r="F35" s="256">
        <f>SUM(F25:F34)</f>
        <v>5</v>
      </c>
      <c r="G35" s="296">
        <f t="shared" ref="G35" si="4">SUM(E35:F35)</f>
        <v>28</v>
      </c>
      <c r="H35" s="297"/>
      <c r="K35" t="s">
        <v>9</v>
      </c>
    </row>
    <row r="36" spans="2:13" ht="16.2" thickBot="1" x14ac:dyDescent="0.35">
      <c r="B36" s="8"/>
      <c r="C36" s="8"/>
      <c r="D36" s="8"/>
      <c r="E36" s="8"/>
      <c r="F36" s="8"/>
      <c r="G36" s="8"/>
      <c r="H36" s="8"/>
    </row>
    <row r="37" spans="2:13" ht="16.2" thickBot="1" x14ac:dyDescent="0.35">
      <c r="B37" s="287" t="s">
        <v>10</v>
      </c>
      <c r="C37" s="288"/>
      <c r="D37" s="289"/>
      <c r="E37" s="287" t="s">
        <v>1</v>
      </c>
      <c r="F37" s="288"/>
      <c r="G37" s="288"/>
      <c r="H37" s="289"/>
    </row>
    <row r="38" spans="2:13" ht="31.8" thickBot="1" x14ac:dyDescent="0.35">
      <c r="B38" s="2" t="s">
        <v>29</v>
      </c>
      <c r="C38" s="13" t="s">
        <v>7</v>
      </c>
      <c r="D38" s="12" t="s">
        <v>8</v>
      </c>
      <c r="E38" s="11" t="s">
        <v>16</v>
      </c>
      <c r="F38" s="14" t="s">
        <v>17</v>
      </c>
      <c r="G38" s="298" t="s">
        <v>5</v>
      </c>
      <c r="H38" s="299"/>
    </row>
    <row r="39" spans="2:13" ht="15.6" x14ac:dyDescent="0.3">
      <c r="B39" s="24" t="s">
        <v>19</v>
      </c>
      <c r="C39" s="257">
        <v>50</v>
      </c>
      <c r="D39" s="258">
        <v>2525</v>
      </c>
      <c r="E39" s="252">
        <v>46</v>
      </c>
      <c r="F39" s="252">
        <v>4</v>
      </c>
      <c r="G39" s="292">
        <f t="shared" ref="G39:G48" si="5">SUM(E39:F39)</f>
        <v>50</v>
      </c>
      <c r="H39" s="293"/>
    </row>
    <row r="40" spans="2:13" ht="15.6" x14ac:dyDescent="0.3">
      <c r="B40" s="24" t="s">
        <v>20</v>
      </c>
      <c r="C40" s="259">
        <v>182</v>
      </c>
      <c r="D40" s="259">
        <v>4972</v>
      </c>
      <c r="E40" s="255">
        <v>162</v>
      </c>
      <c r="F40" s="255">
        <v>20</v>
      </c>
      <c r="G40" s="292">
        <f t="shared" si="5"/>
        <v>182</v>
      </c>
      <c r="H40" s="293"/>
    </row>
    <row r="41" spans="2:13" ht="15.6" x14ac:dyDescent="0.3">
      <c r="B41" s="24" t="s">
        <v>21</v>
      </c>
      <c r="C41" s="259">
        <v>154</v>
      </c>
      <c r="D41" s="259">
        <v>7699</v>
      </c>
      <c r="E41" s="255">
        <v>129</v>
      </c>
      <c r="F41" s="255">
        <v>25</v>
      </c>
      <c r="G41" s="292">
        <f t="shared" si="5"/>
        <v>154</v>
      </c>
      <c r="H41" s="293"/>
      <c r="K41" t="s">
        <v>9</v>
      </c>
    </row>
    <row r="42" spans="2:13" ht="15.6" x14ac:dyDescent="0.3">
      <c r="B42" s="24" t="s">
        <v>22</v>
      </c>
      <c r="C42" s="259">
        <v>93</v>
      </c>
      <c r="D42" s="259">
        <v>1367</v>
      </c>
      <c r="E42" s="255">
        <v>87</v>
      </c>
      <c r="F42" s="260">
        <v>6</v>
      </c>
      <c r="G42" s="292">
        <f t="shared" si="5"/>
        <v>93</v>
      </c>
      <c r="H42" s="293"/>
    </row>
    <row r="43" spans="2:13" ht="15.6" x14ac:dyDescent="0.3">
      <c r="B43" s="24" t="s">
        <v>23</v>
      </c>
      <c r="C43" s="259">
        <v>36</v>
      </c>
      <c r="D43" s="259">
        <v>1613</v>
      </c>
      <c r="E43" s="255">
        <v>31</v>
      </c>
      <c r="F43" s="260">
        <v>5</v>
      </c>
      <c r="G43" s="292">
        <f t="shared" si="5"/>
        <v>36</v>
      </c>
      <c r="H43" s="293"/>
      <c r="J43" t="s">
        <v>9</v>
      </c>
    </row>
    <row r="44" spans="2:13" ht="15.6" x14ac:dyDescent="0.3">
      <c r="B44" s="24" t="s">
        <v>24</v>
      </c>
      <c r="C44" s="259">
        <v>6</v>
      </c>
      <c r="D44" s="259">
        <v>142</v>
      </c>
      <c r="E44" s="255">
        <v>6</v>
      </c>
      <c r="F44" s="260">
        <v>0</v>
      </c>
      <c r="G44" s="292">
        <f t="shared" si="5"/>
        <v>6</v>
      </c>
      <c r="H44" s="293"/>
      <c r="J44" t="s">
        <v>9</v>
      </c>
      <c r="K44" t="s">
        <v>9</v>
      </c>
      <c r="L44" t="s">
        <v>9</v>
      </c>
    </row>
    <row r="45" spans="2:13" ht="15.6" x14ac:dyDescent="0.3">
      <c r="B45" s="24" t="s">
        <v>25</v>
      </c>
      <c r="C45" s="259">
        <v>40</v>
      </c>
      <c r="D45" s="259">
        <v>610</v>
      </c>
      <c r="E45" s="255">
        <v>38</v>
      </c>
      <c r="F45" s="260">
        <v>2</v>
      </c>
      <c r="G45" s="292">
        <f t="shared" ref="G45:G46" si="6">SUM(E45:F45)</f>
        <v>40</v>
      </c>
      <c r="H45" s="293"/>
      <c r="M45" t="s">
        <v>9</v>
      </c>
    </row>
    <row r="46" spans="2:13" ht="15.6" x14ac:dyDescent="0.3">
      <c r="B46" s="24" t="s">
        <v>26</v>
      </c>
      <c r="C46" s="257">
        <v>226</v>
      </c>
      <c r="D46" s="258">
        <v>4597</v>
      </c>
      <c r="E46" s="255">
        <v>193</v>
      </c>
      <c r="F46" s="260">
        <v>33</v>
      </c>
      <c r="G46" s="292">
        <f t="shared" si="6"/>
        <v>226</v>
      </c>
      <c r="H46" s="293"/>
      <c r="J46" t="s">
        <v>9</v>
      </c>
    </row>
    <row r="47" spans="2:13" ht="15.6" x14ac:dyDescent="0.3">
      <c r="B47" s="24" t="s">
        <v>27</v>
      </c>
      <c r="C47" s="257">
        <v>47</v>
      </c>
      <c r="D47" s="258">
        <v>5025</v>
      </c>
      <c r="E47" s="255">
        <v>39</v>
      </c>
      <c r="F47" s="260">
        <v>8</v>
      </c>
      <c r="G47" s="292">
        <f t="shared" si="5"/>
        <v>47</v>
      </c>
      <c r="H47" s="293"/>
      <c r="K47" t="s">
        <v>9</v>
      </c>
    </row>
    <row r="48" spans="2:13" ht="16.2" thickBot="1" x14ac:dyDescent="0.35">
      <c r="B48" s="24" t="s">
        <v>28</v>
      </c>
      <c r="C48" s="257">
        <v>185</v>
      </c>
      <c r="D48" s="258">
        <v>5059</v>
      </c>
      <c r="E48" s="261">
        <v>158</v>
      </c>
      <c r="F48" s="261">
        <v>27</v>
      </c>
      <c r="G48" s="292">
        <f t="shared" si="5"/>
        <v>185</v>
      </c>
      <c r="H48" s="293"/>
      <c r="J48" t="s">
        <v>9</v>
      </c>
    </row>
    <row r="49" spans="2:13" ht="16.2" thickBot="1" x14ac:dyDescent="0.35">
      <c r="B49" s="10" t="s">
        <v>5</v>
      </c>
      <c r="C49" s="262">
        <f>SUM(C39:C48)</f>
        <v>1019</v>
      </c>
      <c r="D49" s="263">
        <f>SUM(D39:D48)</f>
        <v>33609</v>
      </c>
      <c r="E49" s="264">
        <f>SUM(E39:E48)</f>
        <v>889</v>
      </c>
      <c r="F49" s="264">
        <f>SUM(F39:F48)</f>
        <v>130</v>
      </c>
      <c r="G49" s="300">
        <f>SUM(G39:H48)</f>
        <v>1019</v>
      </c>
      <c r="H49" s="301"/>
    </row>
    <row r="50" spans="2:13" ht="15.6" x14ac:dyDescent="0.3">
      <c r="B50" s="8"/>
      <c r="C50" s="8"/>
      <c r="D50" s="8"/>
      <c r="E50" s="8"/>
      <c r="F50" s="8"/>
      <c r="G50" s="8"/>
      <c r="H50" s="8"/>
      <c r="J50" t="s">
        <v>9</v>
      </c>
      <c r="K50" t="s">
        <v>9</v>
      </c>
      <c r="L50" t="s">
        <v>9</v>
      </c>
      <c r="M50" t="s">
        <v>9</v>
      </c>
    </row>
    <row r="51" spans="2:13" ht="15.6" x14ac:dyDescent="0.3">
      <c r="B51" s="8"/>
      <c r="C51" s="8"/>
      <c r="D51" s="8"/>
      <c r="E51" s="8"/>
      <c r="F51" s="8"/>
      <c r="G51" s="8"/>
      <c r="H51" s="8"/>
    </row>
    <row r="52" spans="2:13" ht="15.6" x14ac:dyDescent="0.3">
      <c r="B52" s="8"/>
      <c r="C52" s="8"/>
      <c r="D52" s="8"/>
      <c r="E52" s="8"/>
      <c r="F52" s="8"/>
      <c r="G52" s="8"/>
      <c r="H52" s="8"/>
    </row>
    <row r="53" spans="2:13" ht="15.6" x14ac:dyDescent="0.3">
      <c r="B53" s="8"/>
      <c r="C53" s="8"/>
      <c r="D53" s="8"/>
      <c r="E53" s="8"/>
      <c r="F53" s="8"/>
      <c r="G53" s="8"/>
      <c r="H53" s="8"/>
    </row>
    <row r="54" spans="2:13" ht="15.6" x14ac:dyDescent="0.3">
      <c r="B54" s="8"/>
      <c r="C54" s="8"/>
      <c r="D54" s="8"/>
      <c r="E54" s="8"/>
      <c r="F54" s="8"/>
      <c r="G54" s="8"/>
      <c r="H54" s="8"/>
    </row>
  </sheetData>
  <mergeCells count="34"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9CA3-8CC0-421F-A3F1-C5C3EC1E865D}">
  <dimension ref="A1:S30"/>
  <sheetViews>
    <sheetView tabSelected="1" topLeftCell="A10" zoomScale="110" workbookViewId="0">
      <selection activeCell="I19" sqref="I19:R19"/>
    </sheetView>
  </sheetViews>
  <sheetFormatPr baseColWidth="10" defaultRowHeight="14.4" x14ac:dyDescent="0.3"/>
  <cols>
    <col min="1" max="1" width="6.5546875" customWidth="1"/>
    <col min="2" max="2" width="39.44140625" customWidth="1"/>
    <col min="3" max="3" width="16.77734375" customWidth="1"/>
    <col min="4" max="4" width="14.77734375" customWidth="1"/>
    <col min="5" max="5" width="14.44140625" customWidth="1"/>
    <col min="6" max="6" width="10" customWidth="1"/>
    <col min="7" max="7" width="12.33203125" customWidth="1"/>
    <col min="8" max="8" width="13.109375" customWidth="1"/>
    <col min="9" max="9" width="15.77734375" customWidth="1"/>
    <col min="10" max="10" width="9.21875" hidden="1" customWidth="1"/>
    <col min="11" max="11" width="9.6640625" hidden="1" customWidth="1"/>
    <col min="12" max="12" width="7.21875" hidden="1" customWidth="1"/>
    <col min="13" max="13" width="8.44140625" hidden="1" customWidth="1"/>
    <col min="14" max="14" width="8.77734375" hidden="1" customWidth="1"/>
    <col min="15" max="15" width="8.88671875" hidden="1" customWidth="1"/>
    <col min="16" max="16" width="8.6640625" hidden="1" customWidth="1"/>
    <col min="17" max="17" width="8.44140625" hidden="1" customWidth="1"/>
    <col min="18" max="18" width="14.44140625" customWidth="1"/>
  </cols>
  <sheetData>
    <row r="1" spans="1:19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9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9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N4" s="28"/>
      <c r="O4" s="28"/>
      <c r="P4" s="28"/>
      <c r="Q4" s="28"/>
      <c r="R4" s="28"/>
    </row>
    <row r="5" spans="1:19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9" ht="18" customHeight="1" x14ac:dyDescent="0.35">
      <c r="A6" s="310" t="s">
        <v>161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</row>
    <row r="7" spans="1:19" ht="14.4" customHeight="1" x14ac:dyDescent="0.3">
      <c r="A7" s="302" t="s">
        <v>162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</row>
    <row r="8" spans="1:19" ht="14.4" customHeight="1" x14ac:dyDescent="0.3">
      <c r="A8" s="302" t="s">
        <v>163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</row>
    <row r="9" spans="1:19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9" ht="18" x14ac:dyDescent="0.3">
      <c r="B11" s="303" t="s">
        <v>164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</row>
    <row r="12" spans="1:19" ht="15.6" x14ac:dyDescent="0.3">
      <c r="A12" s="304" t="s">
        <v>36</v>
      </c>
      <c r="B12" s="306" t="s">
        <v>165</v>
      </c>
      <c r="C12" s="307"/>
      <c r="D12" s="307"/>
      <c r="E12" s="201"/>
      <c r="F12" s="308" t="s">
        <v>166</v>
      </c>
      <c r="G12" s="308"/>
      <c r="H12" s="308"/>
      <c r="I12" s="308"/>
      <c r="J12" s="308"/>
      <c r="K12" s="308"/>
      <c r="L12" s="308"/>
      <c r="M12" s="308"/>
      <c r="N12" s="308"/>
      <c r="O12" s="308"/>
      <c r="P12" s="202"/>
      <c r="Q12" s="202"/>
      <c r="R12" s="309" t="s">
        <v>167</v>
      </c>
    </row>
    <row r="13" spans="1:19" ht="43.8" thickBot="1" x14ac:dyDescent="0.35">
      <c r="A13" s="305"/>
      <c r="B13" s="306"/>
      <c r="C13" s="204" t="s">
        <v>168</v>
      </c>
      <c r="D13" s="205" t="s">
        <v>169</v>
      </c>
      <c r="E13" s="205" t="s">
        <v>170</v>
      </c>
      <c r="F13" s="203" t="s">
        <v>171</v>
      </c>
      <c r="G13" s="249" t="s">
        <v>188</v>
      </c>
      <c r="H13" s="249" t="s">
        <v>189</v>
      </c>
      <c r="I13" s="249" t="s">
        <v>190</v>
      </c>
      <c r="J13" s="205" t="s">
        <v>172</v>
      </c>
      <c r="K13" s="205" t="s">
        <v>173</v>
      </c>
      <c r="L13" s="205" t="s">
        <v>174</v>
      </c>
      <c r="M13" s="205" t="s">
        <v>175</v>
      </c>
      <c r="N13" s="205" t="s">
        <v>176</v>
      </c>
      <c r="O13" s="205" t="s">
        <v>177</v>
      </c>
      <c r="P13" s="205" t="s">
        <v>178</v>
      </c>
      <c r="Q13" s="205" t="s">
        <v>179</v>
      </c>
      <c r="R13" s="309"/>
    </row>
    <row r="14" spans="1:19" ht="17.399999999999999" x14ac:dyDescent="0.35">
      <c r="A14" s="23">
        <v>1</v>
      </c>
      <c r="B14" s="41" t="s">
        <v>50</v>
      </c>
      <c r="C14" s="222">
        <v>170719</v>
      </c>
      <c r="D14" s="223">
        <v>60534</v>
      </c>
      <c r="E14" s="223">
        <v>42767.199999999997</v>
      </c>
      <c r="F14" s="214">
        <v>0</v>
      </c>
      <c r="G14" s="214">
        <v>0</v>
      </c>
      <c r="H14" s="214">
        <v>1162.23</v>
      </c>
      <c r="I14" s="214">
        <v>7401.1</v>
      </c>
      <c r="J14" s="214">
        <v>0</v>
      </c>
      <c r="K14" s="214">
        <v>0</v>
      </c>
      <c r="L14" s="214">
        <v>0</v>
      </c>
      <c r="M14" s="214">
        <v>0</v>
      </c>
      <c r="N14" s="214">
        <v>0</v>
      </c>
      <c r="O14" s="214">
        <v>0</v>
      </c>
      <c r="P14" s="214">
        <v>0</v>
      </c>
      <c r="Q14" s="214">
        <v>0</v>
      </c>
      <c r="R14" s="215">
        <f t="shared" ref="R14:R24" si="0">F14+G14+H14+I14+J14+K14+L14+M14+N14+O14+P14+Q14</f>
        <v>8563.33</v>
      </c>
      <c r="S14" s="206"/>
    </row>
    <row r="15" spans="1:19" ht="17.399999999999999" x14ac:dyDescent="0.35">
      <c r="A15" s="23">
        <v>2</v>
      </c>
      <c r="B15" s="41" t="s">
        <v>51</v>
      </c>
      <c r="C15" s="224">
        <v>196741</v>
      </c>
      <c r="D15" s="219">
        <v>70144.399999999994</v>
      </c>
      <c r="E15" s="219">
        <v>52822.400000000001</v>
      </c>
      <c r="F15" s="216">
        <v>0</v>
      </c>
      <c r="G15" s="214">
        <v>0</v>
      </c>
      <c r="H15" s="214">
        <v>3594.58</v>
      </c>
      <c r="I15" s="214">
        <v>16619.21</v>
      </c>
      <c r="J15" s="214">
        <v>0</v>
      </c>
      <c r="K15" s="214">
        <v>0</v>
      </c>
      <c r="L15" s="214">
        <v>0</v>
      </c>
      <c r="M15" s="214">
        <v>0</v>
      </c>
      <c r="N15" s="214">
        <v>0</v>
      </c>
      <c r="O15" s="214">
        <v>0</v>
      </c>
      <c r="P15" s="214">
        <v>0</v>
      </c>
      <c r="Q15" s="214">
        <v>0</v>
      </c>
      <c r="R15" s="215">
        <f t="shared" si="0"/>
        <v>20213.79</v>
      </c>
      <c r="S15" s="207"/>
    </row>
    <row r="16" spans="1:19" ht="18" thickBot="1" x14ac:dyDescent="0.4">
      <c r="A16" s="23">
        <v>3</v>
      </c>
      <c r="B16" s="41" t="s">
        <v>52</v>
      </c>
      <c r="C16" s="225">
        <v>366128</v>
      </c>
      <c r="D16" s="226">
        <v>85028.64</v>
      </c>
      <c r="E16" s="226">
        <v>66358.2</v>
      </c>
      <c r="F16" s="214">
        <v>0</v>
      </c>
      <c r="G16" s="214">
        <v>3302.17</v>
      </c>
      <c r="H16" s="217">
        <v>8603</v>
      </c>
      <c r="I16" s="214">
        <v>9809.49</v>
      </c>
      <c r="J16" s="214">
        <v>0</v>
      </c>
      <c r="K16" s="214">
        <v>0</v>
      </c>
      <c r="L16" s="214">
        <v>0</v>
      </c>
      <c r="M16" s="214">
        <v>0</v>
      </c>
      <c r="N16" s="214">
        <v>0</v>
      </c>
      <c r="O16" s="214">
        <v>0</v>
      </c>
      <c r="P16" s="214">
        <v>0</v>
      </c>
      <c r="Q16" s="214">
        <v>0</v>
      </c>
      <c r="R16" s="215">
        <f t="shared" si="0"/>
        <v>21714.66</v>
      </c>
      <c r="S16" s="207"/>
    </row>
    <row r="17" spans="1:19" ht="18" thickBot="1" x14ac:dyDescent="0.35">
      <c r="A17" s="23">
        <v>4</v>
      </c>
      <c r="B17" s="41" t="s">
        <v>53</v>
      </c>
      <c r="C17" s="227">
        <v>128283</v>
      </c>
      <c r="D17" s="228">
        <v>50313.599999999999</v>
      </c>
      <c r="E17" s="229">
        <v>38988.9</v>
      </c>
      <c r="F17" s="218">
        <v>0</v>
      </c>
      <c r="G17" s="218">
        <v>170.46</v>
      </c>
      <c r="H17" s="218">
        <v>1208.2</v>
      </c>
      <c r="I17" s="218">
        <v>9130.4</v>
      </c>
      <c r="J17" s="218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9">
        <f t="shared" si="0"/>
        <v>10509.06</v>
      </c>
      <c r="S17" s="207"/>
    </row>
    <row r="18" spans="1:19" ht="18" thickBot="1" x14ac:dyDescent="0.4">
      <c r="A18" s="23">
        <v>5</v>
      </c>
      <c r="B18" s="41" t="s">
        <v>54</v>
      </c>
      <c r="C18" s="227">
        <v>151294</v>
      </c>
      <c r="D18" s="228">
        <v>75920</v>
      </c>
      <c r="E18" s="228">
        <v>62696.25</v>
      </c>
      <c r="F18" s="214">
        <v>0</v>
      </c>
      <c r="G18" s="214">
        <v>299</v>
      </c>
      <c r="H18" s="214">
        <v>763</v>
      </c>
      <c r="I18" s="214">
        <v>37739.31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0</v>
      </c>
      <c r="R18" s="215">
        <f t="shared" si="0"/>
        <v>38801.31</v>
      </c>
      <c r="S18" s="207"/>
    </row>
    <row r="19" spans="1:19" ht="18" thickBot="1" x14ac:dyDescent="0.35">
      <c r="A19" s="23">
        <v>6</v>
      </c>
      <c r="B19" s="41" t="s">
        <v>55</v>
      </c>
      <c r="C19" s="225">
        <v>30819</v>
      </c>
      <c r="D19" s="226">
        <v>30819</v>
      </c>
      <c r="E19" s="226">
        <v>45273.4</v>
      </c>
      <c r="F19" s="218">
        <v>0</v>
      </c>
      <c r="G19" s="218">
        <v>0</v>
      </c>
      <c r="H19" s="218">
        <v>0</v>
      </c>
      <c r="I19" s="218">
        <v>13582.02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9">
        <f t="shared" si="0"/>
        <v>13582.02</v>
      </c>
      <c r="S19" s="207"/>
    </row>
    <row r="20" spans="1:19" ht="18" thickBot="1" x14ac:dyDescent="0.4">
      <c r="A20" s="23">
        <v>7</v>
      </c>
      <c r="B20" s="41" t="s">
        <v>56</v>
      </c>
      <c r="C20" s="227">
        <v>172204.74</v>
      </c>
      <c r="D20" s="228">
        <v>45745.599999999999</v>
      </c>
      <c r="E20" s="228">
        <v>25000</v>
      </c>
      <c r="F20" s="214">
        <v>0</v>
      </c>
      <c r="G20" s="214">
        <v>383.8</v>
      </c>
      <c r="H20" s="214">
        <v>1176.5999999999999</v>
      </c>
      <c r="I20" s="214">
        <v>15977.97</v>
      </c>
      <c r="J20" s="214">
        <v>0</v>
      </c>
      <c r="K20" s="214">
        <v>0</v>
      </c>
      <c r="L20" s="220">
        <v>0</v>
      </c>
      <c r="M20" s="214">
        <v>0</v>
      </c>
      <c r="N20" s="214">
        <v>0</v>
      </c>
      <c r="O20" s="214">
        <v>0</v>
      </c>
      <c r="P20" s="214">
        <v>0</v>
      </c>
      <c r="Q20" s="214">
        <v>0</v>
      </c>
      <c r="R20" s="215">
        <f t="shared" si="0"/>
        <v>17538.37</v>
      </c>
      <c r="S20" s="207"/>
    </row>
    <row r="21" spans="1:19" ht="18" thickBot="1" x14ac:dyDescent="0.4">
      <c r="A21" s="23">
        <v>8</v>
      </c>
      <c r="B21" s="41" t="s">
        <v>57</v>
      </c>
      <c r="C21" s="225">
        <v>80954</v>
      </c>
      <c r="D21" s="226">
        <v>46520</v>
      </c>
      <c r="E21" s="226">
        <v>27597.279999999999</v>
      </c>
      <c r="F21" s="214">
        <v>0</v>
      </c>
      <c r="G21" s="214">
        <v>0</v>
      </c>
      <c r="H21" s="214">
        <v>1911.11</v>
      </c>
      <c r="I21" s="214">
        <v>18054.490000000002</v>
      </c>
      <c r="J21" s="214">
        <v>0</v>
      </c>
      <c r="K21" s="214">
        <v>0</v>
      </c>
      <c r="L21" s="214">
        <v>0</v>
      </c>
      <c r="M21" s="214">
        <v>0</v>
      </c>
      <c r="N21" s="214">
        <v>0</v>
      </c>
      <c r="O21" s="214">
        <v>0</v>
      </c>
      <c r="P21" s="214">
        <v>0</v>
      </c>
      <c r="Q21" s="214">
        <v>0</v>
      </c>
      <c r="R21" s="215">
        <f t="shared" si="0"/>
        <v>19965.600000000002</v>
      </c>
      <c r="S21" s="207"/>
    </row>
    <row r="22" spans="1:19" ht="18" thickBot="1" x14ac:dyDescent="0.35">
      <c r="A22" s="23">
        <v>9</v>
      </c>
      <c r="B22" s="41" t="s">
        <v>58</v>
      </c>
      <c r="C22" s="227">
        <v>217206</v>
      </c>
      <c r="D22" s="228">
        <v>80562.600000000006</v>
      </c>
      <c r="E22" s="230">
        <v>66246.81</v>
      </c>
      <c r="F22" s="218">
        <v>0</v>
      </c>
      <c r="G22" s="218">
        <v>225.93</v>
      </c>
      <c r="H22" s="218">
        <v>2750.07</v>
      </c>
      <c r="I22" s="218">
        <v>24749.24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9">
        <f t="shared" si="0"/>
        <v>27725.24</v>
      </c>
      <c r="S22" s="208"/>
    </row>
    <row r="23" spans="1:19" ht="17.399999999999999" x14ac:dyDescent="0.3">
      <c r="A23" s="23">
        <v>10</v>
      </c>
      <c r="B23" s="41" t="s">
        <v>59</v>
      </c>
      <c r="C23" s="225">
        <v>103710</v>
      </c>
      <c r="D23" s="226">
        <v>40900.269999999997</v>
      </c>
      <c r="E23" s="226">
        <v>22962.6</v>
      </c>
      <c r="F23" s="218">
        <v>63.01</v>
      </c>
      <c r="G23" s="218">
        <v>626.23</v>
      </c>
      <c r="H23" s="218">
        <v>2799.67</v>
      </c>
      <c r="I23" s="218">
        <v>14296.02</v>
      </c>
      <c r="J23" s="218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9">
        <f t="shared" si="0"/>
        <v>17784.93</v>
      </c>
      <c r="S23" s="207"/>
    </row>
    <row r="24" spans="1:19" ht="18" x14ac:dyDescent="0.35">
      <c r="A24" s="31"/>
      <c r="B24" s="234" t="s">
        <v>5</v>
      </c>
      <c r="C24" s="231">
        <f>SUM(C14:C23)</f>
        <v>1618058.74</v>
      </c>
      <c r="D24" s="232">
        <f>SUM(D14:D23)</f>
        <v>586488.11</v>
      </c>
      <c r="E24" s="233">
        <f t="shared" ref="E24:L24" si="1">SUM(E14:E23)</f>
        <v>450713.04</v>
      </c>
      <c r="F24" s="221">
        <f t="shared" si="1"/>
        <v>63.01</v>
      </c>
      <c r="G24" s="221">
        <f t="shared" si="1"/>
        <v>5007.59</v>
      </c>
      <c r="H24" s="221">
        <f t="shared" si="1"/>
        <v>23968.46</v>
      </c>
      <c r="I24" s="221">
        <f t="shared" si="1"/>
        <v>167359.25</v>
      </c>
      <c r="J24" s="221">
        <f t="shared" si="1"/>
        <v>0</v>
      </c>
      <c r="K24" s="221">
        <f t="shared" si="1"/>
        <v>0</v>
      </c>
      <c r="L24" s="221">
        <f t="shared" si="1"/>
        <v>0</v>
      </c>
      <c r="M24" s="221">
        <f>SUM(M14:M23)</f>
        <v>0</v>
      </c>
      <c r="N24" s="221">
        <f>SUM(N14:N23)</f>
        <v>0</v>
      </c>
      <c r="O24" s="221">
        <f>SUM(O14:O23)</f>
        <v>0</v>
      </c>
      <c r="P24" s="221">
        <f>SUM(P14:P23)</f>
        <v>0</v>
      </c>
      <c r="Q24" s="221">
        <f>SUM(Q14:Q23)</f>
        <v>0</v>
      </c>
      <c r="R24" s="221">
        <f t="shared" si="0"/>
        <v>196398.31</v>
      </c>
      <c r="S24" s="207"/>
    </row>
    <row r="26" spans="1:19" x14ac:dyDescent="0.3">
      <c r="E26" s="207"/>
    </row>
    <row r="29" spans="1:19" x14ac:dyDescent="0.3">
      <c r="E29" s="209"/>
    </row>
    <row r="30" spans="1:19" x14ac:dyDescent="0.3">
      <c r="F30" s="87"/>
    </row>
  </sheetData>
  <mergeCells count="9">
    <mergeCell ref="A6:R6"/>
    <mergeCell ref="A7:R7"/>
    <mergeCell ref="A8:R8"/>
    <mergeCell ref="B11:R11"/>
    <mergeCell ref="A12:A13"/>
    <mergeCell ref="B12:B13"/>
    <mergeCell ref="C12:D12"/>
    <mergeCell ref="F12:O12"/>
    <mergeCell ref="R12:R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9186-5FDE-4F35-AE8E-C8ED3E11BC3D}">
  <dimension ref="A6:I23"/>
  <sheetViews>
    <sheetView workbookViewId="0">
      <selection activeCell="A8" sqref="A8:H8"/>
    </sheetView>
  </sheetViews>
  <sheetFormatPr baseColWidth="10" defaultRowHeight="14.4" x14ac:dyDescent="0.3"/>
  <cols>
    <col min="1" max="1" width="9" customWidth="1"/>
    <col min="2" max="2" width="35.6640625" customWidth="1"/>
    <col min="3" max="3" width="24.44140625" customWidth="1"/>
    <col min="4" max="4" width="15.88671875" customWidth="1"/>
    <col min="5" max="5" width="14.109375" customWidth="1"/>
    <col min="8" max="8" width="14.77734375" customWidth="1"/>
  </cols>
  <sheetData>
    <row r="6" spans="1:9" ht="18" x14ac:dyDescent="0.35">
      <c r="A6" s="310" t="s">
        <v>180</v>
      </c>
      <c r="B6" s="310"/>
      <c r="C6" s="310"/>
      <c r="D6" s="310"/>
      <c r="E6" s="310"/>
      <c r="F6" s="310"/>
      <c r="G6" s="310"/>
      <c r="H6" s="310"/>
      <c r="I6" s="210"/>
    </row>
    <row r="7" spans="1:9" ht="15.6" x14ac:dyDescent="0.3">
      <c r="A7" s="311" t="s">
        <v>162</v>
      </c>
      <c r="B7" s="311"/>
      <c r="C7" s="311"/>
      <c r="D7" s="311"/>
      <c r="E7" s="311"/>
      <c r="F7" s="311"/>
      <c r="G7" s="311"/>
      <c r="H7" s="311"/>
      <c r="I7" s="211"/>
    </row>
    <row r="8" spans="1:9" ht="15.6" x14ac:dyDescent="0.3">
      <c r="A8" s="311" t="s">
        <v>181</v>
      </c>
      <c r="B8" s="311"/>
      <c r="C8" s="311"/>
      <c r="D8" s="311"/>
      <c r="E8" s="311"/>
      <c r="F8" s="311"/>
      <c r="G8" s="311"/>
      <c r="H8" s="311"/>
      <c r="I8" s="211"/>
    </row>
    <row r="10" spans="1:9" ht="15" thickBot="1" x14ac:dyDescent="0.35">
      <c r="A10" s="212"/>
      <c r="B10" s="212"/>
      <c r="C10" s="212"/>
      <c r="D10" s="212"/>
      <c r="E10" s="212"/>
      <c r="F10" s="212"/>
      <c r="G10" s="212"/>
      <c r="H10" s="212"/>
    </row>
    <row r="11" spans="1:9" ht="16.2" thickBot="1" x14ac:dyDescent="0.35">
      <c r="A11" s="312" t="s">
        <v>182</v>
      </c>
      <c r="B11" s="313"/>
      <c r="C11" s="313"/>
      <c r="D11" s="313"/>
      <c r="E11" s="313"/>
      <c r="F11" s="313"/>
      <c r="G11" s="313"/>
      <c r="H11" s="314"/>
    </row>
    <row r="12" spans="1:9" s="210" customFormat="1" ht="24.6" customHeight="1" x14ac:dyDescent="0.35">
      <c r="A12" s="236" t="s">
        <v>186</v>
      </c>
      <c r="B12" s="237" t="s">
        <v>187</v>
      </c>
      <c r="C12" s="238" t="s">
        <v>183</v>
      </c>
      <c r="D12" s="238" t="s">
        <v>184</v>
      </c>
      <c r="E12" s="238" t="s">
        <v>185</v>
      </c>
      <c r="F12" s="240" t="s">
        <v>39</v>
      </c>
      <c r="G12" s="239" t="s">
        <v>40</v>
      </c>
      <c r="H12" s="238" t="s">
        <v>5</v>
      </c>
    </row>
    <row r="13" spans="1:9" ht="25.05" customHeight="1" x14ac:dyDescent="0.3">
      <c r="A13" s="245">
        <v>1</v>
      </c>
      <c r="B13" s="235" t="s">
        <v>50</v>
      </c>
      <c r="C13" s="246">
        <v>19</v>
      </c>
      <c r="D13" s="246">
        <v>0</v>
      </c>
      <c r="E13" s="246">
        <v>0</v>
      </c>
      <c r="F13" s="246">
        <v>18</v>
      </c>
      <c r="G13" s="246">
        <v>1</v>
      </c>
      <c r="H13" s="246">
        <v>19</v>
      </c>
    </row>
    <row r="14" spans="1:9" ht="25.05" customHeight="1" x14ac:dyDescent="0.3">
      <c r="A14" s="245">
        <v>2</v>
      </c>
      <c r="B14" s="235" t="s">
        <v>51</v>
      </c>
      <c r="C14" s="246">
        <v>0</v>
      </c>
      <c r="D14" s="246">
        <v>0</v>
      </c>
      <c r="E14" s="246">
        <v>0</v>
      </c>
      <c r="F14" s="246">
        <v>0</v>
      </c>
      <c r="G14" s="246">
        <v>0</v>
      </c>
      <c r="H14" s="246">
        <v>0</v>
      </c>
    </row>
    <row r="15" spans="1:9" ht="25.05" customHeight="1" x14ac:dyDescent="0.3">
      <c r="A15" s="213">
        <v>3</v>
      </c>
      <c r="B15" s="235" t="s">
        <v>52</v>
      </c>
      <c r="C15" s="246">
        <v>0</v>
      </c>
      <c r="D15" s="246">
        <v>0</v>
      </c>
      <c r="E15" s="246">
        <v>0</v>
      </c>
      <c r="F15" s="246">
        <v>0</v>
      </c>
      <c r="G15" s="246">
        <v>0</v>
      </c>
      <c r="H15" s="246">
        <v>0</v>
      </c>
    </row>
    <row r="16" spans="1:9" ht="25.05" customHeight="1" x14ac:dyDescent="0.3">
      <c r="A16" s="213">
        <v>4</v>
      </c>
      <c r="B16" s="235" t="s">
        <v>53</v>
      </c>
      <c r="C16" s="247">
        <v>0</v>
      </c>
      <c r="D16" s="246">
        <v>0</v>
      </c>
      <c r="E16" s="246">
        <v>0</v>
      </c>
      <c r="F16" s="246">
        <v>0</v>
      </c>
      <c r="G16" s="246">
        <v>0</v>
      </c>
      <c r="H16" s="246">
        <v>0</v>
      </c>
    </row>
    <row r="17" spans="1:8" ht="25.05" customHeight="1" x14ac:dyDescent="0.3">
      <c r="A17" s="245">
        <v>5</v>
      </c>
      <c r="B17" s="235" t="s">
        <v>54</v>
      </c>
      <c r="C17" s="246">
        <v>2</v>
      </c>
      <c r="D17" s="246">
        <v>0</v>
      </c>
      <c r="E17" s="246">
        <v>1</v>
      </c>
      <c r="F17" s="246">
        <v>3</v>
      </c>
      <c r="G17" s="246">
        <v>0</v>
      </c>
      <c r="H17" s="246">
        <v>3</v>
      </c>
    </row>
    <row r="18" spans="1:8" ht="25.05" customHeight="1" x14ac:dyDescent="0.3">
      <c r="A18" s="248">
        <v>6</v>
      </c>
      <c r="B18" s="235" t="s">
        <v>55</v>
      </c>
      <c r="C18" s="246">
        <v>0</v>
      </c>
      <c r="D18" s="246">
        <v>0</v>
      </c>
      <c r="E18" s="246">
        <v>0</v>
      </c>
      <c r="F18" s="246">
        <v>0</v>
      </c>
      <c r="G18" s="246">
        <v>0</v>
      </c>
      <c r="H18" s="246">
        <v>0</v>
      </c>
    </row>
    <row r="19" spans="1:8" ht="25.05" customHeight="1" x14ac:dyDescent="0.3">
      <c r="A19" s="248">
        <v>7</v>
      </c>
      <c r="B19" s="235" t="s">
        <v>56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</row>
    <row r="20" spans="1:8" ht="25.05" customHeight="1" x14ac:dyDescent="0.3">
      <c r="A20" s="248">
        <v>8</v>
      </c>
      <c r="B20" s="235" t="s">
        <v>57</v>
      </c>
      <c r="C20" s="246">
        <v>23</v>
      </c>
      <c r="D20" s="246">
        <v>0</v>
      </c>
      <c r="E20" s="246">
        <v>0</v>
      </c>
      <c r="F20" s="246">
        <v>22</v>
      </c>
      <c r="G20" s="246">
        <v>1</v>
      </c>
      <c r="H20" s="246">
        <v>23</v>
      </c>
    </row>
    <row r="21" spans="1:8" ht="25.05" customHeight="1" x14ac:dyDescent="0.3">
      <c r="A21" s="248">
        <v>9</v>
      </c>
      <c r="B21" s="235" t="s">
        <v>58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</row>
    <row r="22" spans="1:8" ht="25.05" customHeight="1" x14ac:dyDescent="0.3">
      <c r="A22" s="213">
        <v>10</v>
      </c>
      <c r="B22" s="235" t="s">
        <v>59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</row>
    <row r="23" spans="1:8" ht="18" thickBot="1" x14ac:dyDescent="0.35">
      <c r="A23" s="315" t="s">
        <v>5</v>
      </c>
      <c r="B23" s="316"/>
      <c r="C23" s="241">
        <f>C22+C21+C20+C19+C18+C17+C16+C15+C14+C13</f>
        <v>44</v>
      </c>
      <c r="D23" s="242">
        <f>SUM(D13:D22)</f>
        <v>0</v>
      </c>
      <c r="E23" s="242">
        <f>SUM(E13:E22)</f>
        <v>1</v>
      </c>
      <c r="F23" s="243">
        <f>SUM(F13:F22)</f>
        <v>43</v>
      </c>
      <c r="G23" s="242">
        <f>SUM(G13:G22)</f>
        <v>2</v>
      </c>
      <c r="H23" s="244">
        <f t="shared" ref="H23" si="0">F23+G23</f>
        <v>45</v>
      </c>
    </row>
  </sheetData>
  <mergeCells count="5">
    <mergeCell ref="A6:H6"/>
    <mergeCell ref="A7:H7"/>
    <mergeCell ref="A8:H8"/>
    <mergeCell ref="A11:H11"/>
    <mergeCell ref="A23:B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E8F4-7250-4188-BB21-1DB8FDC0B124}">
  <dimension ref="A4:AL18"/>
  <sheetViews>
    <sheetView zoomScale="120" workbookViewId="0">
      <selection activeCell="B8" sqref="B8:B17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x14ac:dyDescent="0.3">
      <c r="A4" s="317" t="s">
        <v>33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</row>
    <row r="5" spans="1:38" ht="15.6" x14ac:dyDescent="0.3">
      <c r="A5" s="27"/>
      <c r="B5" s="27"/>
      <c r="AE5" s="28"/>
      <c r="AF5" s="29"/>
      <c r="AG5" s="29"/>
      <c r="AH5" s="29"/>
    </row>
    <row r="6" spans="1:38" ht="18" x14ac:dyDescent="0.35">
      <c r="B6" s="318" t="s">
        <v>34</v>
      </c>
      <c r="C6" s="318"/>
      <c r="D6" s="30" t="s">
        <v>35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spans="1:38" ht="28.8" x14ac:dyDescent="0.3">
      <c r="A7" s="31" t="s">
        <v>36</v>
      </c>
      <c r="B7" s="32" t="s">
        <v>37</v>
      </c>
      <c r="C7" s="33" t="s">
        <v>38</v>
      </c>
      <c r="D7" s="34" t="s">
        <v>39</v>
      </c>
      <c r="E7" s="35" t="s">
        <v>40</v>
      </c>
      <c r="F7" s="36" t="s">
        <v>41</v>
      </c>
      <c r="G7" s="37" t="s">
        <v>42</v>
      </c>
      <c r="H7" s="34" t="s">
        <v>39</v>
      </c>
      <c r="I7" s="35" t="s">
        <v>40</v>
      </c>
      <c r="J7" s="38" t="s">
        <v>41</v>
      </c>
      <c r="K7" s="33" t="s">
        <v>43</v>
      </c>
      <c r="L7" s="34" t="s">
        <v>39</v>
      </c>
      <c r="M7" s="35" t="s">
        <v>40</v>
      </c>
      <c r="N7" s="36" t="s">
        <v>41</v>
      </c>
      <c r="O7" s="33" t="s">
        <v>44</v>
      </c>
      <c r="P7" s="34" t="s">
        <v>39</v>
      </c>
      <c r="Q7" s="35" t="s">
        <v>40</v>
      </c>
      <c r="R7" s="36" t="s">
        <v>41</v>
      </c>
      <c r="S7" s="33" t="s">
        <v>45</v>
      </c>
      <c r="T7" s="34" t="s">
        <v>39</v>
      </c>
      <c r="U7" s="35" t="s">
        <v>40</v>
      </c>
      <c r="V7" s="36" t="s">
        <v>41</v>
      </c>
      <c r="W7" s="33" t="s">
        <v>46</v>
      </c>
      <c r="X7" s="34" t="s">
        <v>39</v>
      </c>
      <c r="Y7" s="35" t="s">
        <v>40</v>
      </c>
      <c r="Z7" s="36" t="s">
        <v>41</v>
      </c>
      <c r="AA7" s="39" t="s">
        <v>47</v>
      </c>
      <c r="AB7" s="34" t="s">
        <v>39</v>
      </c>
      <c r="AC7" s="35" t="s">
        <v>40</v>
      </c>
      <c r="AD7" s="36" t="s">
        <v>41</v>
      </c>
      <c r="AE7" s="33" t="s">
        <v>48</v>
      </c>
      <c r="AF7" s="34" t="s">
        <v>39</v>
      </c>
      <c r="AG7" s="35" t="s">
        <v>40</v>
      </c>
      <c r="AH7" s="36" t="s">
        <v>41</v>
      </c>
      <c r="AI7" s="33" t="s">
        <v>49</v>
      </c>
      <c r="AJ7" s="34" t="s">
        <v>39</v>
      </c>
      <c r="AK7" s="35" t="s">
        <v>40</v>
      </c>
      <c r="AL7" s="36" t="s">
        <v>41</v>
      </c>
    </row>
    <row r="8" spans="1:38" s="43" customFormat="1" ht="15.6" x14ac:dyDescent="0.3">
      <c r="A8" s="40">
        <v>1</v>
      </c>
      <c r="B8" s="41" t="s">
        <v>50</v>
      </c>
      <c r="C8" s="42">
        <v>122</v>
      </c>
      <c r="D8" s="42">
        <v>108</v>
      </c>
      <c r="E8" s="42">
        <v>14</v>
      </c>
      <c r="F8" s="42">
        <v>122</v>
      </c>
      <c r="G8" s="42">
        <v>59</v>
      </c>
      <c r="H8" s="42">
        <v>53</v>
      </c>
      <c r="I8" s="42">
        <v>6</v>
      </c>
      <c r="J8" s="42">
        <v>59</v>
      </c>
      <c r="K8" s="42">
        <v>116</v>
      </c>
      <c r="L8" s="42">
        <v>103</v>
      </c>
      <c r="M8" s="42">
        <v>10</v>
      </c>
      <c r="N8" s="42">
        <v>113</v>
      </c>
      <c r="O8" s="42">
        <v>48</v>
      </c>
      <c r="P8" s="42">
        <v>44</v>
      </c>
      <c r="Q8" s="42">
        <v>4</v>
      </c>
      <c r="R8" s="42">
        <v>48</v>
      </c>
      <c r="S8" s="42">
        <v>1</v>
      </c>
      <c r="T8" s="42">
        <v>3</v>
      </c>
      <c r="U8" s="42">
        <v>0</v>
      </c>
      <c r="V8" s="42">
        <v>3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0</v>
      </c>
      <c r="AI8" s="42">
        <v>1</v>
      </c>
      <c r="AJ8" s="42">
        <v>8</v>
      </c>
      <c r="AK8" s="42">
        <v>0</v>
      </c>
      <c r="AL8" s="42">
        <v>8</v>
      </c>
    </row>
    <row r="9" spans="1:38" s="43" customFormat="1" ht="15.6" x14ac:dyDescent="0.3">
      <c r="A9" s="40">
        <v>2</v>
      </c>
      <c r="B9" s="41" t="s">
        <v>51</v>
      </c>
      <c r="C9" s="42">
        <v>218</v>
      </c>
      <c r="D9" s="42">
        <v>186</v>
      </c>
      <c r="E9" s="42">
        <v>32</v>
      </c>
      <c r="F9" s="42">
        <v>218</v>
      </c>
      <c r="G9" s="42">
        <v>17</v>
      </c>
      <c r="H9" s="42">
        <v>15</v>
      </c>
      <c r="I9" s="42">
        <v>2</v>
      </c>
      <c r="J9" s="42">
        <v>17</v>
      </c>
      <c r="K9" s="42">
        <v>192</v>
      </c>
      <c r="L9" s="42">
        <v>165</v>
      </c>
      <c r="M9" s="42">
        <v>27</v>
      </c>
      <c r="N9" s="42">
        <v>192</v>
      </c>
      <c r="O9" s="42">
        <v>5</v>
      </c>
      <c r="P9" s="42">
        <v>3</v>
      </c>
      <c r="Q9" s="42">
        <v>2</v>
      </c>
      <c r="R9" s="42">
        <v>5</v>
      </c>
      <c r="S9" s="42">
        <v>3</v>
      </c>
      <c r="T9" s="42">
        <v>7</v>
      </c>
      <c r="U9" s="42">
        <v>1</v>
      </c>
      <c r="V9" s="42">
        <v>8</v>
      </c>
      <c r="W9" s="42">
        <v>3</v>
      </c>
      <c r="X9" s="42">
        <v>11</v>
      </c>
      <c r="Y9" s="42">
        <v>5</v>
      </c>
      <c r="Z9" s="42">
        <v>16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2</v>
      </c>
      <c r="AJ9" s="42">
        <v>41</v>
      </c>
      <c r="AK9" s="42">
        <v>8</v>
      </c>
      <c r="AL9" s="42">
        <v>49</v>
      </c>
    </row>
    <row r="10" spans="1:38" s="43" customFormat="1" ht="15.6" x14ac:dyDescent="0.3">
      <c r="A10" s="40">
        <v>3</v>
      </c>
      <c r="B10" s="41" t="s">
        <v>52</v>
      </c>
      <c r="C10" s="42">
        <v>230</v>
      </c>
      <c r="D10" s="42">
        <v>193</v>
      </c>
      <c r="E10" s="42">
        <v>37</v>
      </c>
      <c r="F10" s="42">
        <v>230</v>
      </c>
      <c r="G10" s="42">
        <v>200</v>
      </c>
      <c r="H10" s="42">
        <v>170</v>
      </c>
      <c r="I10" s="42">
        <v>30</v>
      </c>
      <c r="J10" s="42">
        <v>200</v>
      </c>
      <c r="K10" s="42">
        <v>170</v>
      </c>
      <c r="L10" s="42">
        <v>142</v>
      </c>
      <c r="M10" s="42">
        <v>28</v>
      </c>
      <c r="N10" s="42">
        <v>170</v>
      </c>
      <c r="O10" s="42">
        <v>46</v>
      </c>
      <c r="P10" s="42">
        <v>39</v>
      </c>
      <c r="Q10" s="42">
        <v>7</v>
      </c>
      <c r="R10" s="42">
        <v>46</v>
      </c>
      <c r="S10" s="42">
        <v>70</v>
      </c>
      <c r="T10" s="42">
        <v>203</v>
      </c>
      <c r="U10" s="42">
        <v>22</v>
      </c>
      <c r="V10" s="42">
        <v>225</v>
      </c>
      <c r="W10" s="42">
        <v>76</v>
      </c>
      <c r="X10" s="42">
        <v>163</v>
      </c>
      <c r="Y10" s="42">
        <v>19</v>
      </c>
      <c r="Z10" s="42">
        <v>182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</row>
    <row r="11" spans="1:38" s="43" customFormat="1" ht="15.6" x14ac:dyDescent="0.3">
      <c r="A11" s="40">
        <v>4</v>
      </c>
      <c r="B11" s="41" t="s">
        <v>53</v>
      </c>
      <c r="C11" s="42">
        <v>263</v>
      </c>
      <c r="D11" s="42">
        <v>237</v>
      </c>
      <c r="E11" s="42">
        <v>26</v>
      </c>
      <c r="F11" s="42">
        <v>263</v>
      </c>
      <c r="G11" s="42">
        <v>67</v>
      </c>
      <c r="H11" s="42">
        <v>60</v>
      </c>
      <c r="I11" s="42">
        <v>7</v>
      </c>
      <c r="J11" s="42">
        <v>67</v>
      </c>
      <c r="K11" s="42">
        <v>178</v>
      </c>
      <c r="L11" s="42">
        <v>156</v>
      </c>
      <c r="M11" s="42">
        <v>22</v>
      </c>
      <c r="N11" s="42">
        <v>178</v>
      </c>
      <c r="O11" s="42">
        <v>9</v>
      </c>
      <c r="P11" s="42">
        <v>8</v>
      </c>
      <c r="Q11" s="42">
        <v>1</v>
      </c>
      <c r="R11" s="42">
        <v>9</v>
      </c>
      <c r="S11" s="42">
        <v>24</v>
      </c>
      <c r="T11" s="42">
        <v>95</v>
      </c>
      <c r="U11" s="42">
        <v>13</v>
      </c>
      <c r="V11" s="42">
        <v>108</v>
      </c>
      <c r="W11" s="42">
        <v>6</v>
      </c>
      <c r="X11" s="42">
        <v>23</v>
      </c>
      <c r="Y11" s="42">
        <v>2</v>
      </c>
      <c r="Z11" s="42">
        <v>25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17</v>
      </c>
      <c r="AJ11" s="42">
        <v>122</v>
      </c>
      <c r="AK11" s="42">
        <v>21</v>
      </c>
      <c r="AL11" s="42">
        <v>143</v>
      </c>
    </row>
    <row r="12" spans="1:38" s="43" customFormat="1" ht="15.6" x14ac:dyDescent="0.3">
      <c r="A12" s="40">
        <v>5</v>
      </c>
      <c r="B12" s="41" t="s">
        <v>54</v>
      </c>
      <c r="C12" s="42">
        <v>250</v>
      </c>
      <c r="D12" s="42">
        <v>209</v>
      </c>
      <c r="E12" s="42">
        <v>41</v>
      </c>
      <c r="F12" s="42">
        <v>250</v>
      </c>
      <c r="G12" s="42">
        <v>40</v>
      </c>
      <c r="H12" s="42">
        <v>31</v>
      </c>
      <c r="I12" s="42">
        <v>9</v>
      </c>
      <c r="J12" s="42">
        <v>40</v>
      </c>
      <c r="K12" s="42">
        <v>99</v>
      </c>
      <c r="L12" s="42">
        <v>85</v>
      </c>
      <c r="M12" s="42">
        <v>14</v>
      </c>
      <c r="N12" s="42">
        <v>99</v>
      </c>
      <c r="O12" s="42">
        <v>31</v>
      </c>
      <c r="P12" s="42">
        <v>24</v>
      </c>
      <c r="Q12" s="42">
        <v>7</v>
      </c>
      <c r="R12" s="42">
        <v>31</v>
      </c>
      <c r="S12" s="42">
        <v>1</v>
      </c>
      <c r="T12" s="42">
        <v>1</v>
      </c>
      <c r="U12" s="42">
        <v>1</v>
      </c>
      <c r="V12" s="42">
        <v>2</v>
      </c>
      <c r="W12" s="42">
        <v>1</v>
      </c>
      <c r="X12" s="42">
        <v>1</v>
      </c>
      <c r="Y12" s="42">
        <v>1</v>
      </c>
      <c r="Z12" s="42">
        <v>2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10</v>
      </c>
      <c r="AJ12" s="42">
        <v>118</v>
      </c>
      <c r="AK12" s="42">
        <v>22</v>
      </c>
      <c r="AL12" s="42">
        <v>140</v>
      </c>
    </row>
    <row r="13" spans="1:38" s="43" customFormat="1" ht="15.6" x14ac:dyDescent="0.3">
      <c r="A13" s="40">
        <v>6</v>
      </c>
      <c r="B13" s="41" t="s">
        <v>55</v>
      </c>
      <c r="C13" s="42">
        <v>15</v>
      </c>
      <c r="D13" s="42">
        <v>9</v>
      </c>
      <c r="E13" s="42">
        <v>6</v>
      </c>
      <c r="F13" s="42">
        <v>15</v>
      </c>
      <c r="G13" s="42">
        <v>6</v>
      </c>
      <c r="H13" s="42">
        <v>6</v>
      </c>
      <c r="I13" s="42">
        <v>0</v>
      </c>
      <c r="J13" s="42">
        <v>6</v>
      </c>
      <c r="K13" s="42">
        <v>9</v>
      </c>
      <c r="L13" s="42">
        <v>9</v>
      </c>
      <c r="M13" s="42">
        <v>0</v>
      </c>
      <c r="N13" s="42">
        <v>9</v>
      </c>
      <c r="O13" s="42">
        <v>3</v>
      </c>
      <c r="P13" s="42">
        <v>2</v>
      </c>
      <c r="Q13" s="42">
        <v>1</v>
      </c>
      <c r="R13" s="42">
        <v>3</v>
      </c>
      <c r="S13" s="42">
        <v>2</v>
      </c>
      <c r="T13" s="42">
        <v>6</v>
      </c>
      <c r="U13" s="42">
        <v>0</v>
      </c>
      <c r="V13" s="42">
        <v>6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</row>
    <row r="14" spans="1:38" s="43" customFormat="1" ht="15.6" x14ac:dyDescent="0.3">
      <c r="A14" s="40">
        <v>7</v>
      </c>
      <c r="B14" s="41" t="s">
        <v>56</v>
      </c>
      <c r="C14" s="42">
        <v>126</v>
      </c>
      <c r="D14" s="42">
        <v>116</v>
      </c>
      <c r="E14" s="42">
        <v>10</v>
      </c>
      <c r="F14" s="42">
        <v>126</v>
      </c>
      <c r="G14" s="42">
        <v>14</v>
      </c>
      <c r="H14" s="42">
        <v>13</v>
      </c>
      <c r="I14" s="42">
        <v>1</v>
      </c>
      <c r="J14" s="42">
        <v>14</v>
      </c>
      <c r="K14" s="42">
        <v>72</v>
      </c>
      <c r="L14" s="42">
        <v>64</v>
      </c>
      <c r="M14" s="42">
        <v>8</v>
      </c>
      <c r="N14" s="42">
        <v>72</v>
      </c>
      <c r="O14" s="42">
        <v>38</v>
      </c>
      <c r="P14" s="42">
        <v>36</v>
      </c>
      <c r="Q14" s="42">
        <v>2</v>
      </c>
      <c r="R14" s="42">
        <v>38</v>
      </c>
      <c r="S14" s="42">
        <v>9</v>
      </c>
      <c r="T14" s="42">
        <v>38</v>
      </c>
      <c r="U14" s="42">
        <v>2</v>
      </c>
      <c r="V14" s="42">
        <v>40</v>
      </c>
      <c r="W14" s="42">
        <v>4</v>
      </c>
      <c r="X14" s="42">
        <v>10</v>
      </c>
      <c r="Y14" s="42">
        <v>1</v>
      </c>
      <c r="Z14" s="42">
        <v>11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5</v>
      </c>
      <c r="AJ14" s="42">
        <v>60</v>
      </c>
      <c r="AK14" s="42">
        <v>2</v>
      </c>
      <c r="AL14" s="42">
        <v>62</v>
      </c>
    </row>
    <row r="15" spans="1:38" s="43" customFormat="1" ht="15.6" x14ac:dyDescent="0.3">
      <c r="A15" s="40">
        <v>8</v>
      </c>
      <c r="B15" s="41" t="s">
        <v>57</v>
      </c>
      <c r="C15" s="42">
        <v>159</v>
      </c>
      <c r="D15" s="42">
        <v>133</v>
      </c>
      <c r="E15" s="42">
        <v>26</v>
      </c>
      <c r="F15" s="42">
        <v>159</v>
      </c>
      <c r="G15" s="42">
        <v>66</v>
      </c>
      <c r="H15" s="42">
        <v>56</v>
      </c>
      <c r="I15" s="42">
        <v>10</v>
      </c>
      <c r="J15" s="42">
        <v>66</v>
      </c>
      <c r="K15" s="42">
        <v>158</v>
      </c>
      <c r="L15" s="42">
        <v>130</v>
      </c>
      <c r="M15" s="42">
        <v>28</v>
      </c>
      <c r="N15" s="42">
        <v>158</v>
      </c>
      <c r="O15" s="42">
        <v>102</v>
      </c>
      <c r="P15" s="42">
        <v>80</v>
      </c>
      <c r="Q15" s="42">
        <v>22</v>
      </c>
      <c r="R15" s="42">
        <v>102</v>
      </c>
      <c r="S15" s="42">
        <v>24</v>
      </c>
      <c r="T15" s="42">
        <v>46</v>
      </c>
      <c r="U15" s="42">
        <v>16</v>
      </c>
      <c r="V15" s="42">
        <v>62</v>
      </c>
      <c r="W15" s="42">
        <v>21</v>
      </c>
      <c r="X15" s="42">
        <v>38</v>
      </c>
      <c r="Y15" s="42">
        <v>9</v>
      </c>
      <c r="Z15" s="42">
        <v>47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2</v>
      </c>
      <c r="AJ15" s="42">
        <v>21</v>
      </c>
      <c r="AK15" s="42">
        <v>1</v>
      </c>
      <c r="AL15" s="42">
        <v>22</v>
      </c>
    </row>
    <row r="16" spans="1:38" s="43" customFormat="1" ht="15.6" x14ac:dyDescent="0.3">
      <c r="A16" s="40">
        <v>9</v>
      </c>
      <c r="B16" s="41" t="s">
        <v>58</v>
      </c>
      <c r="C16" s="44">
        <v>235</v>
      </c>
      <c r="D16" s="44">
        <v>177</v>
      </c>
      <c r="E16" s="44">
        <v>21</v>
      </c>
      <c r="F16" s="44">
        <v>198</v>
      </c>
      <c r="G16" s="44">
        <v>42</v>
      </c>
      <c r="H16" s="44">
        <v>41</v>
      </c>
      <c r="I16" s="44">
        <v>1</v>
      </c>
      <c r="J16" s="44">
        <v>42</v>
      </c>
      <c r="K16" s="44">
        <v>168</v>
      </c>
      <c r="L16" s="44">
        <v>147</v>
      </c>
      <c r="M16" s="44">
        <v>21</v>
      </c>
      <c r="N16" s="44">
        <v>168</v>
      </c>
      <c r="O16" s="44">
        <v>14</v>
      </c>
      <c r="P16" s="44">
        <v>13</v>
      </c>
      <c r="Q16" s="44">
        <v>1</v>
      </c>
      <c r="R16" s="44">
        <v>14</v>
      </c>
      <c r="S16" s="44">
        <v>12</v>
      </c>
      <c r="T16" s="44">
        <v>27</v>
      </c>
      <c r="U16" s="44">
        <v>3</v>
      </c>
      <c r="V16" s="44">
        <v>30</v>
      </c>
      <c r="W16" s="44">
        <v>14</v>
      </c>
      <c r="X16" s="44">
        <v>22</v>
      </c>
      <c r="Y16" s="44">
        <v>4</v>
      </c>
      <c r="Z16" s="44">
        <v>26</v>
      </c>
      <c r="AA16" s="44">
        <v>6</v>
      </c>
      <c r="AB16" s="44">
        <v>81</v>
      </c>
      <c r="AC16" s="44">
        <v>7</v>
      </c>
      <c r="AD16" s="44">
        <v>88</v>
      </c>
      <c r="AE16" s="44">
        <v>0</v>
      </c>
      <c r="AF16" s="44">
        <v>0</v>
      </c>
      <c r="AG16" s="44">
        <v>0</v>
      </c>
      <c r="AH16" s="44">
        <v>0</v>
      </c>
      <c r="AI16" s="44">
        <v>20</v>
      </c>
      <c r="AJ16" s="44">
        <v>193</v>
      </c>
      <c r="AK16" s="44">
        <v>36</v>
      </c>
      <c r="AL16" s="44">
        <v>229</v>
      </c>
    </row>
    <row r="17" spans="1:38" s="43" customFormat="1" ht="15.6" x14ac:dyDescent="0.3">
      <c r="A17" s="40">
        <v>10</v>
      </c>
      <c r="B17" s="41" t="s">
        <v>59</v>
      </c>
      <c r="C17" s="45">
        <v>220</v>
      </c>
      <c r="D17" s="45">
        <v>174</v>
      </c>
      <c r="E17" s="45">
        <v>29</v>
      </c>
      <c r="F17" s="45">
        <v>203</v>
      </c>
      <c r="G17" s="45">
        <v>44</v>
      </c>
      <c r="H17" s="45">
        <v>41</v>
      </c>
      <c r="I17" s="45">
        <v>3</v>
      </c>
      <c r="J17" s="45">
        <v>44</v>
      </c>
      <c r="K17" s="45">
        <v>185</v>
      </c>
      <c r="L17" s="45">
        <v>139</v>
      </c>
      <c r="M17" s="45">
        <v>29</v>
      </c>
      <c r="N17" s="45">
        <v>168</v>
      </c>
      <c r="O17" s="45">
        <v>42</v>
      </c>
      <c r="P17" s="45">
        <v>32</v>
      </c>
      <c r="Q17" s="45">
        <v>6</v>
      </c>
      <c r="R17" s="45">
        <v>38</v>
      </c>
      <c r="S17" s="45">
        <v>14</v>
      </c>
      <c r="T17" s="45">
        <v>72</v>
      </c>
      <c r="U17" s="45">
        <v>8</v>
      </c>
      <c r="V17" s="45">
        <v>80</v>
      </c>
      <c r="W17" s="45">
        <v>1</v>
      </c>
      <c r="X17" s="45">
        <v>8</v>
      </c>
      <c r="Y17" s="45">
        <v>1</v>
      </c>
      <c r="Z17" s="45">
        <v>9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12</v>
      </c>
      <c r="AJ17" s="45">
        <v>73</v>
      </c>
      <c r="AK17" s="45">
        <v>20</v>
      </c>
      <c r="AL17" s="45">
        <v>93</v>
      </c>
    </row>
    <row r="18" spans="1:38" s="7" customFormat="1" ht="15.6" x14ac:dyDescent="0.3">
      <c r="A18" s="22"/>
      <c r="B18" s="22" t="s">
        <v>5</v>
      </c>
      <c r="C18" s="46">
        <f>SUM(C8:C17)</f>
        <v>1838</v>
      </c>
      <c r="D18" s="46">
        <f t="shared" ref="D18:AL18" si="0">SUM(D8:D17)</f>
        <v>1542</v>
      </c>
      <c r="E18" s="46">
        <f t="shared" si="0"/>
        <v>242</v>
      </c>
      <c r="F18" s="46">
        <f t="shared" si="0"/>
        <v>1784</v>
      </c>
      <c r="G18" s="46">
        <f t="shared" si="0"/>
        <v>555</v>
      </c>
      <c r="H18" s="46">
        <f t="shared" si="0"/>
        <v>486</v>
      </c>
      <c r="I18" s="46">
        <f t="shared" si="0"/>
        <v>69</v>
      </c>
      <c r="J18" s="46">
        <f t="shared" si="0"/>
        <v>555</v>
      </c>
      <c r="K18" s="46">
        <f t="shared" si="0"/>
        <v>1347</v>
      </c>
      <c r="L18" s="46">
        <f t="shared" si="0"/>
        <v>1140</v>
      </c>
      <c r="M18" s="46">
        <f t="shared" si="0"/>
        <v>187</v>
      </c>
      <c r="N18" s="46">
        <f t="shared" si="0"/>
        <v>1327</v>
      </c>
      <c r="O18" s="46">
        <f t="shared" si="0"/>
        <v>338</v>
      </c>
      <c r="P18" s="46">
        <f t="shared" si="0"/>
        <v>281</v>
      </c>
      <c r="Q18" s="46">
        <f t="shared" si="0"/>
        <v>53</v>
      </c>
      <c r="R18" s="46">
        <f t="shared" si="0"/>
        <v>334</v>
      </c>
      <c r="S18" s="46">
        <f t="shared" si="0"/>
        <v>160</v>
      </c>
      <c r="T18" s="46">
        <f t="shared" si="0"/>
        <v>498</v>
      </c>
      <c r="U18" s="46">
        <f t="shared" si="0"/>
        <v>66</v>
      </c>
      <c r="V18" s="46">
        <f t="shared" si="0"/>
        <v>564</v>
      </c>
      <c r="W18" s="46">
        <f t="shared" si="0"/>
        <v>126</v>
      </c>
      <c r="X18" s="46">
        <f t="shared" si="0"/>
        <v>276</v>
      </c>
      <c r="Y18" s="46">
        <f t="shared" si="0"/>
        <v>42</v>
      </c>
      <c r="Z18" s="46">
        <f t="shared" si="0"/>
        <v>318</v>
      </c>
      <c r="AA18" s="46">
        <f t="shared" si="0"/>
        <v>6</v>
      </c>
      <c r="AB18" s="46">
        <f t="shared" si="0"/>
        <v>81</v>
      </c>
      <c r="AC18" s="46">
        <f t="shared" si="0"/>
        <v>7</v>
      </c>
      <c r="AD18" s="46">
        <f t="shared" si="0"/>
        <v>88</v>
      </c>
      <c r="AE18" s="46">
        <f t="shared" si="0"/>
        <v>0</v>
      </c>
      <c r="AF18" s="46">
        <f t="shared" si="0"/>
        <v>0</v>
      </c>
      <c r="AG18" s="46">
        <f t="shared" si="0"/>
        <v>0</v>
      </c>
      <c r="AH18" s="46">
        <f t="shared" si="0"/>
        <v>0</v>
      </c>
      <c r="AI18" s="46">
        <f t="shared" si="0"/>
        <v>69</v>
      </c>
      <c r="AJ18" s="46">
        <f t="shared" si="0"/>
        <v>636</v>
      </c>
      <c r="AK18" s="46">
        <f t="shared" si="0"/>
        <v>110</v>
      </c>
      <c r="AL18" s="46">
        <f t="shared" si="0"/>
        <v>746</v>
      </c>
    </row>
  </sheetData>
  <mergeCells count="2">
    <mergeCell ref="A4:AL4"/>
    <mergeCell ref="B6:C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7F2A-4908-4B0D-B72A-DB1F3B6D35A8}">
  <dimension ref="A4:M20"/>
  <sheetViews>
    <sheetView workbookViewId="0">
      <selection activeCell="I2" sqref="I2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319" t="s">
        <v>60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3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3">
      <c r="A7" s="47">
        <v>45991</v>
      </c>
      <c r="B7" s="21" t="s">
        <v>61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s="21" customFormat="1" x14ac:dyDescent="0.3">
      <c r="A8" s="32" t="s">
        <v>37</v>
      </c>
      <c r="B8" s="48" t="s">
        <v>62</v>
      </c>
      <c r="C8" s="49" t="s">
        <v>39</v>
      </c>
      <c r="D8" s="50" t="s">
        <v>40</v>
      </c>
      <c r="E8" s="51" t="s">
        <v>41</v>
      </c>
      <c r="F8" s="48" t="s">
        <v>63</v>
      </c>
      <c r="G8" s="49" t="s">
        <v>39</v>
      </c>
      <c r="H8" s="50" t="s">
        <v>40</v>
      </c>
      <c r="I8" s="51" t="s">
        <v>41</v>
      </c>
      <c r="J8" s="48" t="s">
        <v>64</v>
      </c>
      <c r="K8" s="49" t="s">
        <v>39</v>
      </c>
      <c r="L8" s="50" t="s">
        <v>40</v>
      </c>
      <c r="M8" s="51" t="s">
        <v>41</v>
      </c>
    </row>
    <row r="9" spans="1:13" x14ac:dyDescent="0.3">
      <c r="A9" s="52" t="s">
        <v>50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10</v>
      </c>
      <c r="K9" s="53">
        <v>61</v>
      </c>
      <c r="L9" s="53">
        <v>21</v>
      </c>
      <c r="M9" s="54">
        <v>82</v>
      </c>
    </row>
    <row r="10" spans="1:13" x14ac:dyDescent="0.3">
      <c r="A10" s="52" t="s">
        <v>51</v>
      </c>
      <c r="B10" s="53">
        <v>0</v>
      </c>
      <c r="C10" s="53">
        <v>0</v>
      </c>
      <c r="D10" s="53">
        <v>0</v>
      </c>
      <c r="E10" s="53">
        <v>0</v>
      </c>
      <c r="F10" s="53">
        <v>1</v>
      </c>
      <c r="G10" s="53">
        <v>6</v>
      </c>
      <c r="H10" s="53">
        <v>4</v>
      </c>
      <c r="I10" s="53">
        <v>10</v>
      </c>
      <c r="J10" s="53">
        <v>2</v>
      </c>
      <c r="K10" s="53">
        <v>42</v>
      </c>
      <c r="L10" s="53">
        <v>17</v>
      </c>
      <c r="M10" s="55">
        <v>59</v>
      </c>
    </row>
    <row r="11" spans="1:13" x14ac:dyDescent="0.3">
      <c r="A11" s="52" t="s">
        <v>52</v>
      </c>
      <c r="B11" s="53"/>
      <c r="C11" s="53"/>
      <c r="D11" s="53"/>
      <c r="E11" s="54"/>
      <c r="F11" s="53"/>
      <c r="G11" s="53"/>
      <c r="H11" s="53"/>
      <c r="I11" s="54"/>
      <c r="J11" s="53"/>
      <c r="K11" s="53"/>
      <c r="L11" s="53"/>
      <c r="M11" s="54"/>
    </row>
    <row r="12" spans="1:13" x14ac:dyDescent="0.3">
      <c r="A12" s="52" t="s">
        <v>53</v>
      </c>
      <c r="B12" s="56">
        <v>0</v>
      </c>
      <c r="C12" s="56">
        <v>0</v>
      </c>
      <c r="D12" s="56">
        <v>0</v>
      </c>
      <c r="E12" s="56">
        <v>0</v>
      </c>
      <c r="F12" s="56">
        <v>15</v>
      </c>
      <c r="G12" s="56">
        <v>96</v>
      </c>
      <c r="H12" s="56">
        <v>12</v>
      </c>
      <c r="I12" s="56">
        <v>108</v>
      </c>
      <c r="J12" s="56">
        <v>15</v>
      </c>
      <c r="K12" s="56">
        <v>109</v>
      </c>
      <c r="L12" s="56">
        <v>13</v>
      </c>
      <c r="M12" s="56">
        <v>122</v>
      </c>
    </row>
    <row r="13" spans="1:13" x14ac:dyDescent="0.3">
      <c r="A13" s="52" t="s">
        <v>54</v>
      </c>
      <c r="B13" s="57">
        <v>0</v>
      </c>
      <c r="C13" s="57">
        <v>0</v>
      </c>
      <c r="D13" s="57">
        <v>0</v>
      </c>
      <c r="E13" s="54">
        <v>0</v>
      </c>
      <c r="F13" s="58">
        <v>0</v>
      </c>
      <c r="G13" s="58">
        <v>0</v>
      </c>
      <c r="H13" s="58">
        <v>0</v>
      </c>
      <c r="I13" s="54">
        <v>0</v>
      </c>
      <c r="J13" s="58">
        <v>1</v>
      </c>
      <c r="K13" s="58">
        <v>16</v>
      </c>
      <c r="L13" s="58">
        <v>3</v>
      </c>
      <c r="M13" s="55">
        <v>19</v>
      </c>
    </row>
    <row r="14" spans="1:13" x14ac:dyDescent="0.3">
      <c r="A14" s="52" t="s">
        <v>55</v>
      </c>
      <c r="B14" s="53"/>
      <c r="C14" s="53"/>
      <c r="D14" s="53"/>
      <c r="E14" s="54"/>
      <c r="F14" s="53"/>
      <c r="G14" s="53"/>
      <c r="H14" s="53"/>
      <c r="I14" s="54"/>
      <c r="J14" s="53"/>
      <c r="K14" s="53"/>
      <c r="L14" s="53"/>
      <c r="M14" s="54"/>
    </row>
    <row r="15" spans="1:13" x14ac:dyDescent="0.3">
      <c r="A15" s="52" t="s">
        <v>56</v>
      </c>
      <c r="B15" s="53">
        <v>0</v>
      </c>
      <c r="C15" s="53">
        <v>0</v>
      </c>
      <c r="D15" s="53">
        <v>0</v>
      </c>
      <c r="E15" s="54">
        <v>0</v>
      </c>
      <c r="F15" s="53">
        <v>2</v>
      </c>
      <c r="G15" s="53">
        <v>20</v>
      </c>
      <c r="H15" s="53">
        <v>0</v>
      </c>
      <c r="I15" s="54">
        <v>20</v>
      </c>
      <c r="J15" s="53">
        <v>4</v>
      </c>
      <c r="K15" s="53">
        <v>40</v>
      </c>
      <c r="L15" s="53">
        <v>2</v>
      </c>
      <c r="M15" s="54">
        <v>42</v>
      </c>
    </row>
    <row r="16" spans="1:13" x14ac:dyDescent="0.3">
      <c r="A16" s="41" t="s">
        <v>57</v>
      </c>
      <c r="B16" s="53">
        <v>0</v>
      </c>
      <c r="C16" s="53">
        <v>0</v>
      </c>
      <c r="D16" s="53">
        <v>0</v>
      </c>
      <c r="E16" s="54">
        <v>0</v>
      </c>
      <c r="F16" s="53">
        <v>6</v>
      </c>
      <c r="G16" s="53">
        <v>59</v>
      </c>
      <c r="H16" s="53">
        <v>11</v>
      </c>
      <c r="I16" s="54">
        <v>70</v>
      </c>
      <c r="J16" s="53">
        <v>6</v>
      </c>
      <c r="K16" s="53">
        <v>58</v>
      </c>
      <c r="L16" s="53">
        <v>8</v>
      </c>
      <c r="M16" s="55">
        <v>71</v>
      </c>
    </row>
    <row r="17" spans="1:13" x14ac:dyDescent="0.3">
      <c r="A17" s="41" t="s">
        <v>65</v>
      </c>
      <c r="B17" s="53"/>
      <c r="C17" s="53"/>
      <c r="D17" s="53"/>
      <c r="E17" s="54"/>
      <c r="F17" s="53">
        <v>1</v>
      </c>
      <c r="G17" s="53">
        <v>17</v>
      </c>
      <c r="H17" s="53">
        <v>3</v>
      </c>
      <c r="I17" s="54">
        <v>20</v>
      </c>
      <c r="J17" s="53">
        <v>8</v>
      </c>
      <c r="K17" s="53">
        <v>109</v>
      </c>
      <c r="L17" s="53">
        <v>16</v>
      </c>
      <c r="M17" s="55">
        <v>125</v>
      </c>
    </row>
    <row r="18" spans="1:13" x14ac:dyDescent="0.3">
      <c r="A18" s="41" t="s">
        <v>59</v>
      </c>
      <c r="B18" s="59">
        <v>0</v>
      </c>
      <c r="C18" s="59">
        <v>0</v>
      </c>
      <c r="D18" s="59">
        <v>0</v>
      </c>
      <c r="E18" s="59">
        <v>0</v>
      </c>
      <c r="F18" s="59">
        <v>2</v>
      </c>
      <c r="G18" s="59">
        <v>28</v>
      </c>
      <c r="H18" s="59">
        <v>40</v>
      </c>
      <c r="I18" s="59">
        <v>36</v>
      </c>
      <c r="J18" s="59">
        <v>9</v>
      </c>
      <c r="K18" s="59">
        <v>73</v>
      </c>
      <c r="L18" s="59">
        <v>19</v>
      </c>
      <c r="M18" s="59">
        <v>92</v>
      </c>
    </row>
    <row r="19" spans="1:13" x14ac:dyDescent="0.3">
      <c r="A19" s="41" t="s">
        <v>66</v>
      </c>
      <c r="B19" s="53"/>
      <c r="C19" s="53"/>
      <c r="D19" s="53"/>
      <c r="E19" s="54"/>
      <c r="F19" s="53"/>
      <c r="G19" s="53"/>
      <c r="H19" s="53"/>
      <c r="I19" s="54"/>
      <c r="J19" s="53"/>
      <c r="K19" s="53"/>
      <c r="L19" s="53"/>
      <c r="M19" s="54"/>
    </row>
    <row r="20" spans="1:13" s="7" customFormat="1" ht="18" x14ac:dyDescent="0.35">
      <c r="A20" s="60" t="s">
        <v>5</v>
      </c>
      <c r="B20" s="61">
        <f>SUM(B9:B19)</f>
        <v>0</v>
      </c>
      <c r="C20" s="61">
        <f t="shared" ref="C20:M20" si="0">SUM(C9:C19)</f>
        <v>0</v>
      </c>
      <c r="D20" s="61">
        <f t="shared" si="0"/>
        <v>0</v>
      </c>
      <c r="E20" s="61">
        <f t="shared" si="0"/>
        <v>0</v>
      </c>
      <c r="F20" s="61">
        <f t="shared" si="0"/>
        <v>27</v>
      </c>
      <c r="G20" s="61">
        <f t="shared" si="0"/>
        <v>226</v>
      </c>
      <c r="H20" s="61">
        <f t="shared" si="0"/>
        <v>70</v>
      </c>
      <c r="I20" s="61">
        <f t="shared" si="0"/>
        <v>264</v>
      </c>
      <c r="J20" s="61">
        <f t="shared" si="0"/>
        <v>55</v>
      </c>
      <c r="K20" s="61">
        <f t="shared" si="0"/>
        <v>508</v>
      </c>
      <c r="L20" s="61">
        <f t="shared" si="0"/>
        <v>99</v>
      </c>
      <c r="M20" s="61">
        <f t="shared" si="0"/>
        <v>612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321D-DEDF-4C8F-802E-EEA0121EB5B9}">
  <dimension ref="A1:E38"/>
  <sheetViews>
    <sheetView workbookViewId="0">
      <selection activeCell="C1" sqref="C1"/>
    </sheetView>
  </sheetViews>
  <sheetFormatPr baseColWidth="10" defaultColWidth="11.44140625" defaultRowHeight="14.4" x14ac:dyDescent="0.3"/>
  <cols>
    <col min="1" max="1" width="8.6640625" customWidth="1"/>
    <col min="2" max="2" width="51.77734375" customWidth="1"/>
    <col min="3" max="3" width="11.77734375" customWidth="1"/>
    <col min="4" max="4" width="14.6640625" customWidth="1"/>
    <col min="5" max="5" width="14.77734375" customWidth="1"/>
  </cols>
  <sheetData>
    <row r="1" spans="1:3" ht="51" customHeight="1" x14ac:dyDescent="0.3"/>
    <row r="2" spans="1:3" ht="24" customHeight="1" x14ac:dyDescent="0.35">
      <c r="A2" s="62" t="s">
        <v>67</v>
      </c>
      <c r="B2" s="62"/>
      <c r="C2" s="62"/>
    </row>
    <row r="3" spans="1:3" ht="24" customHeight="1" x14ac:dyDescent="0.3">
      <c r="A3" s="63" t="s">
        <v>100</v>
      </c>
      <c r="B3" s="63"/>
      <c r="C3" s="63"/>
    </row>
    <row r="4" spans="1:3" ht="30" customHeight="1" x14ac:dyDescent="0.3">
      <c r="C4" s="64"/>
    </row>
    <row r="5" spans="1:3" ht="30" customHeight="1" x14ac:dyDescent="0.3">
      <c r="A5" s="65" t="s">
        <v>36</v>
      </c>
      <c r="B5" s="65" t="s">
        <v>68</v>
      </c>
      <c r="C5" s="33" t="s">
        <v>69</v>
      </c>
    </row>
    <row r="6" spans="1:3" ht="30" customHeight="1" x14ac:dyDescent="0.3">
      <c r="A6" s="66">
        <v>1</v>
      </c>
      <c r="B6" s="67" t="s">
        <v>70</v>
      </c>
      <c r="C6" s="84">
        <v>40</v>
      </c>
    </row>
    <row r="7" spans="1:3" ht="30" customHeight="1" x14ac:dyDescent="0.3">
      <c r="A7" s="66">
        <v>2</v>
      </c>
      <c r="B7" s="67" t="s">
        <v>71</v>
      </c>
      <c r="C7" s="84">
        <v>0</v>
      </c>
    </row>
    <row r="8" spans="1:3" ht="30" customHeight="1" x14ac:dyDescent="0.3">
      <c r="A8" s="66">
        <v>3</v>
      </c>
      <c r="B8" s="67" t="s">
        <v>72</v>
      </c>
      <c r="C8" s="84">
        <v>0</v>
      </c>
    </row>
    <row r="9" spans="1:3" ht="30" customHeight="1" x14ac:dyDescent="0.3">
      <c r="A9" s="66">
        <v>4</v>
      </c>
      <c r="B9" s="67" t="s">
        <v>73</v>
      </c>
      <c r="C9" s="76">
        <v>0</v>
      </c>
    </row>
    <row r="10" spans="1:3" ht="30" customHeight="1" x14ac:dyDescent="0.3">
      <c r="A10" s="66">
        <v>5</v>
      </c>
      <c r="B10" s="67" t="s">
        <v>74</v>
      </c>
      <c r="C10" s="84">
        <v>40</v>
      </c>
    </row>
    <row r="11" spans="1:3" ht="30" customHeight="1" x14ac:dyDescent="0.3">
      <c r="A11" s="66">
        <v>6</v>
      </c>
      <c r="B11" s="67" t="s">
        <v>75</v>
      </c>
      <c r="C11" s="85">
        <v>33</v>
      </c>
    </row>
    <row r="13" spans="1:3" x14ac:dyDescent="0.3">
      <c r="A13" s="26"/>
      <c r="B13" s="68"/>
    </row>
    <row r="14" spans="1:3" ht="18" x14ac:dyDescent="0.35">
      <c r="A14" s="62" t="s">
        <v>76</v>
      </c>
      <c r="B14" s="62"/>
      <c r="C14" s="69"/>
    </row>
    <row r="15" spans="1:3" x14ac:dyDescent="0.3">
      <c r="C15" s="70"/>
    </row>
    <row r="16" spans="1:3" x14ac:dyDescent="0.3">
      <c r="A16" s="33" t="s">
        <v>36</v>
      </c>
      <c r="B16" s="71" t="s">
        <v>68</v>
      </c>
      <c r="C16" s="70" t="s">
        <v>69</v>
      </c>
    </row>
    <row r="17" spans="1:5" ht="15.6" x14ac:dyDescent="0.3">
      <c r="A17" s="66">
        <v>1</v>
      </c>
      <c r="B17" s="72" t="s">
        <v>77</v>
      </c>
      <c r="C17" s="81">
        <v>2</v>
      </c>
    </row>
    <row r="18" spans="1:5" ht="15.6" x14ac:dyDescent="0.3">
      <c r="A18" s="66">
        <v>2</v>
      </c>
      <c r="B18" s="72" t="s">
        <v>78</v>
      </c>
      <c r="C18" s="81">
        <v>2</v>
      </c>
    </row>
    <row r="19" spans="1:5" ht="15.6" x14ac:dyDescent="0.3">
      <c r="A19" s="66">
        <v>3</v>
      </c>
      <c r="B19" s="72" t="s">
        <v>79</v>
      </c>
      <c r="C19" s="81">
        <v>2</v>
      </c>
    </row>
    <row r="20" spans="1:5" ht="15.6" x14ac:dyDescent="0.3">
      <c r="A20" s="66">
        <v>4</v>
      </c>
      <c r="B20" s="72" t="s">
        <v>80</v>
      </c>
      <c r="C20" s="81">
        <v>2</v>
      </c>
    </row>
    <row r="21" spans="1:5" ht="15.6" x14ac:dyDescent="0.3">
      <c r="A21" s="66">
        <v>5</v>
      </c>
      <c r="B21" s="72" t="s">
        <v>81</v>
      </c>
      <c r="C21" s="82">
        <v>0</v>
      </c>
    </row>
    <row r="22" spans="1:5" ht="15.6" x14ac:dyDescent="0.3">
      <c r="A22" s="66">
        <v>6</v>
      </c>
      <c r="B22" s="72" t="s">
        <v>82</v>
      </c>
      <c r="C22" s="81">
        <v>1</v>
      </c>
    </row>
    <row r="23" spans="1:5" ht="28.8" x14ac:dyDescent="0.3">
      <c r="A23" s="66">
        <v>7</v>
      </c>
      <c r="B23" s="72" t="s">
        <v>83</v>
      </c>
      <c r="C23" s="83">
        <v>140</v>
      </c>
    </row>
    <row r="24" spans="1:5" ht="15.6" x14ac:dyDescent="0.3">
      <c r="A24" s="66">
        <v>8</v>
      </c>
      <c r="B24" s="72" t="s">
        <v>84</v>
      </c>
      <c r="C24" s="81">
        <v>1</v>
      </c>
    </row>
    <row r="26" spans="1:5" ht="15.6" x14ac:dyDescent="0.3">
      <c r="A26" s="302" t="s">
        <v>99</v>
      </c>
      <c r="B26" s="302"/>
      <c r="C26" s="302"/>
    </row>
    <row r="27" spans="1:5" x14ac:dyDescent="0.3">
      <c r="A27" s="73"/>
      <c r="C27" s="320" t="s">
        <v>85</v>
      </c>
      <c r="D27" s="321"/>
      <c r="E27" s="322"/>
    </row>
    <row r="28" spans="1:5" x14ac:dyDescent="0.3">
      <c r="A28" s="33" t="s">
        <v>36</v>
      </c>
      <c r="B28" s="33" t="s">
        <v>68</v>
      </c>
      <c r="C28" s="74" t="s">
        <v>86</v>
      </c>
      <c r="D28" s="74" t="s">
        <v>87</v>
      </c>
      <c r="E28" s="74" t="s">
        <v>88</v>
      </c>
    </row>
    <row r="29" spans="1:5" x14ac:dyDescent="0.3">
      <c r="A29" s="66">
        <v>1</v>
      </c>
      <c r="B29" s="67" t="s">
        <v>89</v>
      </c>
      <c r="C29" s="76">
        <v>1</v>
      </c>
      <c r="D29" s="76">
        <v>42</v>
      </c>
      <c r="E29" s="76">
        <f>SUM(C29:D29)</f>
        <v>43</v>
      </c>
    </row>
    <row r="30" spans="1:5" ht="28.8" x14ac:dyDescent="0.3">
      <c r="A30" s="66">
        <v>2</v>
      </c>
      <c r="B30" s="67" t="s">
        <v>90</v>
      </c>
      <c r="C30" s="76">
        <v>1</v>
      </c>
      <c r="D30" s="76">
        <v>42</v>
      </c>
      <c r="E30" s="76">
        <f t="shared" ref="E30:E38" si="0">SUM(C30:D30)</f>
        <v>43</v>
      </c>
    </row>
    <row r="31" spans="1:5" ht="28.8" x14ac:dyDescent="0.3">
      <c r="A31" s="66">
        <v>3</v>
      </c>
      <c r="B31" s="67" t="s">
        <v>91</v>
      </c>
      <c r="C31" s="76">
        <v>1</v>
      </c>
      <c r="D31" s="76">
        <v>42</v>
      </c>
      <c r="E31" s="76">
        <f t="shared" si="0"/>
        <v>43</v>
      </c>
    </row>
    <row r="32" spans="1:5" ht="28.8" x14ac:dyDescent="0.3">
      <c r="A32" s="66">
        <v>4</v>
      </c>
      <c r="B32" s="67" t="s">
        <v>92</v>
      </c>
      <c r="C32" s="76">
        <v>5</v>
      </c>
      <c r="D32" s="76">
        <v>3</v>
      </c>
      <c r="E32" s="76">
        <f t="shared" si="0"/>
        <v>8</v>
      </c>
    </row>
    <row r="33" spans="1:5" x14ac:dyDescent="0.3">
      <c r="A33" s="66">
        <v>5</v>
      </c>
      <c r="B33" s="67" t="s">
        <v>93</v>
      </c>
      <c r="C33" s="76">
        <v>2</v>
      </c>
      <c r="D33" s="76">
        <v>50</v>
      </c>
      <c r="E33" s="76">
        <f t="shared" si="0"/>
        <v>52</v>
      </c>
    </row>
    <row r="34" spans="1:5" x14ac:dyDescent="0.3">
      <c r="A34" s="66">
        <v>6</v>
      </c>
      <c r="B34" s="67" t="s">
        <v>94</v>
      </c>
      <c r="C34" s="323">
        <v>1</v>
      </c>
      <c r="D34" s="324"/>
      <c r="E34" s="76">
        <f t="shared" si="0"/>
        <v>1</v>
      </c>
    </row>
    <row r="35" spans="1:5" x14ac:dyDescent="0.3">
      <c r="A35" s="66">
        <v>7</v>
      </c>
      <c r="B35" s="67" t="s">
        <v>95</v>
      </c>
      <c r="C35" s="77">
        <v>186.51</v>
      </c>
      <c r="D35" s="78">
        <v>22110.93</v>
      </c>
      <c r="E35" s="79">
        <f t="shared" si="0"/>
        <v>22297.439999999999</v>
      </c>
    </row>
    <row r="36" spans="1:5" ht="28.8" x14ac:dyDescent="0.3">
      <c r="A36" s="66">
        <v>8</v>
      </c>
      <c r="B36" s="67" t="s">
        <v>96</v>
      </c>
      <c r="C36" s="77">
        <v>48960</v>
      </c>
      <c r="D36" s="80">
        <v>8884931.4399999995</v>
      </c>
      <c r="E36" s="79">
        <f t="shared" si="0"/>
        <v>8933891.4399999995</v>
      </c>
    </row>
    <row r="37" spans="1:5" x14ac:dyDescent="0.3">
      <c r="A37" s="66">
        <v>9</v>
      </c>
      <c r="B37" s="67" t="s">
        <v>97</v>
      </c>
      <c r="C37" s="323">
        <v>0</v>
      </c>
      <c r="D37" s="324"/>
      <c r="E37" s="76">
        <f t="shared" si="0"/>
        <v>0</v>
      </c>
    </row>
    <row r="38" spans="1:5" x14ac:dyDescent="0.3">
      <c r="A38" s="75">
        <v>10</v>
      </c>
      <c r="B38" s="67" t="s">
        <v>98</v>
      </c>
      <c r="C38" s="323">
        <v>0</v>
      </c>
      <c r="D38" s="324"/>
      <c r="E38" s="76">
        <f t="shared" si="0"/>
        <v>0</v>
      </c>
    </row>
  </sheetData>
  <mergeCells count="5">
    <mergeCell ref="C27:E27"/>
    <mergeCell ref="C34:D34"/>
    <mergeCell ref="C37:D37"/>
    <mergeCell ref="C38:D38"/>
    <mergeCell ref="A26:C26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92C9-4A9B-403A-9E6C-C44204B9113B}">
  <dimension ref="A3:Z21"/>
  <sheetViews>
    <sheetView topLeftCell="A6" workbookViewId="0">
      <selection activeCell="C20" sqref="C20"/>
    </sheetView>
  </sheetViews>
  <sheetFormatPr baseColWidth="10" defaultColWidth="11.5546875" defaultRowHeight="14.4" x14ac:dyDescent="0.3"/>
  <cols>
    <col min="1" max="1" width="4.6640625" customWidth="1"/>
    <col min="2" max="2" width="38.44140625" customWidth="1"/>
    <col min="3" max="3" width="16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33203125" customWidth="1"/>
    <col min="16" max="16" width="8.44140625" customWidth="1"/>
    <col min="17" max="17" width="8.3320312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17.109375" customWidth="1"/>
  </cols>
  <sheetData>
    <row r="3" spans="1:26" ht="18" x14ac:dyDescent="0.35">
      <c r="A3" s="310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</row>
    <row r="4" spans="1:26" ht="18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8" x14ac:dyDescent="0.35">
      <c r="A5" s="310" t="s">
        <v>101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</row>
    <row r="6" spans="1:26" x14ac:dyDescent="0.3">
      <c r="A6" s="317" t="s">
        <v>102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</row>
    <row r="7" spans="1:26" ht="18" x14ac:dyDescent="0.35">
      <c r="A7" s="87"/>
      <c r="B7" s="88" t="s">
        <v>103</v>
      </c>
    </row>
    <row r="8" spans="1:26" ht="42.6" customHeight="1" x14ac:dyDescent="0.3">
      <c r="A8" s="89" t="s">
        <v>104</v>
      </c>
      <c r="B8" s="90" t="s">
        <v>29</v>
      </c>
      <c r="C8" s="91" t="s">
        <v>49</v>
      </c>
      <c r="D8" s="92" t="s">
        <v>39</v>
      </c>
      <c r="E8" s="93" t="s">
        <v>40</v>
      </c>
      <c r="F8" s="94" t="s">
        <v>105</v>
      </c>
      <c r="G8" s="91" t="s">
        <v>106</v>
      </c>
      <c r="H8" s="92" t="s">
        <v>39</v>
      </c>
      <c r="I8" s="93" t="s">
        <v>40</v>
      </c>
      <c r="J8" s="94" t="s">
        <v>105</v>
      </c>
      <c r="K8" s="91" t="s">
        <v>107</v>
      </c>
      <c r="L8" s="92" t="s">
        <v>39</v>
      </c>
      <c r="M8" s="93" t="s">
        <v>40</v>
      </c>
      <c r="N8" s="94" t="s">
        <v>105</v>
      </c>
      <c r="O8" s="91" t="s">
        <v>108</v>
      </c>
      <c r="P8" s="92" t="s">
        <v>39</v>
      </c>
      <c r="Q8" s="93" t="s">
        <v>40</v>
      </c>
      <c r="R8" s="94" t="s">
        <v>105</v>
      </c>
      <c r="S8" s="91" t="s">
        <v>109</v>
      </c>
      <c r="T8" s="92" t="s">
        <v>39</v>
      </c>
      <c r="U8" s="93" t="s">
        <v>40</v>
      </c>
      <c r="V8" s="94" t="s">
        <v>105</v>
      </c>
      <c r="W8" s="91" t="s">
        <v>110</v>
      </c>
      <c r="X8" s="92" t="s">
        <v>39</v>
      </c>
      <c r="Y8" s="93" t="s">
        <v>40</v>
      </c>
      <c r="Z8" s="94" t="s">
        <v>105</v>
      </c>
    </row>
    <row r="9" spans="1:26" ht="15.6" x14ac:dyDescent="0.3">
      <c r="A9" s="95">
        <v>1</v>
      </c>
      <c r="B9" s="96" t="s">
        <v>19</v>
      </c>
      <c r="C9" s="42"/>
      <c r="D9" s="42"/>
      <c r="E9" s="42"/>
      <c r="F9" s="42"/>
      <c r="G9" s="97"/>
      <c r="H9" s="42"/>
      <c r="I9" s="42"/>
      <c r="J9" s="42"/>
      <c r="K9" s="42"/>
      <c r="L9" s="42"/>
      <c r="M9" s="42"/>
      <c r="N9" s="42"/>
      <c r="O9" s="98"/>
      <c r="P9" s="42"/>
      <c r="Q9" s="97"/>
      <c r="R9" s="42"/>
      <c r="S9" s="42"/>
      <c r="T9" s="42"/>
      <c r="U9" s="42"/>
      <c r="V9" s="42"/>
      <c r="W9" s="42"/>
      <c r="X9" s="42"/>
      <c r="Y9" s="42"/>
      <c r="Z9" s="42"/>
    </row>
    <row r="10" spans="1:26" ht="15.6" x14ac:dyDescent="0.3">
      <c r="A10" s="95">
        <v>2</v>
      </c>
      <c r="B10" s="96" t="s">
        <v>20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8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.6" x14ac:dyDescent="0.3">
      <c r="A11" s="95">
        <v>3</v>
      </c>
      <c r="B11" s="96" t="s">
        <v>21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.6" x14ac:dyDescent="0.3">
      <c r="A12" s="95">
        <v>4</v>
      </c>
      <c r="B12" s="96" t="s">
        <v>22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98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.6" x14ac:dyDescent="0.3">
      <c r="A13" s="95">
        <v>5</v>
      </c>
      <c r="B13" s="96" t="s">
        <v>111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98">
        <v>1</v>
      </c>
      <c r="P13" s="42">
        <v>1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.6" x14ac:dyDescent="0.3">
      <c r="A14" s="95">
        <v>6</v>
      </c>
      <c r="B14" s="96" t="s">
        <v>112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98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5.6" x14ac:dyDescent="0.3">
      <c r="A15" s="95">
        <v>7</v>
      </c>
      <c r="B15" s="96" t="s">
        <v>113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98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5.6" x14ac:dyDescent="0.3">
      <c r="A16" s="95">
        <v>8</v>
      </c>
      <c r="B16" s="96" t="s">
        <v>26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98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6" x14ac:dyDescent="0.3">
      <c r="A17" s="95">
        <v>9</v>
      </c>
      <c r="B17" s="96" t="s">
        <v>114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98">
        <v>1</v>
      </c>
      <c r="P17" s="42"/>
      <c r="Q17" s="42">
        <v>1</v>
      </c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.6" x14ac:dyDescent="0.3">
      <c r="A18" s="95">
        <v>10</v>
      </c>
      <c r="B18" s="99" t="s">
        <v>115</v>
      </c>
      <c r="C18" s="100"/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6" x14ac:dyDescent="0.3">
      <c r="A19" s="95">
        <v>11</v>
      </c>
      <c r="B19" s="103" t="s">
        <v>116</v>
      </c>
      <c r="C19" s="101"/>
      <c r="D19" s="101"/>
      <c r="E19" s="101"/>
      <c r="F19" s="101"/>
      <c r="G19" s="102">
        <v>2</v>
      </c>
      <c r="H19" s="102">
        <v>3</v>
      </c>
      <c r="I19" s="102">
        <v>2</v>
      </c>
      <c r="J19" s="102">
        <v>5</v>
      </c>
      <c r="K19" s="101"/>
      <c r="L19" s="101"/>
      <c r="M19" s="101"/>
      <c r="N19" s="101"/>
      <c r="O19" s="10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" x14ac:dyDescent="0.35">
      <c r="A20" s="104"/>
      <c r="B20" s="105" t="s">
        <v>5</v>
      </c>
      <c r="C20" s="107"/>
      <c r="D20" s="107"/>
      <c r="E20" s="107"/>
      <c r="F20" s="107"/>
      <c r="G20" s="106">
        <v>2</v>
      </c>
      <c r="H20" s="106">
        <v>3</v>
      </c>
      <c r="I20" s="106">
        <v>2</v>
      </c>
      <c r="J20" s="106">
        <v>5</v>
      </c>
      <c r="K20" s="107"/>
      <c r="L20" s="107"/>
      <c r="M20" s="107"/>
      <c r="N20" s="107"/>
      <c r="O20" s="108">
        <v>2</v>
      </c>
      <c r="P20" s="108">
        <v>1</v>
      </c>
      <c r="Q20" s="108">
        <v>1</v>
      </c>
      <c r="R20" s="109">
        <v>2</v>
      </c>
      <c r="S20" s="110"/>
      <c r="T20" s="110"/>
      <c r="U20" s="110"/>
      <c r="V20" s="110"/>
      <c r="W20" s="110"/>
      <c r="X20" s="110"/>
      <c r="Y20" s="110"/>
      <c r="Z20" s="110"/>
    </row>
    <row r="21" spans="1:26" x14ac:dyDescent="0.3">
      <c r="A21" s="111"/>
      <c r="B21" s="112"/>
      <c r="C21" s="112"/>
      <c r="D21" s="112"/>
      <c r="E21" s="113"/>
      <c r="F21" s="111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</sheetData>
  <mergeCells count="3">
    <mergeCell ref="A3:Z3"/>
    <mergeCell ref="A5:Z5"/>
    <mergeCell ref="A6:Z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796D-2887-465C-82B4-3FF42A8C456D}">
  <dimension ref="A4:I58"/>
  <sheetViews>
    <sheetView topLeftCell="A47" workbookViewId="0">
      <selection activeCell="F63" sqref="F63"/>
    </sheetView>
  </sheetViews>
  <sheetFormatPr baseColWidth="10" defaultColWidth="11.5546875" defaultRowHeight="14.4" x14ac:dyDescent="0.3"/>
  <cols>
    <col min="1" max="1" width="7.44140625" customWidth="1"/>
    <col min="2" max="2" width="24.109375" customWidth="1"/>
    <col min="3" max="3" width="36.33203125" customWidth="1"/>
    <col min="4" max="4" width="20.88671875" customWidth="1"/>
    <col min="6" max="6" width="15.109375" customWidth="1"/>
    <col min="7" max="7" width="37.109375" customWidth="1"/>
    <col min="8" max="8" width="13.44140625" customWidth="1"/>
    <col min="9" max="9" width="14.44140625" customWidth="1"/>
  </cols>
  <sheetData>
    <row r="4" spans="1:9" x14ac:dyDescent="0.3">
      <c r="A4" s="317"/>
      <c r="B4" s="317"/>
      <c r="C4" s="317"/>
      <c r="D4" s="317"/>
      <c r="E4" s="317"/>
      <c r="F4" s="317"/>
      <c r="G4" s="317"/>
      <c r="H4" s="317"/>
      <c r="I4" s="317"/>
    </row>
    <row r="5" spans="1:9" ht="21" x14ac:dyDescent="0.4">
      <c r="A5" s="334" t="s">
        <v>117</v>
      </c>
      <c r="B5" s="334"/>
      <c r="C5" s="334"/>
      <c r="D5" s="334"/>
      <c r="E5" s="334"/>
      <c r="F5" s="334"/>
      <c r="G5" s="334"/>
      <c r="H5" s="334"/>
      <c r="I5" s="334"/>
    </row>
    <row r="6" spans="1:9" ht="15.6" x14ac:dyDescent="0.3">
      <c r="A6" s="335" t="s">
        <v>118</v>
      </c>
      <c r="B6" s="336"/>
      <c r="C6" s="336"/>
      <c r="D6" s="336"/>
      <c r="E6" s="336"/>
      <c r="F6" s="336"/>
      <c r="G6" s="336"/>
      <c r="H6" s="336"/>
      <c r="I6" s="337"/>
    </row>
    <row r="7" spans="1:9" ht="15.6" x14ac:dyDescent="0.3">
      <c r="A7" s="338" t="s">
        <v>119</v>
      </c>
      <c r="B7" s="338"/>
      <c r="C7" s="338"/>
      <c r="D7" s="338"/>
      <c r="E7" s="338"/>
      <c r="F7" s="338"/>
      <c r="G7" s="338"/>
      <c r="H7" s="338"/>
      <c r="I7" s="339"/>
    </row>
    <row r="8" spans="1:9" ht="39.6" customHeight="1" x14ac:dyDescent="0.3">
      <c r="A8" s="114" t="s">
        <v>104</v>
      </c>
      <c r="B8" s="115" t="s">
        <v>29</v>
      </c>
      <c r="C8" s="116" t="s">
        <v>120</v>
      </c>
      <c r="D8" s="115" t="s">
        <v>121</v>
      </c>
      <c r="E8" s="116" t="s">
        <v>122</v>
      </c>
      <c r="F8" s="116" t="s">
        <v>123</v>
      </c>
      <c r="G8" s="116" t="s">
        <v>124</v>
      </c>
      <c r="H8" s="116" t="s">
        <v>125</v>
      </c>
      <c r="I8" s="117" t="s">
        <v>126</v>
      </c>
    </row>
    <row r="9" spans="1:9" ht="13.2" customHeight="1" x14ac:dyDescent="0.3">
      <c r="A9" s="329">
        <v>1</v>
      </c>
      <c r="B9" s="340" t="s">
        <v>19</v>
      </c>
      <c r="C9" s="118" t="s">
        <v>127</v>
      </c>
      <c r="D9" s="119" t="s">
        <v>128</v>
      </c>
      <c r="E9" s="170">
        <v>7</v>
      </c>
      <c r="F9" s="170">
        <v>7</v>
      </c>
      <c r="G9" s="120" t="s">
        <v>129</v>
      </c>
      <c r="H9" s="121"/>
      <c r="I9" s="171">
        <v>35</v>
      </c>
    </row>
    <row r="10" spans="1:9" ht="13.2" customHeight="1" x14ac:dyDescent="0.3">
      <c r="A10" s="330"/>
      <c r="B10" s="341"/>
      <c r="C10" s="122"/>
      <c r="D10" s="122"/>
      <c r="E10" s="171"/>
      <c r="F10" s="171"/>
      <c r="G10" s="122"/>
      <c r="H10" s="121"/>
      <c r="I10" s="171"/>
    </row>
    <row r="11" spans="1:9" ht="13.2" customHeight="1" x14ac:dyDescent="0.3">
      <c r="A11" s="331"/>
      <c r="B11" s="342"/>
      <c r="C11" s="123"/>
      <c r="D11" s="124"/>
      <c r="E11" s="172"/>
      <c r="F11" s="172"/>
      <c r="G11" s="124"/>
      <c r="H11" s="125"/>
      <c r="I11" s="192"/>
    </row>
    <row r="12" spans="1:9" ht="13.2" customHeight="1" x14ac:dyDescent="0.3">
      <c r="A12" s="329">
        <v>2</v>
      </c>
      <c r="B12" s="326" t="s">
        <v>20</v>
      </c>
      <c r="C12" s="126"/>
      <c r="D12" s="119"/>
      <c r="E12" s="173"/>
      <c r="F12" s="173"/>
      <c r="G12" s="119"/>
      <c r="H12" s="121"/>
      <c r="I12" s="183"/>
    </row>
    <row r="13" spans="1:9" ht="13.2" customHeight="1" x14ac:dyDescent="0.3">
      <c r="A13" s="330"/>
      <c r="B13" s="327"/>
      <c r="C13" s="121"/>
      <c r="D13" s="120"/>
      <c r="E13" s="174"/>
      <c r="F13" s="174"/>
      <c r="G13" s="119"/>
      <c r="H13" s="121"/>
      <c r="I13" s="183"/>
    </row>
    <row r="14" spans="1:9" ht="13.2" customHeight="1" x14ac:dyDescent="0.3">
      <c r="A14" s="330"/>
      <c r="B14" s="327"/>
      <c r="C14" s="121"/>
      <c r="D14" s="120"/>
      <c r="E14" s="174"/>
      <c r="F14" s="174"/>
      <c r="G14" s="119"/>
      <c r="H14" s="121"/>
      <c r="I14" s="183"/>
    </row>
    <row r="15" spans="1:9" ht="13.2" customHeight="1" x14ac:dyDescent="0.3">
      <c r="A15" s="330"/>
      <c r="B15" s="327"/>
      <c r="C15" s="126"/>
      <c r="D15" s="120"/>
      <c r="E15" s="174"/>
      <c r="F15" s="174"/>
      <c r="G15" s="121"/>
      <c r="H15" s="121"/>
      <c r="I15" s="174"/>
    </row>
    <row r="16" spans="1:9" ht="13.2" customHeight="1" x14ac:dyDescent="0.3">
      <c r="A16" s="325">
        <v>3</v>
      </c>
      <c r="B16" s="326" t="s">
        <v>21</v>
      </c>
      <c r="C16" s="130"/>
      <c r="D16" s="131"/>
      <c r="E16" s="175"/>
      <c r="F16" s="175"/>
      <c r="G16" s="119"/>
      <c r="H16" s="132"/>
      <c r="I16" s="193"/>
    </row>
    <row r="17" spans="1:9" ht="13.2" customHeight="1" x14ac:dyDescent="0.3">
      <c r="A17" s="325"/>
      <c r="B17" s="327"/>
      <c r="C17" s="130"/>
      <c r="D17" s="131"/>
      <c r="E17" s="176"/>
      <c r="F17" s="176"/>
      <c r="G17" s="131"/>
      <c r="H17" s="132"/>
      <c r="I17" s="194"/>
    </row>
    <row r="18" spans="1:9" ht="13.2" customHeight="1" x14ac:dyDescent="0.3">
      <c r="A18" s="325"/>
      <c r="B18" s="328"/>
      <c r="C18" s="133"/>
      <c r="D18" s="134"/>
      <c r="E18" s="177"/>
      <c r="F18" s="177"/>
      <c r="G18" s="134"/>
      <c r="H18" s="135"/>
      <c r="I18" s="186"/>
    </row>
    <row r="19" spans="1:9" ht="31.95" customHeight="1" x14ac:dyDescent="0.3">
      <c r="A19" s="325">
        <v>4</v>
      </c>
      <c r="B19" s="326" t="s">
        <v>22</v>
      </c>
      <c r="C19" s="136" t="s">
        <v>130</v>
      </c>
      <c r="D19" s="119"/>
      <c r="E19" s="178">
        <v>7</v>
      </c>
      <c r="F19" s="178">
        <v>7</v>
      </c>
      <c r="G19" s="119" t="s">
        <v>131</v>
      </c>
      <c r="H19" s="121"/>
      <c r="I19" s="195">
        <v>200</v>
      </c>
    </row>
    <row r="20" spans="1:9" ht="13.95" customHeight="1" x14ac:dyDescent="0.3">
      <c r="A20" s="325"/>
      <c r="B20" s="327"/>
      <c r="C20" s="121" t="s">
        <v>132</v>
      </c>
      <c r="D20" s="120" t="s">
        <v>128</v>
      </c>
      <c r="E20" s="179">
        <v>5</v>
      </c>
      <c r="F20" s="179">
        <v>1</v>
      </c>
      <c r="G20" s="119" t="s">
        <v>133</v>
      </c>
      <c r="H20" s="132"/>
      <c r="I20" s="183">
        <v>38</v>
      </c>
    </row>
    <row r="21" spans="1:9" ht="13.95" customHeight="1" x14ac:dyDescent="0.3">
      <c r="A21" s="325"/>
      <c r="B21" s="327"/>
      <c r="C21" s="137" t="s">
        <v>134</v>
      </c>
      <c r="D21" s="120" t="s">
        <v>135</v>
      </c>
      <c r="E21" s="173">
        <v>6</v>
      </c>
      <c r="F21" s="173">
        <v>3</v>
      </c>
      <c r="G21" s="121" t="s">
        <v>136</v>
      </c>
      <c r="H21" s="132"/>
      <c r="I21" s="183">
        <v>25</v>
      </c>
    </row>
    <row r="22" spans="1:9" ht="13.95" customHeight="1" x14ac:dyDescent="0.3">
      <c r="A22" s="325"/>
      <c r="B22" s="327"/>
      <c r="C22" s="137" t="s">
        <v>137</v>
      </c>
      <c r="D22" s="120" t="s">
        <v>128</v>
      </c>
      <c r="E22" s="173">
        <v>5</v>
      </c>
      <c r="F22" s="173" t="s">
        <v>138</v>
      </c>
      <c r="G22" s="121" t="s">
        <v>136</v>
      </c>
      <c r="H22" s="132"/>
      <c r="I22" s="193">
        <v>60</v>
      </c>
    </row>
    <row r="23" spans="1:9" ht="13.95" customHeight="1" x14ac:dyDescent="0.3">
      <c r="A23" s="325"/>
      <c r="B23" s="327"/>
      <c r="C23" s="126"/>
      <c r="D23" s="120"/>
      <c r="E23" s="173"/>
      <c r="F23" s="173"/>
      <c r="G23" s="138"/>
      <c r="H23" s="132"/>
      <c r="I23" s="183"/>
    </row>
    <row r="24" spans="1:9" ht="13.2" customHeight="1" x14ac:dyDescent="0.3">
      <c r="A24" s="325"/>
      <c r="B24" s="327"/>
      <c r="C24" s="126"/>
      <c r="D24" s="120"/>
      <c r="E24" s="174"/>
      <c r="F24" s="174"/>
      <c r="G24" s="138"/>
      <c r="H24" s="132"/>
      <c r="I24" s="196"/>
    </row>
    <row r="25" spans="1:9" ht="13.2" customHeight="1" x14ac:dyDescent="0.3">
      <c r="A25" s="325"/>
      <c r="B25" s="328"/>
      <c r="C25" s="139"/>
      <c r="D25" s="139"/>
      <c r="E25" s="180"/>
      <c r="F25" s="180"/>
      <c r="G25" s="139"/>
      <c r="H25" s="139"/>
      <c r="I25" s="180"/>
    </row>
    <row r="26" spans="1:9" ht="13.2" customHeight="1" x14ac:dyDescent="0.3">
      <c r="A26" s="329">
        <v>5</v>
      </c>
      <c r="B26" s="327" t="s">
        <v>111</v>
      </c>
      <c r="C26" s="140" t="s">
        <v>139</v>
      </c>
      <c r="D26" s="52" t="s">
        <v>128</v>
      </c>
      <c r="E26" s="171">
        <v>2</v>
      </c>
      <c r="F26" s="171" t="s">
        <v>140</v>
      </c>
      <c r="G26" s="122" t="s">
        <v>133</v>
      </c>
      <c r="H26" s="141"/>
      <c r="I26" s="171">
        <v>7</v>
      </c>
    </row>
    <row r="27" spans="1:9" ht="13.2" customHeight="1" x14ac:dyDescent="0.3">
      <c r="A27" s="330"/>
      <c r="B27" s="327"/>
      <c r="C27" s="52"/>
      <c r="D27" s="52"/>
      <c r="E27" s="171"/>
      <c r="F27" s="171"/>
      <c r="G27" s="52"/>
      <c r="H27" s="141"/>
      <c r="I27" s="171"/>
    </row>
    <row r="28" spans="1:9" ht="13.2" customHeight="1" x14ac:dyDescent="0.3">
      <c r="A28" s="330"/>
      <c r="B28" s="327"/>
      <c r="C28" s="52"/>
      <c r="D28" s="52"/>
      <c r="E28" s="171"/>
      <c r="F28" s="171"/>
      <c r="G28" s="52"/>
      <c r="H28" s="142"/>
      <c r="I28" s="171"/>
    </row>
    <row r="29" spans="1:9" ht="13.2" customHeight="1" x14ac:dyDescent="0.3">
      <c r="A29" s="331"/>
      <c r="B29" s="328"/>
      <c r="C29" s="143"/>
      <c r="D29" s="125"/>
      <c r="E29" s="181"/>
      <c r="F29" s="181"/>
      <c r="G29" s="125"/>
      <c r="H29" s="144"/>
      <c r="I29" s="197"/>
    </row>
    <row r="30" spans="1:9" ht="13.2" customHeight="1" x14ac:dyDescent="0.3">
      <c r="A30" s="329">
        <v>6</v>
      </c>
      <c r="B30" s="326" t="s">
        <v>141</v>
      </c>
      <c r="C30" s="141"/>
      <c r="D30" s="141"/>
      <c r="E30" s="182"/>
      <c r="F30" s="182"/>
      <c r="G30" s="141"/>
      <c r="H30" s="141"/>
      <c r="I30" s="182"/>
    </row>
    <row r="31" spans="1:9" ht="13.2" customHeight="1" x14ac:dyDescent="0.3">
      <c r="A31" s="330"/>
      <c r="B31" s="327"/>
      <c r="C31" s="141"/>
      <c r="D31" s="141"/>
      <c r="E31" s="182"/>
      <c r="F31" s="182"/>
      <c r="G31" s="141"/>
      <c r="H31" s="141"/>
      <c r="I31" s="182"/>
    </row>
    <row r="32" spans="1:9" ht="30.6" customHeight="1" x14ac:dyDescent="0.3">
      <c r="A32" s="331"/>
      <c r="B32" s="328"/>
      <c r="C32" s="141"/>
      <c r="D32" s="141"/>
      <c r="E32" s="182"/>
      <c r="F32" s="182"/>
      <c r="G32" s="141"/>
      <c r="H32" s="141"/>
      <c r="I32" s="182"/>
    </row>
    <row r="33" spans="1:9" ht="13.2" customHeight="1" x14ac:dyDescent="0.3">
      <c r="A33" s="325">
        <v>7</v>
      </c>
      <c r="B33" s="326" t="s">
        <v>142</v>
      </c>
      <c r="C33" s="145"/>
      <c r="D33" s="146"/>
      <c r="E33" s="183"/>
      <c r="F33" s="183"/>
      <c r="G33" s="128"/>
      <c r="H33" s="147"/>
      <c r="I33" s="198"/>
    </row>
    <row r="34" spans="1:9" ht="13.2" customHeight="1" x14ac:dyDescent="0.3">
      <c r="A34" s="325"/>
      <c r="B34" s="327"/>
      <c r="C34" s="121"/>
      <c r="D34" s="128"/>
      <c r="E34" s="184"/>
      <c r="F34" s="174"/>
      <c r="G34" s="128"/>
      <c r="H34" s="147"/>
      <c r="I34" s="174"/>
    </row>
    <row r="35" spans="1:9" ht="13.2" customHeight="1" x14ac:dyDescent="0.3">
      <c r="A35" s="325"/>
      <c r="B35" s="327"/>
      <c r="C35" s="121"/>
      <c r="D35" s="128"/>
      <c r="E35" s="184"/>
      <c r="F35" s="174"/>
      <c r="G35" s="128"/>
      <c r="H35" s="147"/>
      <c r="I35" s="174"/>
    </row>
    <row r="36" spans="1:9" ht="13.2" customHeight="1" x14ac:dyDescent="0.3">
      <c r="A36" s="325"/>
      <c r="B36" s="327"/>
      <c r="C36" s="121"/>
      <c r="D36" s="128"/>
      <c r="E36" s="184"/>
      <c r="F36" s="174"/>
      <c r="G36" s="128"/>
      <c r="H36" s="147"/>
      <c r="I36" s="174"/>
    </row>
    <row r="37" spans="1:9" ht="13.2" customHeight="1" x14ac:dyDescent="0.3">
      <c r="A37" s="325"/>
      <c r="B37" s="328"/>
      <c r="C37" s="135"/>
      <c r="D37" s="148"/>
      <c r="E37" s="185"/>
      <c r="F37" s="185"/>
      <c r="G37" s="148"/>
      <c r="H37" s="149"/>
      <c r="I37" s="185"/>
    </row>
    <row r="38" spans="1:9" ht="13.2" customHeight="1" x14ac:dyDescent="0.3">
      <c r="A38" s="129"/>
      <c r="B38" s="127"/>
      <c r="C38" s="135"/>
      <c r="D38" s="148"/>
      <c r="E38" s="185"/>
      <c r="F38" s="185"/>
      <c r="G38" s="148"/>
      <c r="H38" s="149"/>
      <c r="I38" s="185"/>
    </row>
    <row r="39" spans="1:9" ht="19.95" customHeight="1" x14ac:dyDescent="0.3">
      <c r="A39" s="325">
        <v>8</v>
      </c>
      <c r="B39" s="326" t="s">
        <v>26</v>
      </c>
      <c r="C39" s="52"/>
      <c r="D39" s="52"/>
      <c r="E39" s="171"/>
      <c r="F39" s="171"/>
      <c r="G39" s="150"/>
      <c r="H39" s="121"/>
      <c r="I39" s="198"/>
    </row>
    <row r="40" spans="1:9" ht="19.95" customHeight="1" x14ac:dyDescent="0.3">
      <c r="A40" s="325"/>
      <c r="B40" s="327"/>
      <c r="C40" s="52"/>
      <c r="D40" s="52"/>
      <c r="E40" s="171"/>
      <c r="F40" s="171"/>
      <c r="G40" s="52"/>
      <c r="H40" s="121"/>
      <c r="I40" s="198"/>
    </row>
    <row r="41" spans="1:9" ht="19.95" customHeight="1" x14ac:dyDescent="0.3">
      <c r="A41" s="325"/>
      <c r="B41" s="327"/>
      <c r="C41" s="52"/>
      <c r="D41" s="52"/>
      <c r="E41" s="171"/>
      <c r="F41" s="171"/>
      <c r="G41" s="52"/>
      <c r="H41" s="121"/>
      <c r="I41" s="198"/>
    </row>
    <row r="42" spans="1:9" ht="19.95" customHeight="1" x14ac:dyDescent="0.3">
      <c r="A42" s="325"/>
      <c r="B42" s="327"/>
      <c r="C42" s="52"/>
      <c r="D42" s="52"/>
      <c r="E42" s="171"/>
      <c r="F42" s="171"/>
      <c r="G42" s="52"/>
      <c r="H42" s="121"/>
      <c r="I42" s="198"/>
    </row>
    <row r="43" spans="1:9" ht="19.95" customHeight="1" x14ac:dyDescent="0.3">
      <c r="A43" s="325"/>
      <c r="B43" s="327"/>
      <c r="C43" s="121"/>
      <c r="D43" s="121"/>
      <c r="E43" s="183"/>
      <c r="F43" s="183"/>
      <c r="G43" s="121"/>
      <c r="H43" s="121"/>
      <c r="I43" s="198"/>
    </row>
    <row r="44" spans="1:9" ht="19.95" customHeight="1" x14ac:dyDescent="0.3">
      <c r="A44" s="325"/>
      <c r="B44" s="327"/>
      <c r="C44" s="121"/>
      <c r="D44" s="121"/>
      <c r="E44" s="183"/>
      <c r="F44" s="183"/>
      <c r="G44" s="121"/>
      <c r="H44" s="121"/>
      <c r="I44" s="198"/>
    </row>
    <row r="45" spans="1:9" ht="19.95" customHeight="1" x14ac:dyDescent="0.3">
      <c r="A45" s="325"/>
      <c r="B45" s="327"/>
      <c r="C45" s="121"/>
      <c r="D45" s="121"/>
      <c r="E45" s="183"/>
      <c r="F45" s="183"/>
      <c r="G45" s="121"/>
      <c r="H45" s="121"/>
      <c r="I45" s="198"/>
    </row>
    <row r="46" spans="1:9" ht="13.2" customHeight="1" x14ac:dyDescent="0.3">
      <c r="A46" s="325"/>
      <c r="B46" s="328"/>
      <c r="C46" s="135"/>
      <c r="D46" s="135"/>
      <c r="E46" s="186"/>
      <c r="F46" s="186"/>
      <c r="G46" s="135"/>
      <c r="H46" s="135"/>
      <c r="I46" s="186"/>
    </row>
    <row r="47" spans="1:9" ht="20.100000000000001" customHeight="1" x14ac:dyDescent="0.3">
      <c r="A47" s="329">
        <v>9</v>
      </c>
      <c r="B47" s="326" t="s">
        <v>114</v>
      </c>
      <c r="C47" s="151" t="s">
        <v>143</v>
      </c>
      <c r="D47" s="151" t="s">
        <v>144</v>
      </c>
      <c r="E47" s="187">
        <v>4</v>
      </c>
      <c r="F47" s="187">
        <v>4</v>
      </c>
      <c r="G47" s="153" t="s">
        <v>145</v>
      </c>
      <c r="H47" s="154"/>
      <c r="I47" s="187">
        <v>150</v>
      </c>
    </row>
    <row r="48" spans="1:9" ht="20.100000000000001" customHeight="1" x14ac:dyDescent="0.3">
      <c r="A48" s="330"/>
      <c r="B48" s="327"/>
      <c r="C48" s="155" t="s">
        <v>146</v>
      </c>
      <c r="D48" s="156" t="s">
        <v>147</v>
      </c>
      <c r="E48" s="188">
        <v>5</v>
      </c>
      <c r="F48" s="188">
        <v>5</v>
      </c>
      <c r="G48" s="153" t="s">
        <v>148</v>
      </c>
      <c r="H48" s="122"/>
      <c r="I48" s="188">
        <v>100</v>
      </c>
    </row>
    <row r="49" spans="1:9" ht="20.100000000000001" customHeight="1" x14ac:dyDescent="0.3">
      <c r="A49" s="330"/>
      <c r="B49" s="327"/>
      <c r="C49" s="151" t="s">
        <v>149</v>
      </c>
      <c r="D49" s="151" t="s">
        <v>150</v>
      </c>
      <c r="E49" s="187">
        <v>23</v>
      </c>
      <c r="F49" s="187">
        <v>4</v>
      </c>
      <c r="G49" s="153" t="s">
        <v>151</v>
      </c>
      <c r="H49" s="122"/>
      <c r="I49" s="187">
        <v>100</v>
      </c>
    </row>
    <row r="50" spans="1:9" ht="20.100000000000001" customHeight="1" x14ac:dyDescent="0.3">
      <c r="A50" s="330"/>
      <c r="B50" s="327"/>
      <c r="C50" s="158" t="s">
        <v>152</v>
      </c>
      <c r="D50" s="151" t="s">
        <v>147</v>
      </c>
      <c r="E50" s="187">
        <v>20</v>
      </c>
      <c r="F50" s="187">
        <v>10</v>
      </c>
      <c r="G50" s="152" t="s">
        <v>148</v>
      </c>
      <c r="H50" s="147"/>
      <c r="I50" s="187">
        <v>625</v>
      </c>
    </row>
    <row r="51" spans="1:9" ht="20.100000000000001" customHeight="1" x14ac:dyDescent="0.3">
      <c r="A51" s="331"/>
      <c r="B51" s="327"/>
      <c r="C51" s="151" t="s">
        <v>153</v>
      </c>
      <c r="D51" s="151" t="s">
        <v>135</v>
      </c>
      <c r="E51" s="187">
        <v>3</v>
      </c>
      <c r="F51" s="187">
        <v>3</v>
      </c>
      <c r="G51" s="157" t="s">
        <v>145</v>
      </c>
      <c r="H51" s="147"/>
      <c r="I51" s="187">
        <v>50</v>
      </c>
    </row>
    <row r="52" spans="1:9" ht="20.100000000000001" customHeight="1" x14ac:dyDescent="0.3">
      <c r="A52" s="329">
        <v>10</v>
      </c>
      <c r="B52" s="327"/>
      <c r="C52" s="155" t="s">
        <v>154</v>
      </c>
      <c r="D52" s="156" t="s">
        <v>128</v>
      </c>
      <c r="E52" s="188">
        <v>15</v>
      </c>
      <c r="F52" s="188">
        <v>5</v>
      </c>
      <c r="G52" s="157"/>
      <c r="H52" s="147"/>
      <c r="I52" s="188">
        <v>250</v>
      </c>
    </row>
    <row r="53" spans="1:9" ht="20.100000000000001" customHeight="1" x14ac:dyDescent="0.3">
      <c r="A53" s="330"/>
      <c r="B53" s="328"/>
      <c r="C53" s="155" t="s">
        <v>155</v>
      </c>
      <c r="D53" s="156" t="s">
        <v>156</v>
      </c>
      <c r="E53" s="188">
        <v>1</v>
      </c>
      <c r="F53" s="188">
        <v>1</v>
      </c>
      <c r="G53" s="157" t="s">
        <v>157</v>
      </c>
      <c r="H53" s="147"/>
      <c r="I53" s="188">
        <v>40</v>
      </c>
    </row>
    <row r="54" spans="1:9" ht="13.2" customHeight="1" x14ac:dyDescent="0.3">
      <c r="A54" s="330"/>
      <c r="B54" s="159"/>
      <c r="C54" s="160"/>
      <c r="D54" s="161"/>
      <c r="E54" s="189"/>
      <c r="F54" s="189"/>
      <c r="G54" s="161"/>
      <c r="H54" s="162"/>
      <c r="I54" s="189"/>
    </row>
    <row r="55" spans="1:9" ht="13.2" customHeight="1" x14ac:dyDescent="0.3">
      <c r="A55" s="330"/>
      <c r="B55" s="332" t="s">
        <v>158</v>
      </c>
      <c r="C55" s="163"/>
      <c r="D55" s="121"/>
      <c r="E55" s="183"/>
      <c r="F55" s="183"/>
      <c r="G55" s="121"/>
      <c r="H55" s="147"/>
      <c r="I55" s="193"/>
    </row>
    <row r="56" spans="1:9" ht="29.25" customHeight="1" x14ac:dyDescent="0.3">
      <c r="A56" s="330"/>
      <c r="B56" s="333"/>
      <c r="C56" s="164" t="s">
        <v>159</v>
      </c>
      <c r="D56" s="165" t="s">
        <v>128</v>
      </c>
      <c r="E56" s="190">
        <v>8</v>
      </c>
      <c r="F56" s="190">
        <v>4</v>
      </c>
      <c r="G56" s="164" t="s">
        <v>160</v>
      </c>
      <c r="H56" s="147"/>
      <c r="I56" s="199">
        <v>600</v>
      </c>
    </row>
    <row r="57" spans="1:9" ht="19.2" customHeight="1" x14ac:dyDescent="0.3">
      <c r="A57" s="166"/>
      <c r="B57" s="167" t="s">
        <v>5</v>
      </c>
      <c r="C57" s="168"/>
      <c r="D57" s="168"/>
      <c r="E57" s="191">
        <v>111</v>
      </c>
      <c r="F57" s="191">
        <v>54</v>
      </c>
      <c r="G57" s="169"/>
      <c r="H57" s="169"/>
      <c r="I57" s="200">
        <v>2280</v>
      </c>
    </row>
    <row r="58" spans="1:9" ht="13.2" customHeight="1" x14ac:dyDescent="0.3"/>
  </sheetData>
  <mergeCells count="24">
    <mergeCell ref="A4:I4"/>
    <mergeCell ref="A5:I5"/>
    <mergeCell ref="A6:I6"/>
    <mergeCell ref="A7:I7"/>
    <mergeCell ref="A9:A11"/>
    <mergeCell ref="B9:B11"/>
    <mergeCell ref="A12:A15"/>
    <mergeCell ref="B12:B15"/>
    <mergeCell ref="A16:A18"/>
    <mergeCell ref="B16:B18"/>
    <mergeCell ref="A19:A25"/>
    <mergeCell ref="B19:B25"/>
    <mergeCell ref="A26:A29"/>
    <mergeCell ref="B26:B29"/>
    <mergeCell ref="A30:A32"/>
    <mergeCell ref="B30:B32"/>
    <mergeCell ref="A33:A37"/>
    <mergeCell ref="B33:B37"/>
    <mergeCell ref="A39:A46"/>
    <mergeCell ref="B39:B46"/>
    <mergeCell ref="A47:A51"/>
    <mergeCell ref="B47:B53"/>
    <mergeCell ref="A52:A56"/>
    <mergeCell ref="B55:B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customXml/itemProps2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2025-12-04T18:42:38Z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