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ON SEMESTRE 2\INFORME DE EJECUCIÓN OCTUBRE 2025\"/>
    </mc:Choice>
  </mc:AlternateContent>
  <xr:revisionPtr revIDLastSave="0" documentId="13_ncr:1_{F7362A89-6C6B-43EE-A084-544C9899362C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ON " sheetId="3" r:id="rId1"/>
    <sheet name="MIP" sheetId="1" r:id="rId2"/>
    <sheet name="COSECHA" sheetId="4" r:id="rId3"/>
    <sheet name="POSCOSECHA" sheetId="5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7" l="1"/>
  <c r="L20" i="7"/>
  <c r="K20" i="7"/>
  <c r="J20" i="7"/>
  <c r="H20" i="7"/>
  <c r="G20" i="7"/>
  <c r="F20" i="7"/>
  <c r="D20" i="7"/>
  <c r="C20" i="7"/>
  <c r="B20" i="7"/>
  <c r="I19" i="7"/>
  <c r="I20" i="7" s="1"/>
  <c r="E19" i="7"/>
  <c r="E20" i="7" s="1"/>
  <c r="K129" i="6" l="1"/>
  <c r="O128" i="6"/>
  <c r="S127" i="6"/>
  <c r="W126" i="6"/>
  <c r="AA125" i="6"/>
  <c r="R124" i="6"/>
  <c r="P124" i="6"/>
  <c r="T123" i="6"/>
  <c r="X122" i="6"/>
  <c r="AB121" i="6"/>
  <c r="AF120" i="6"/>
  <c r="AL116" i="6"/>
  <c r="AL129" i="6" s="1"/>
  <c r="AK116" i="6"/>
  <c r="AK129" i="6" s="1"/>
  <c r="AJ116" i="6"/>
  <c r="AJ129" i="6" s="1"/>
  <c r="AI116" i="6"/>
  <c r="AI129" i="6" s="1"/>
  <c r="AH116" i="6"/>
  <c r="AH129" i="6" s="1"/>
  <c r="AG116" i="6"/>
  <c r="AG129" i="6" s="1"/>
  <c r="AF116" i="6"/>
  <c r="AF129" i="6" s="1"/>
  <c r="AE116" i="6"/>
  <c r="AE129" i="6" s="1"/>
  <c r="AD116" i="6"/>
  <c r="AD129" i="6" s="1"/>
  <c r="AC116" i="6"/>
  <c r="AC129" i="6" s="1"/>
  <c r="AB116" i="6"/>
  <c r="AB129" i="6" s="1"/>
  <c r="AA116" i="6"/>
  <c r="AA129" i="6" s="1"/>
  <c r="Z116" i="6"/>
  <c r="Z129" i="6" s="1"/>
  <c r="Y116" i="6"/>
  <c r="Y129" i="6" s="1"/>
  <c r="X116" i="6"/>
  <c r="X129" i="6" s="1"/>
  <c r="W116" i="6"/>
  <c r="W129" i="6" s="1"/>
  <c r="V116" i="6"/>
  <c r="V129" i="6" s="1"/>
  <c r="U116" i="6"/>
  <c r="U129" i="6" s="1"/>
  <c r="T116" i="6"/>
  <c r="T129" i="6" s="1"/>
  <c r="S116" i="6"/>
  <c r="S129" i="6" s="1"/>
  <c r="R116" i="6"/>
  <c r="R129" i="6" s="1"/>
  <c r="Q116" i="6"/>
  <c r="Q129" i="6" s="1"/>
  <c r="P116" i="6"/>
  <c r="P129" i="6" s="1"/>
  <c r="O116" i="6"/>
  <c r="O129" i="6" s="1"/>
  <c r="N116" i="6"/>
  <c r="N129" i="6" s="1"/>
  <c r="M116" i="6"/>
  <c r="M129" i="6" s="1"/>
  <c r="L116" i="6"/>
  <c r="L129" i="6" s="1"/>
  <c r="K116" i="6"/>
  <c r="J116" i="6"/>
  <c r="J129" i="6" s="1"/>
  <c r="I116" i="6"/>
  <c r="I129" i="6" s="1"/>
  <c r="H116" i="6"/>
  <c r="H129" i="6" s="1"/>
  <c r="G116" i="6"/>
  <c r="G129" i="6" s="1"/>
  <c r="F116" i="6"/>
  <c r="F129" i="6" s="1"/>
  <c r="E116" i="6"/>
  <c r="E129" i="6" s="1"/>
  <c r="D116" i="6"/>
  <c r="D129" i="6" s="1"/>
  <c r="C116" i="6"/>
  <c r="C129" i="6" s="1"/>
  <c r="AL104" i="6"/>
  <c r="AL128" i="6" s="1"/>
  <c r="AK104" i="6"/>
  <c r="AK128" i="6" s="1"/>
  <c r="AJ104" i="6"/>
  <c r="AJ128" i="6" s="1"/>
  <c r="AI104" i="6"/>
  <c r="AI128" i="6" s="1"/>
  <c r="AH104" i="6"/>
  <c r="AH128" i="6" s="1"/>
  <c r="AG104" i="6"/>
  <c r="AG128" i="6" s="1"/>
  <c r="AF104" i="6"/>
  <c r="AF128" i="6" s="1"/>
  <c r="AE104" i="6"/>
  <c r="AE128" i="6" s="1"/>
  <c r="AD104" i="6"/>
  <c r="AD128" i="6" s="1"/>
  <c r="AC104" i="6"/>
  <c r="AC128" i="6" s="1"/>
  <c r="AB104" i="6"/>
  <c r="AB128" i="6" s="1"/>
  <c r="AA104" i="6"/>
  <c r="AA128" i="6" s="1"/>
  <c r="Z104" i="6"/>
  <c r="Z128" i="6" s="1"/>
  <c r="Y104" i="6"/>
  <c r="Y128" i="6" s="1"/>
  <c r="X104" i="6"/>
  <c r="X128" i="6" s="1"/>
  <c r="W104" i="6"/>
  <c r="W128" i="6" s="1"/>
  <c r="V104" i="6"/>
  <c r="V128" i="6" s="1"/>
  <c r="U104" i="6"/>
  <c r="U128" i="6" s="1"/>
  <c r="T104" i="6"/>
  <c r="T128" i="6" s="1"/>
  <c r="S104" i="6"/>
  <c r="S128" i="6" s="1"/>
  <c r="R104" i="6"/>
  <c r="R128" i="6" s="1"/>
  <c r="Q104" i="6"/>
  <c r="Q128" i="6" s="1"/>
  <c r="P104" i="6"/>
  <c r="P128" i="6" s="1"/>
  <c r="O104" i="6"/>
  <c r="N104" i="6"/>
  <c r="N128" i="6" s="1"/>
  <c r="M104" i="6"/>
  <c r="M128" i="6" s="1"/>
  <c r="L104" i="6"/>
  <c r="L128" i="6" s="1"/>
  <c r="K104" i="6"/>
  <c r="K128" i="6" s="1"/>
  <c r="J104" i="6"/>
  <c r="J128" i="6" s="1"/>
  <c r="I104" i="6"/>
  <c r="I128" i="6" s="1"/>
  <c r="H104" i="6"/>
  <c r="H128" i="6" s="1"/>
  <c r="G104" i="6"/>
  <c r="G128" i="6" s="1"/>
  <c r="F104" i="6"/>
  <c r="F128" i="6" s="1"/>
  <c r="E104" i="6"/>
  <c r="E128" i="6" s="1"/>
  <c r="D104" i="6"/>
  <c r="D128" i="6" s="1"/>
  <c r="C104" i="6"/>
  <c r="C128" i="6" s="1"/>
  <c r="AL93" i="6"/>
  <c r="AL127" i="6" s="1"/>
  <c r="AK93" i="6"/>
  <c r="AK127" i="6" s="1"/>
  <c r="AJ93" i="6"/>
  <c r="AJ127" i="6" s="1"/>
  <c r="AI93" i="6"/>
  <c r="AI127" i="6" s="1"/>
  <c r="AH93" i="6"/>
  <c r="AH127" i="6" s="1"/>
  <c r="AG93" i="6"/>
  <c r="AG127" i="6" s="1"/>
  <c r="AF93" i="6"/>
  <c r="AF127" i="6" s="1"/>
  <c r="AE93" i="6"/>
  <c r="AE127" i="6" s="1"/>
  <c r="AD93" i="6"/>
  <c r="AD127" i="6" s="1"/>
  <c r="AC93" i="6"/>
  <c r="AC127" i="6" s="1"/>
  <c r="AB93" i="6"/>
  <c r="AB127" i="6" s="1"/>
  <c r="AA93" i="6"/>
  <c r="AA127" i="6" s="1"/>
  <c r="Z93" i="6"/>
  <c r="Z127" i="6" s="1"/>
  <c r="Y93" i="6"/>
  <c r="Y127" i="6" s="1"/>
  <c r="X93" i="6"/>
  <c r="X127" i="6" s="1"/>
  <c r="W93" i="6"/>
  <c r="W127" i="6" s="1"/>
  <c r="V93" i="6"/>
  <c r="V127" i="6" s="1"/>
  <c r="U93" i="6"/>
  <c r="U127" i="6" s="1"/>
  <c r="T93" i="6"/>
  <c r="T127" i="6" s="1"/>
  <c r="S93" i="6"/>
  <c r="R93" i="6"/>
  <c r="R127" i="6" s="1"/>
  <c r="Q93" i="6"/>
  <c r="Q127" i="6" s="1"/>
  <c r="P93" i="6"/>
  <c r="P127" i="6" s="1"/>
  <c r="O93" i="6"/>
  <c r="O127" i="6" s="1"/>
  <c r="N93" i="6"/>
  <c r="N127" i="6" s="1"/>
  <c r="M93" i="6"/>
  <c r="M127" i="6" s="1"/>
  <c r="L93" i="6"/>
  <c r="L127" i="6" s="1"/>
  <c r="K93" i="6"/>
  <c r="K127" i="6" s="1"/>
  <c r="J93" i="6"/>
  <c r="J127" i="6" s="1"/>
  <c r="I93" i="6"/>
  <c r="I127" i="6" s="1"/>
  <c r="H93" i="6"/>
  <c r="H127" i="6" s="1"/>
  <c r="G93" i="6"/>
  <c r="G127" i="6" s="1"/>
  <c r="F93" i="6"/>
  <c r="F127" i="6" s="1"/>
  <c r="E93" i="6"/>
  <c r="E127" i="6" s="1"/>
  <c r="D93" i="6"/>
  <c r="D127" i="6" s="1"/>
  <c r="C93" i="6"/>
  <c r="C127" i="6" s="1"/>
  <c r="AL81" i="6"/>
  <c r="AL126" i="6" s="1"/>
  <c r="AK81" i="6"/>
  <c r="AK126" i="6" s="1"/>
  <c r="AJ81" i="6"/>
  <c r="AJ126" i="6" s="1"/>
  <c r="AI81" i="6"/>
  <c r="AI126" i="6" s="1"/>
  <c r="AH81" i="6"/>
  <c r="AH126" i="6" s="1"/>
  <c r="AG81" i="6"/>
  <c r="AG126" i="6" s="1"/>
  <c r="AF81" i="6"/>
  <c r="AF126" i="6" s="1"/>
  <c r="AE81" i="6"/>
  <c r="AE126" i="6" s="1"/>
  <c r="AD81" i="6"/>
  <c r="AD126" i="6" s="1"/>
  <c r="AC81" i="6"/>
  <c r="AC126" i="6" s="1"/>
  <c r="AB81" i="6"/>
  <c r="AB126" i="6" s="1"/>
  <c r="AA81" i="6"/>
  <c r="AA126" i="6" s="1"/>
  <c r="Z81" i="6"/>
  <c r="Z126" i="6" s="1"/>
  <c r="Y81" i="6"/>
  <c r="Y126" i="6" s="1"/>
  <c r="X81" i="6"/>
  <c r="X126" i="6" s="1"/>
  <c r="W81" i="6"/>
  <c r="V81" i="6"/>
  <c r="V126" i="6" s="1"/>
  <c r="U81" i="6"/>
  <c r="U126" i="6" s="1"/>
  <c r="T81" i="6"/>
  <c r="T126" i="6" s="1"/>
  <c r="S81" i="6"/>
  <c r="S126" i="6" s="1"/>
  <c r="R81" i="6"/>
  <c r="R126" i="6" s="1"/>
  <c r="Q81" i="6"/>
  <c r="Q126" i="6" s="1"/>
  <c r="P81" i="6"/>
  <c r="P126" i="6" s="1"/>
  <c r="O81" i="6"/>
  <c r="O126" i="6" s="1"/>
  <c r="N81" i="6"/>
  <c r="N126" i="6" s="1"/>
  <c r="M81" i="6"/>
  <c r="M126" i="6" s="1"/>
  <c r="L81" i="6"/>
  <c r="L126" i="6" s="1"/>
  <c r="K81" i="6"/>
  <c r="K126" i="6" s="1"/>
  <c r="J81" i="6"/>
  <c r="J126" i="6" s="1"/>
  <c r="I81" i="6"/>
  <c r="I126" i="6" s="1"/>
  <c r="H81" i="6"/>
  <c r="H126" i="6" s="1"/>
  <c r="G81" i="6"/>
  <c r="G126" i="6" s="1"/>
  <c r="F81" i="6"/>
  <c r="F126" i="6" s="1"/>
  <c r="E81" i="6"/>
  <c r="E126" i="6" s="1"/>
  <c r="D81" i="6"/>
  <c r="D126" i="6" s="1"/>
  <c r="C81" i="6"/>
  <c r="C126" i="6" s="1"/>
  <c r="AL72" i="6"/>
  <c r="AL125" i="6" s="1"/>
  <c r="AK72" i="6"/>
  <c r="AK125" i="6" s="1"/>
  <c r="AJ72" i="6"/>
  <c r="AJ125" i="6" s="1"/>
  <c r="AI72" i="6"/>
  <c r="AI125" i="6" s="1"/>
  <c r="AH72" i="6"/>
  <c r="AH125" i="6" s="1"/>
  <c r="AG72" i="6"/>
  <c r="AG125" i="6" s="1"/>
  <c r="AF72" i="6"/>
  <c r="AF125" i="6" s="1"/>
  <c r="AE72" i="6"/>
  <c r="AE125" i="6" s="1"/>
  <c r="AD72" i="6"/>
  <c r="AD125" i="6" s="1"/>
  <c r="AC72" i="6"/>
  <c r="AC125" i="6" s="1"/>
  <c r="AB72" i="6"/>
  <c r="AB125" i="6" s="1"/>
  <c r="AA72" i="6"/>
  <c r="Z72" i="6"/>
  <c r="Z125" i="6" s="1"/>
  <c r="Y72" i="6"/>
  <c r="Y125" i="6" s="1"/>
  <c r="X72" i="6"/>
  <c r="X125" i="6" s="1"/>
  <c r="W72" i="6"/>
  <c r="W125" i="6" s="1"/>
  <c r="V72" i="6"/>
  <c r="V125" i="6" s="1"/>
  <c r="U72" i="6"/>
  <c r="U125" i="6" s="1"/>
  <c r="T72" i="6"/>
  <c r="T125" i="6" s="1"/>
  <c r="S72" i="6"/>
  <c r="S125" i="6" s="1"/>
  <c r="R72" i="6"/>
  <c r="R125" i="6" s="1"/>
  <c r="Q72" i="6"/>
  <c r="Q125" i="6" s="1"/>
  <c r="P72" i="6"/>
  <c r="P125" i="6" s="1"/>
  <c r="O72" i="6"/>
  <c r="O125" i="6" s="1"/>
  <c r="N72" i="6"/>
  <c r="N125" i="6" s="1"/>
  <c r="M72" i="6"/>
  <c r="M125" i="6" s="1"/>
  <c r="L72" i="6"/>
  <c r="L125" i="6" s="1"/>
  <c r="K72" i="6"/>
  <c r="K125" i="6" s="1"/>
  <c r="J72" i="6"/>
  <c r="J125" i="6" s="1"/>
  <c r="I72" i="6"/>
  <c r="I125" i="6" s="1"/>
  <c r="H72" i="6"/>
  <c r="H125" i="6" s="1"/>
  <c r="G72" i="6"/>
  <c r="G125" i="6" s="1"/>
  <c r="F72" i="6"/>
  <c r="F125" i="6" s="1"/>
  <c r="E72" i="6"/>
  <c r="E125" i="6" s="1"/>
  <c r="D72" i="6"/>
  <c r="D125" i="6" s="1"/>
  <c r="C72" i="6"/>
  <c r="C125" i="6" s="1"/>
  <c r="AL59" i="6"/>
  <c r="AK59" i="6"/>
  <c r="AK124" i="6" s="1"/>
  <c r="AJ59" i="6"/>
  <c r="AJ124" i="6" s="1"/>
  <c r="AI59" i="6"/>
  <c r="AI124" i="6" s="1"/>
  <c r="AH59" i="6"/>
  <c r="AH124" i="6" s="1"/>
  <c r="AG59" i="6"/>
  <c r="AG124" i="6" s="1"/>
  <c r="AF59" i="6"/>
  <c r="AF124" i="6" s="1"/>
  <c r="AE59" i="6"/>
  <c r="AE124" i="6" s="1"/>
  <c r="AD59" i="6"/>
  <c r="AD124" i="6" s="1"/>
  <c r="AC59" i="6"/>
  <c r="AC124" i="6" s="1"/>
  <c r="AB59" i="6"/>
  <c r="AB124" i="6" s="1"/>
  <c r="AA59" i="6"/>
  <c r="AA124" i="6" s="1"/>
  <c r="Z59" i="6"/>
  <c r="Z124" i="6" s="1"/>
  <c r="Y59" i="6"/>
  <c r="Y124" i="6" s="1"/>
  <c r="X59" i="6"/>
  <c r="X124" i="6" s="1"/>
  <c r="W59" i="6"/>
  <c r="W124" i="6" s="1"/>
  <c r="V59" i="6"/>
  <c r="V124" i="6" s="1"/>
  <c r="U59" i="6"/>
  <c r="U124" i="6" s="1"/>
  <c r="T59" i="6"/>
  <c r="T124" i="6" s="1"/>
  <c r="S59" i="6"/>
  <c r="S124" i="6" s="1"/>
  <c r="Q59" i="6"/>
  <c r="Q124" i="6" s="1"/>
  <c r="P59" i="6"/>
  <c r="O59" i="6"/>
  <c r="O124" i="6" s="1"/>
  <c r="N59" i="6"/>
  <c r="N124" i="6" s="1"/>
  <c r="M59" i="6"/>
  <c r="M124" i="6" s="1"/>
  <c r="L59" i="6"/>
  <c r="L124" i="6" s="1"/>
  <c r="K59" i="6"/>
  <c r="K124" i="6" s="1"/>
  <c r="J59" i="6"/>
  <c r="J124" i="6" s="1"/>
  <c r="I59" i="6"/>
  <c r="I124" i="6" s="1"/>
  <c r="H59" i="6"/>
  <c r="H124" i="6" s="1"/>
  <c r="G59" i="6"/>
  <c r="G124" i="6" s="1"/>
  <c r="F59" i="6"/>
  <c r="F124" i="6" s="1"/>
  <c r="E59" i="6"/>
  <c r="E124" i="6" s="1"/>
  <c r="D59" i="6"/>
  <c r="D124" i="6" s="1"/>
  <c r="C59" i="6"/>
  <c r="C124" i="6" s="1"/>
  <c r="AL51" i="6"/>
  <c r="AL123" i="6" s="1"/>
  <c r="AK51" i="6"/>
  <c r="AK123" i="6" s="1"/>
  <c r="AJ51" i="6"/>
  <c r="AJ123" i="6" s="1"/>
  <c r="AI51" i="6"/>
  <c r="AI123" i="6" s="1"/>
  <c r="AH51" i="6"/>
  <c r="AH123" i="6" s="1"/>
  <c r="AG51" i="6"/>
  <c r="AG123" i="6" s="1"/>
  <c r="AF51" i="6"/>
  <c r="AF123" i="6" s="1"/>
  <c r="AE51" i="6"/>
  <c r="AE123" i="6" s="1"/>
  <c r="AD51" i="6"/>
  <c r="AD123" i="6" s="1"/>
  <c r="AC51" i="6"/>
  <c r="AC123" i="6" s="1"/>
  <c r="AB51" i="6"/>
  <c r="AB123" i="6" s="1"/>
  <c r="AA51" i="6"/>
  <c r="AA123" i="6" s="1"/>
  <c r="Z51" i="6"/>
  <c r="Z123" i="6" s="1"/>
  <c r="Y51" i="6"/>
  <c r="Y123" i="6" s="1"/>
  <c r="X51" i="6"/>
  <c r="X123" i="6" s="1"/>
  <c r="W51" i="6"/>
  <c r="W123" i="6" s="1"/>
  <c r="V51" i="6"/>
  <c r="V123" i="6" s="1"/>
  <c r="U51" i="6"/>
  <c r="U123" i="6" s="1"/>
  <c r="T51" i="6"/>
  <c r="S51" i="6"/>
  <c r="S123" i="6" s="1"/>
  <c r="R51" i="6"/>
  <c r="R123" i="6" s="1"/>
  <c r="Q51" i="6"/>
  <c r="Q123" i="6" s="1"/>
  <c r="P51" i="6"/>
  <c r="P123" i="6" s="1"/>
  <c r="O51" i="6"/>
  <c r="O123" i="6" s="1"/>
  <c r="N51" i="6"/>
  <c r="N123" i="6" s="1"/>
  <c r="M51" i="6"/>
  <c r="M123" i="6" s="1"/>
  <c r="L51" i="6"/>
  <c r="L123" i="6" s="1"/>
  <c r="K51" i="6"/>
  <c r="K123" i="6" s="1"/>
  <c r="J51" i="6"/>
  <c r="J123" i="6" s="1"/>
  <c r="I51" i="6"/>
  <c r="I123" i="6" s="1"/>
  <c r="H51" i="6"/>
  <c r="H123" i="6" s="1"/>
  <c r="G51" i="6"/>
  <c r="G123" i="6" s="1"/>
  <c r="F51" i="6"/>
  <c r="F123" i="6" s="1"/>
  <c r="E51" i="6"/>
  <c r="E123" i="6" s="1"/>
  <c r="D51" i="6"/>
  <c r="D123" i="6" s="1"/>
  <c r="C51" i="6"/>
  <c r="C123" i="6" s="1"/>
  <c r="AL36" i="6"/>
  <c r="AL122" i="6" s="1"/>
  <c r="AK36" i="6"/>
  <c r="AK122" i="6" s="1"/>
  <c r="AJ36" i="6"/>
  <c r="AJ122" i="6" s="1"/>
  <c r="AI36" i="6"/>
  <c r="AI122" i="6" s="1"/>
  <c r="AH36" i="6"/>
  <c r="AH122" i="6" s="1"/>
  <c r="AG36" i="6"/>
  <c r="AG122" i="6" s="1"/>
  <c r="AF36" i="6"/>
  <c r="AF122" i="6" s="1"/>
  <c r="AE36" i="6"/>
  <c r="AE122" i="6" s="1"/>
  <c r="AD36" i="6"/>
  <c r="AD122" i="6" s="1"/>
  <c r="AC36" i="6"/>
  <c r="AC122" i="6" s="1"/>
  <c r="AB36" i="6"/>
  <c r="AB122" i="6" s="1"/>
  <c r="AA36" i="6"/>
  <c r="AA122" i="6" s="1"/>
  <c r="Z36" i="6"/>
  <c r="Z122" i="6" s="1"/>
  <c r="Y36" i="6"/>
  <c r="Y122" i="6" s="1"/>
  <c r="X36" i="6"/>
  <c r="W36" i="6"/>
  <c r="W122" i="6" s="1"/>
  <c r="V36" i="6"/>
  <c r="V122" i="6" s="1"/>
  <c r="U36" i="6"/>
  <c r="U122" i="6" s="1"/>
  <c r="T36" i="6"/>
  <c r="T122" i="6" s="1"/>
  <c r="S36" i="6"/>
  <c r="S122" i="6" s="1"/>
  <c r="R36" i="6"/>
  <c r="R122" i="6" s="1"/>
  <c r="Q36" i="6"/>
  <c r="Q122" i="6" s="1"/>
  <c r="P36" i="6"/>
  <c r="P122" i="6" s="1"/>
  <c r="O36" i="6"/>
  <c r="O122" i="6" s="1"/>
  <c r="N36" i="6"/>
  <c r="N122" i="6" s="1"/>
  <c r="M36" i="6"/>
  <c r="M122" i="6" s="1"/>
  <c r="L36" i="6"/>
  <c r="L122" i="6" s="1"/>
  <c r="K36" i="6"/>
  <c r="K122" i="6" s="1"/>
  <c r="J36" i="6"/>
  <c r="J122" i="6" s="1"/>
  <c r="I36" i="6"/>
  <c r="I122" i="6" s="1"/>
  <c r="H36" i="6"/>
  <c r="H122" i="6" s="1"/>
  <c r="G36" i="6"/>
  <c r="G122" i="6" s="1"/>
  <c r="F36" i="6"/>
  <c r="F122" i="6" s="1"/>
  <c r="E36" i="6"/>
  <c r="E122" i="6" s="1"/>
  <c r="D36" i="6"/>
  <c r="D122" i="6" s="1"/>
  <c r="C36" i="6"/>
  <c r="C122" i="6" s="1"/>
  <c r="AL25" i="6"/>
  <c r="AL121" i="6" s="1"/>
  <c r="AK25" i="6"/>
  <c r="AK121" i="6" s="1"/>
  <c r="AJ25" i="6"/>
  <c r="AJ121" i="6" s="1"/>
  <c r="AI25" i="6"/>
  <c r="AI121" i="6" s="1"/>
  <c r="AH25" i="6"/>
  <c r="AH121" i="6" s="1"/>
  <c r="AG25" i="6"/>
  <c r="AG121" i="6" s="1"/>
  <c r="AF25" i="6"/>
  <c r="AF121" i="6" s="1"/>
  <c r="AE25" i="6"/>
  <c r="AE121" i="6" s="1"/>
  <c r="AD25" i="6"/>
  <c r="AD121" i="6" s="1"/>
  <c r="AC25" i="6"/>
  <c r="AC121" i="6" s="1"/>
  <c r="AB25" i="6"/>
  <c r="AA25" i="6"/>
  <c r="AA121" i="6" s="1"/>
  <c r="Z25" i="6"/>
  <c r="Z121" i="6" s="1"/>
  <c r="Y25" i="6"/>
  <c r="Y121" i="6" s="1"/>
  <c r="X25" i="6"/>
  <c r="X121" i="6" s="1"/>
  <c r="W25" i="6"/>
  <c r="W121" i="6" s="1"/>
  <c r="V25" i="6"/>
  <c r="V121" i="6" s="1"/>
  <c r="U25" i="6"/>
  <c r="U121" i="6" s="1"/>
  <c r="T25" i="6"/>
  <c r="T121" i="6" s="1"/>
  <c r="S25" i="6"/>
  <c r="S121" i="6" s="1"/>
  <c r="R25" i="6"/>
  <c r="R121" i="6" s="1"/>
  <c r="Q25" i="6"/>
  <c r="Q121" i="6" s="1"/>
  <c r="P25" i="6"/>
  <c r="P121" i="6" s="1"/>
  <c r="O25" i="6"/>
  <c r="O121" i="6" s="1"/>
  <c r="N25" i="6"/>
  <c r="N121" i="6" s="1"/>
  <c r="M25" i="6"/>
  <c r="M121" i="6" s="1"/>
  <c r="L25" i="6"/>
  <c r="L121" i="6" s="1"/>
  <c r="K25" i="6"/>
  <c r="K121" i="6" s="1"/>
  <c r="J25" i="6"/>
  <c r="J121" i="6" s="1"/>
  <c r="I25" i="6"/>
  <c r="I121" i="6" s="1"/>
  <c r="H25" i="6"/>
  <c r="H121" i="6" s="1"/>
  <c r="G25" i="6"/>
  <c r="G121" i="6" s="1"/>
  <c r="F25" i="6"/>
  <c r="F121" i="6" s="1"/>
  <c r="E25" i="6"/>
  <c r="E121" i="6" s="1"/>
  <c r="D25" i="6"/>
  <c r="D121" i="6" s="1"/>
  <c r="C25" i="6"/>
  <c r="C121" i="6" s="1"/>
  <c r="AL14" i="6"/>
  <c r="AL120" i="6" s="1"/>
  <c r="AK14" i="6"/>
  <c r="AK120" i="6" s="1"/>
  <c r="AJ14" i="6"/>
  <c r="AJ120" i="6" s="1"/>
  <c r="AI14" i="6"/>
  <c r="AI120" i="6" s="1"/>
  <c r="AH14" i="6"/>
  <c r="AH120" i="6" s="1"/>
  <c r="AG14" i="6"/>
  <c r="AG120" i="6" s="1"/>
  <c r="AF14" i="6"/>
  <c r="AE14" i="6"/>
  <c r="AE120" i="6" s="1"/>
  <c r="AD14" i="6"/>
  <c r="AD120" i="6" s="1"/>
  <c r="AC14" i="6"/>
  <c r="AC120" i="6" s="1"/>
  <c r="AB14" i="6"/>
  <c r="AB120" i="6" s="1"/>
  <c r="AA14" i="6"/>
  <c r="AA120" i="6" s="1"/>
  <c r="Z14" i="6"/>
  <c r="Z120" i="6" s="1"/>
  <c r="Y14" i="6"/>
  <c r="Y120" i="6" s="1"/>
  <c r="X14" i="6"/>
  <c r="X120" i="6" s="1"/>
  <c r="W14" i="6"/>
  <c r="W120" i="6" s="1"/>
  <c r="V14" i="6"/>
  <c r="V120" i="6" s="1"/>
  <c r="U14" i="6"/>
  <c r="U120" i="6" s="1"/>
  <c r="T14" i="6"/>
  <c r="T120" i="6" s="1"/>
  <c r="S14" i="6"/>
  <c r="S120" i="6" s="1"/>
  <c r="R14" i="6"/>
  <c r="R120" i="6" s="1"/>
  <c r="Q14" i="6"/>
  <c r="Q120" i="6" s="1"/>
  <c r="P14" i="6"/>
  <c r="P120" i="6" s="1"/>
  <c r="O14" i="6"/>
  <c r="O120" i="6" s="1"/>
  <c r="N14" i="6"/>
  <c r="N120" i="6" s="1"/>
  <c r="M14" i="6"/>
  <c r="M120" i="6" s="1"/>
  <c r="L14" i="6"/>
  <c r="L120" i="6" s="1"/>
  <c r="K14" i="6"/>
  <c r="K120" i="6" s="1"/>
  <c r="J14" i="6"/>
  <c r="J120" i="6" s="1"/>
  <c r="I14" i="6"/>
  <c r="I120" i="6" s="1"/>
  <c r="H14" i="6"/>
  <c r="H120" i="6" s="1"/>
  <c r="G14" i="6"/>
  <c r="G120" i="6" s="1"/>
  <c r="F14" i="6"/>
  <c r="F120" i="6" s="1"/>
  <c r="E14" i="6"/>
  <c r="E120" i="6" s="1"/>
  <c r="D14" i="6"/>
  <c r="D120" i="6" s="1"/>
  <c r="C14" i="6"/>
  <c r="C120" i="6" s="1"/>
  <c r="Q130" i="6" l="1"/>
  <c r="I130" i="6"/>
  <c r="AA130" i="6"/>
  <c r="C130" i="6"/>
  <c r="S130" i="6"/>
  <c r="AG130" i="6"/>
  <c r="K130" i="6"/>
  <c r="Y130" i="6"/>
  <c r="AI130" i="6"/>
  <c r="AF130" i="6"/>
  <c r="J130" i="6"/>
  <c r="R130" i="6"/>
  <c r="Z130" i="6"/>
  <c r="AH130" i="6"/>
  <c r="F130" i="6"/>
  <c r="AL130" i="6"/>
  <c r="D130" i="6"/>
  <c r="AJ130" i="6"/>
  <c r="N130" i="6"/>
  <c r="E130" i="6"/>
  <c r="M130" i="6"/>
  <c r="U130" i="6"/>
  <c r="AC130" i="6"/>
  <c r="AK130" i="6"/>
  <c r="P130" i="6"/>
  <c r="T130" i="6"/>
  <c r="V130" i="6"/>
  <c r="H130" i="6"/>
  <c r="AB130" i="6"/>
  <c r="G130" i="6"/>
  <c r="O130" i="6"/>
  <c r="W130" i="6"/>
  <c r="AE130" i="6"/>
  <c r="X130" i="6"/>
  <c r="L130" i="6"/>
  <c r="AD130" i="6"/>
  <c r="H23" i="5" l="1"/>
  <c r="G23" i="5"/>
  <c r="I23" i="5" s="1"/>
  <c r="F23" i="5"/>
  <c r="E23" i="5"/>
  <c r="D23" i="5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U23" i="4"/>
  <c r="E23" i="4"/>
  <c r="U22" i="4"/>
  <c r="E22" i="4"/>
  <c r="U21" i="4"/>
  <c r="E21" i="4"/>
  <c r="U20" i="4"/>
  <c r="E20" i="4"/>
  <c r="U19" i="4"/>
  <c r="E19" i="4"/>
  <c r="U18" i="4"/>
  <c r="U17" i="4"/>
  <c r="E17" i="4"/>
  <c r="U16" i="4"/>
  <c r="E16" i="4"/>
  <c r="U15" i="4"/>
  <c r="U14" i="4"/>
  <c r="E14" i="4"/>
  <c r="P4" i="4"/>
  <c r="J21" i="3" l="1"/>
  <c r="I21" i="3"/>
  <c r="H21" i="3"/>
  <c r="F21" i="3"/>
  <c r="E21" i="3"/>
  <c r="G21" i="3" s="1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K21" i="3" s="1"/>
  <c r="G11" i="3"/>
  <c r="D21" i="1"/>
  <c r="G21" i="1"/>
  <c r="F21" i="1"/>
  <c r="F35" i="1"/>
  <c r="E35" i="1"/>
  <c r="D35" i="1"/>
  <c r="C35" i="1"/>
  <c r="C49" i="1" l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35" i="1"/>
  <c r="G49" i="1" l="1"/>
</calcChain>
</file>

<file path=xl/sharedStrings.xml><?xml version="1.0" encoding="utf-8"?>
<sst xmlns="http://schemas.openxmlformats.org/spreadsheetml/2006/main" count="903" uniqueCount="284">
  <si>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</si>
  <si>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</si>
  <si>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</si>
  <si>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</si>
  <si>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</si>
  <si>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</si>
  <si>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</si>
  <si>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</si>
  <si>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</si>
  <si>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</si>
  <si>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</si>
  <si>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</si>
  <si>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</si>
  <si>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</si>
  <si>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Ing. Toribio Contreras R. 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</si>
  <si>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</si>
  <si>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</si>
  <si>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</si>
  <si>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</si>
  <si>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</si>
  <si>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Enc. División Plagas y Enfermedades</t>
  </si>
  <si>
    <t>Enc. División. Plagas y Enfermedades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</si>
  <si>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</si>
  <si>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</si>
  <si>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</si>
  <si>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</si>
  <si>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</si>
  <si>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</si>
  <si>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</si>
  <si>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</si>
  <si>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</si>
  <si>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</si>
  <si>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</si>
  <si>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</si>
  <si>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>Septiembre, 2025.</t>
  </si>
  <si>
    <t>OCTUBRE, 2025.</t>
  </si>
  <si>
    <t>Octubre, 2025.</t>
  </si>
  <si>
    <t xml:space="preserve">OCTUBRE, 2025. </t>
  </si>
  <si>
    <t xml:space="preserve">                           DIRECCIÓN TÉCNICA</t>
  </si>
  <si>
    <t>DIVISIÓN COSECHA, POSTCOSECHA E INDUSTRIALIZACIÓN DEL CAFÉ</t>
  </si>
  <si>
    <t xml:space="preserve">     INFORME DE ACTIVIDADES REALIZADAS CORRESPONIENTES AL MES DE OCTUBRE 2025                                     </t>
  </si>
  <si>
    <t>PRONÓSTICO Y REPORTE DE COSECHA 2025-2026</t>
  </si>
  <si>
    <t>NUM.</t>
  </si>
  <si>
    <t>OFICINAS PROVINCIALES</t>
  </si>
  <si>
    <t>TOTAL AREA EN PRODUCCIÓN (TAS.)</t>
  </si>
  <si>
    <t>PRODUCCIÓN ESPERADA EN QQ  ORO (PRONÓSTICO)</t>
  </si>
  <si>
    <t>CAFÉ COSECHADO  (QQ)</t>
  </si>
  <si>
    <t>TOTAL  QQ. COSECHADOS2025-2026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</si>
  <si>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</si>
  <si>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</si>
  <si>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</si>
  <si>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</si>
  <si>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</si>
  <si>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</si>
  <si>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</si>
  <si>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</si>
  <si>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</si>
  <si>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</si>
  <si>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</si>
  <si>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</si>
  <si>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MAYO</t>
  </si>
  <si>
    <t>JUNIO</t>
  </si>
  <si>
    <t>JULIO</t>
  </si>
  <si>
    <t>OFIC. PROV. AZUA</t>
  </si>
  <si>
    <t>OFIC. PROV. BAHORUCO-INDEPENDENCIA</t>
  </si>
  <si>
    <t>OFIC. PROV. BARAHONA-PEDERNALES</t>
  </si>
  <si>
    <t>OFIC. PROV. LA VEGA-MONSENOR NOUEL- DUARTE</t>
  </si>
  <si>
    <t>OFIC. PROV. MONTE PLATA-SAMANÁ-REGIÓN ESTE</t>
  </si>
  <si>
    <t>OFIC. PROV. SAN CRISTOBAL</t>
  </si>
  <si>
    <t xml:space="preserve">OFIC. PROV. SAN JUAN-ELIAS PINA </t>
  </si>
  <si>
    <t>OFIC. PROV. SANTIAGO-ESPAILLAT-PUERTO PLATA-HERMANAS MIRABAL</t>
  </si>
  <si>
    <t>OFIC. PROV. VALVERDE-SANTIAGO RODRIGUEZ-DAJABÓN</t>
  </si>
  <si>
    <t>DIRECCIÓN TÉCNICA</t>
  </si>
  <si>
    <t xml:space="preserve">INFORME DE ACTIVIDADES REALIZADAS CORRESPONIENTES AL MES DE OCTUBRE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</si>
  <si>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</si>
  <si>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</si>
  <si>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</si>
  <si>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</si>
  <si>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</si>
  <si>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</si>
  <si>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</si>
  <si>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>Ofic. Prov. Azua</t>
  </si>
  <si>
    <t>Ofic. Prov. Bahoruco-Independencia</t>
  </si>
  <si>
    <t>Ofic. Prov. Barahona-Pedernales</t>
  </si>
  <si>
    <t>Ofic. Prov. La Vega-Monsenor Nouel-Duarte</t>
  </si>
  <si>
    <t>Ofic. Prov. Monte Plata-Samaná- Region Este</t>
  </si>
  <si>
    <t>Ofic. Prov. San Cristobal</t>
  </si>
  <si>
    <t>Ofic. Prov. San Juan-Elias Pina</t>
  </si>
  <si>
    <t>Ofic. Prov. Santiago-Espaillat-Puerto Plata-Hermanas Mirabal</t>
  </si>
  <si>
    <t>Ofic. Prov. Valverde-Santiago Rodriguez-Dajabón</t>
  </si>
  <si>
    <t>Azua</t>
  </si>
  <si>
    <t xml:space="preserve">Mes: </t>
  </si>
  <si>
    <t>OCTUBRE</t>
  </si>
  <si>
    <t>OFICINA PROVINCIAL: Azua</t>
  </si>
  <si>
    <t>No.</t>
  </si>
  <si>
    <t>MUNICIPIOS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</si>
  <si>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</si>
  <si>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</si>
  <si>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</si>
  <si>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</si>
  <si>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</si>
  <si>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</si>
  <si>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</si>
  <si>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</si>
  <si>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</si>
  <si>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</si>
  <si>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Padre las Casas</t>
  </si>
  <si>
    <t>Guayabal</t>
  </si>
  <si>
    <t>Las Yayas</t>
  </si>
  <si>
    <t>Tabara</t>
  </si>
  <si>
    <t>Peralta</t>
  </si>
  <si>
    <t>OFICINA PROVINCIAL:Bahoruco-Independencia</t>
  </si>
  <si>
    <t>Galván</t>
  </si>
  <si>
    <t>Neyba</t>
  </si>
  <si>
    <t>villa Jaragua</t>
  </si>
  <si>
    <t xml:space="preserve">Los Ríos </t>
  </si>
  <si>
    <t xml:space="preserve">Postrer Ríos </t>
  </si>
  <si>
    <t>La Descubierta</t>
  </si>
  <si>
    <t>OFICINA PROVINCIAL: Barahona-Pedernales</t>
  </si>
  <si>
    <t>Santa Cruz</t>
  </si>
  <si>
    <t>La Cienaga</t>
  </si>
  <si>
    <t>Paraiso</t>
  </si>
  <si>
    <t>Enriquillo</t>
  </si>
  <si>
    <t>Polo</t>
  </si>
  <si>
    <t>Pedernales</t>
  </si>
  <si>
    <t>OFICINA PROVINCIAL: La Vega-Monseñor Nouel-Duarte</t>
  </si>
  <si>
    <t>La Vega</t>
  </si>
  <si>
    <t>Constanza</t>
  </si>
  <si>
    <t>Jarabacoa</t>
  </si>
  <si>
    <t>Bonao</t>
  </si>
  <si>
    <t>Piedra Blanca</t>
  </si>
  <si>
    <t>Cotui</t>
  </si>
  <si>
    <t>San Francisco De Macoris</t>
  </si>
  <si>
    <t>Tenares</t>
  </si>
  <si>
    <t>Gaspar Hernández</t>
  </si>
  <si>
    <t>Castillo</t>
  </si>
  <si>
    <t>OFICINA PROVINCIAL: Peravia-Ocoa</t>
  </si>
  <si>
    <t>Baní</t>
  </si>
  <si>
    <t>Ocoa-Sabana Larga</t>
  </si>
  <si>
    <t>Rancho Arriba</t>
  </si>
  <si>
    <t>OFICINA PROVINCIAL: Samaná-Región Este-Monte Plata</t>
  </si>
  <si>
    <t>Samaná</t>
  </si>
  <si>
    <t>Hato Mayor</t>
  </si>
  <si>
    <t xml:space="preserve">Sabana de la Mar </t>
  </si>
  <si>
    <t>El Seibo</t>
  </si>
  <si>
    <t>Higuey</t>
  </si>
  <si>
    <t>Yamasá</t>
  </si>
  <si>
    <t>Sánchez</t>
  </si>
  <si>
    <t xml:space="preserve">Monte Plata </t>
  </si>
  <si>
    <t>OFICINA PROVINCIAL: San Cristóbal-Monte Plata</t>
  </si>
  <si>
    <t>OFEC</t>
  </si>
  <si>
    <t>Cambita</t>
  </si>
  <si>
    <t>Yaguate</t>
  </si>
  <si>
    <t>Villa Altagracia</t>
  </si>
  <si>
    <t>Yamasa</t>
  </si>
  <si>
    <t>Los Cacaos</t>
  </si>
  <si>
    <t>OFICINA PROVINCIAL: San Juan-Elías Piña</t>
  </si>
  <si>
    <t xml:space="preserve">San Juan </t>
  </si>
  <si>
    <t>Bohechio</t>
  </si>
  <si>
    <t>El Cercado</t>
  </si>
  <si>
    <t>Vallejuelo</t>
  </si>
  <si>
    <t>Hondo Valle</t>
  </si>
  <si>
    <t>Juan Santiago</t>
  </si>
  <si>
    <t>OFICINA PROVINCIAL: Santiago-Espaillat-Puerto Plata-Hermanas Mirabal</t>
  </si>
  <si>
    <t>JANICO</t>
  </si>
  <si>
    <t>SAJOMA</t>
  </si>
  <si>
    <t>SANTIAGO</t>
  </si>
  <si>
    <t>ALTAMIRA</t>
  </si>
  <si>
    <t>SALCEDO</t>
  </si>
  <si>
    <t>MOCA</t>
  </si>
  <si>
    <t>OFICINA PROVINCIAL: Valverde-Santiago Rodríguez-Dajabón</t>
  </si>
  <si>
    <t>Laguna Salada</t>
  </si>
  <si>
    <t>Esperanza</t>
  </si>
  <si>
    <t>Sabaneta</t>
  </si>
  <si>
    <t>Villa Los Almacigos</t>
  </si>
  <si>
    <t>Restauracion</t>
  </si>
  <si>
    <t>Pedro Santana</t>
  </si>
  <si>
    <t>Mes: OCTUBRE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</si>
  <si>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</si>
  <si>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</si>
  <si>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</si>
  <si>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</si>
  <si>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</si>
  <si>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</si>
  <si>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</si>
  <si>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</si>
  <si>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</si>
  <si>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</si>
  <si>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</si>
  <si>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</si>
  <si>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</si>
  <si>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</si>
  <si>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</si>
  <si>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Santiago-espaillat-Puerto Plata</t>
  </si>
  <si>
    <t>Cede Central</t>
  </si>
  <si>
    <t>Nota: Los que están en amarillo no reportaron</t>
  </si>
  <si>
    <t>DIVISION DE VERIFICACION</t>
  </si>
  <si>
    <t>DETALLE</t>
  </si>
  <si>
    <t>OCT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</si>
  <si>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</si>
  <si>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</si>
  <si>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</si>
  <si>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</si>
  <si>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</si>
  <si>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</si>
  <si>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</si>
  <si>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</si>
  <si>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</si>
  <si>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</si>
  <si>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</si>
  <si>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</si>
  <si>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</si>
  <si>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</si>
  <si>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</si>
  <si>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OCTUBRE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</si>
  <si>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</si>
  <si>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</si>
  <si>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</si>
  <si>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</si>
  <si>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</si>
  <si>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</si>
  <si>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</si>
  <si>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</si>
  <si>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</si>
  <si>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</si>
  <si>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</si>
  <si>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</si>
  <si>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</si>
  <si>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 xml:space="preserve">INFORME MESUAL  DE ACTIVIDADES REALIZADAS 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</si>
  <si>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</si>
  <si>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</si>
  <si>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</si>
  <si>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</si>
  <si>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</si>
  <si>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</si>
  <si>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</si>
  <si>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PERAVIA-SAN JOSE DE OCOA</t>
  </si>
  <si>
    <t>REGION ESTE-SAMANA-MONTE PLATA(ROBUSTA)</t>
  </si>
  <si>
    <t>SAN CRISTOBAL</t>
  </si>
  <si>
    <t>SANTIAGO-ESPAILLAT-PUERTO PLATA-HERMANA MIRABAL</t>
  </si>
  <si>
    <t>VA;VERDE-SANTIAGO RODRIGUEZ-DAJABON</t>
  </si>
  <si>
    <t>SEDE CENTRAL</t>
  </si>
  <si>
    <t>OBSERVACION 1</t>
  </si>
  <si>
    <t>Durante el periodo continuamos los contactos con el MESCYT digital y presencial  dando seguimiento a la revision ordenada por el ministro del MESCYT a fin de asegurar una mayor cantidad de becas a favor de los postulantes del INDOCAFE . Fruto de esto hemos obtenidos la cantidad de 88 becas y siguen evaluando nuestros casos.</t>
  </si>
  <si>
    <t>Departamento de Desarrollo Rural</t>
  </si>
  <si>
    <t>CONSOLIDADO MENSUAL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</si>
  <si>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</si>
  <si>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</si>
  <si>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</si>
  <si>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</si>
  <si>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</si>
  <si>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</si>
  <si>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</si>
  <si>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Palma-Rio Constanza</t>
  </si>
  <si>
    <t>Carretero</t>
  </si>
  <si>
    <t>Ayuntamiento Distrito</t>
  </si>
  <si>
    <t xml:space="preserve">La Gina/Los Naranjos </t>
  </si>
  <si>
    <t>Ernesto Martinez</t>
  </si>
  <si>
    <t>Firme Rodriguez /Rancho Mato</t>
  </si>
  <si>
    <t>1.5</t>
  </si>
  <si>
    <t>Johnny</t>
  </si>
  <si>
    <t>Las Yaguas/Las yaguas (Martha Irene)</t>
  </si>
  <si>
    <t>Martha Irene</t>
  </si>
  <si>
    <t>REGION ESTE-MONTE PLATA-SAMANA(ROBUSTA)</t>
  </si>
  <si>
    <t>SAN CRISTOBAL-MONTE PLATA</t>
  </si>
  <si>
    <t xml:space="preserve"> Arroyo Grande</t>
  </si>
  <si>
    <t>Herradura</t>
  </si>
  <si>
    <t>El Montazo-los Guayuyos</t>
  </si>
  <si>
    <t>Comunitarios</t>
  </si>
  <si>
    <t>Guanito -Arroyo Cano</t>
  </si>
  <si>
    <t>MOP</t>
  </si>
  <si>
    <t>Higuerito-Los Pozos</t>
  </si>
  <si>
    <t>UTEPDA</t>
  </si>
  <si>
    <t>La Navaja-Los Manacle</t>
  </si>
  <si>
    <t>Operador</t>
  </si>
  <si>
    <t>VALVERDE-SANTIAGO RODRIGUEZ-DAJABON</t>
  </si>
  <si>
    <t>K14-Rio Limpio</t>
  </si>
  <si>
    <t>Junta Distrital Rio Limpio y Alcaldia de Restauracion</t>
  </si>
  <si>
    <t>MES :  OCTUBRE    2025</t>
  </si>
  <si>
    <t>MES: OCTUBRE  2025</t>
  </si>
  <si>
    <t>ACTIVIDADES REALIZADAS OCTUBRE 2025</t>
  </si>
  <si>
    <t>INFORME MENSUAL DE LAS ACTIVIDADES DE EXTENSIÓN</t>
  </si>
  <si>
    <t>Ofic. Prov. Peravia-San Jose de Ocoa</t>
  </si>
  <si>
    <t>OFIC. PROV. PERAVIA-SAN JOSE DE OCOA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</si>
</sst>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5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</font>
    <font>
      <sz val="12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/>
  </cellStyleXfs>
  <cellXfs count="42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12" fillId="0" borderId="0" xfId="0" applyFont="1" applyAlignment="1">
      <alignment horizontal="center"/>
    </xf>
    <xf numFmtId="0" fontId="6" fillId="12" borderId="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1" fillId="13" borderId="8" xfId="0" applyFont="1" applyFill="1" applyBorder="1"/>
    <xf numFmtId="164" fontId="17" fillId="0" borderId="10" xfId="1" applyNumberFormat="1" applyFont="1" applyBorder="1" applyAlignment="1">
      <alignment horizontal="right" vertical="center"/>
    </xf>
    <xf numFmtId="164" fontId="17" fillId="0" borderId="11" xfId="1" applyNumberFormat="1" applyFont="1" applyBorder="1" applyAlignment="1">
      <alignment horizontal="right" vertical="center"/>
    </xf>
    <xf numFmtId="164" fontId="17" fillId="0" borderId="10" xfId="1" applyNumberFormat="1" applyFont="1" applyBorder="1"/>
    <xf numFmtId="4" fontId="17" fillId="0" borderId="9" xfId="0" applyNumberFormat="1" applyFont="1" applyBorder="1" applyAlignment="1">
      <alignment horizontal="right" vertical="center"/>
    </xf>
    <xf numFmtId="4" fontId="17" fillId="0" borderId="5" xfId="0" applyNumberFormat="1" applyFont="1" applyBorder="1"/>
    <xf numFmtId="4" fontId="18" fillId="0" borderId="5" xfId="0" applyNumberFormat="1" applyFont="1" applyBorder="1"/>
    <xf numFmtId="2" fontId="0" fillId="0" borderId="5" xfId="0" applyNumberFormat="1" applyBorder="1"/>
    <xf numFmtId="4" fontId="0" fillId="0" borderId="5" xfId="0" applyNumberFormat="1" applyBorder="1"/>
    <xf numFmtId="164" fontId="17" fillId="0" borderId="26" xfId="1" applyNumberFormat="1" applyFont="1" applyBorder="1" applyAlignment="1">
      <alignment horizontal="right" vertical="center"/>
    </xf>
    <xf numFmtId="39" fontId="17" fillId="0" borderId="11" xfId="1" applyNumberFormat="1" applyFont="1" applyBorder="1" applyAlignment="1">
      <alignment horizontal="right" vertical="center"/>
    </xf>
    <xf numFmtId="39" fontId="17" fillId="0" borderId="26" xfId="1" applyNumberFormat="1" applyFont="1" applyBorder="1"/>
    <xf numFmtId="0" fontId="18" fillId="0" borderId="29" xfId="0" applyFont="1" applyBorder="1"/>
    <xf numFmtId="39" fontId="18" fillId="0" borderId="26" xfId="1" applyNumberFormat="1" applyFont="1" applyBorder="1"/>
    <xf numFmtId="0" fontId="11" fillId="13" borderId="8" xfId="0" applyFont="1" applyFill="1" applyBorder="1" applyAlignment="1">
      <alignment horizontal="left"/>
    </xf>
    <xf numFmtId="39" fontId="17" fillId="0" borderId="26" xfId="1" applyNumberFormat="1" applyFont="1" applyBorder="1" applyAlignment="1">
      <alignment horizontal="right" vertical="center"/>
    </xf>
    <xf numFmtId="0" fontId="11" fillId="13" borderId="8" xfId="0" applyFont="1" applyFill="1" applyBorder="1" applyAlignment="1">
      <alignment wrapText="1"/>
    </xf>
    <xf numFmtId="4" fontId="17" fillId="0" borderId="26" xfId="0" applyNumberFormat="1" applyFont="1" applyBorder="1" applyAlignment="1">
      <alignment vertical="center"/>
    </xf>
    <xf numFmtId="4" fontId="17" fillId="0" borderId="11" xfId="0" applyNumberFormat="1" applyFont="1" applyBorder="1" applyAlignment="1">
      <alignment vertical="center"/>
    </xf>
    <xf numFmtId="2" fontId="19" fillId="0" borderId="9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vertical="center"/>
    </xf>
    <xf numFmtId="39" fontId="17" fillId="0" borderId="26" xfId="1" applyNumberFormat="1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3" fillId="13" borderId="8" xfId="0" applyFont="1" applyFill="1" applyBorder="1"/>
    <xf numFmtId="164" fontId="17" fillId="0" borderId="26" xfId="1" applyNumberFormat="1" applyFont="1" applyFill="1" applyBorder="1"/>
    <xf numFmtId="164" fontId="17" fillId="0" borderId="11" xfId="1" applyNumberFormat="1" applyFont="1" applyBorder="1" applyAlignment="1">
      <alignment horizontal="right"/>
    </xf>
    <xf numFmtId="164" fontId="17" fillId="0" borderId="26" xfId="1" applyNumberFormat="1" applyFont="1" applyBorder="1"/>
    <xf numFmtId="4" fontId="19" fillId="0" borderId="5" xfId="0" applyNumberFormat="1" applyFont="1" applyBorder="1"/>
    <xf numFmtId="2" fontId="19" fillId="0" borderId="5" xfId="0" applyNumberFormat="1" applyFont="1" applyBorder="1"/>
    <xf numFmtId="164" fontId="20" fillId="0" borderId="26" xfId="1" applyNumberFormat="1" applyFont="1" applyBorder="1" applyAlignment="1">
      <alignment horizontal="right"/>
    </xf>
    <xf numFmtId="164" fontId="20" fillId="0" borderId="11" xfId="1" applyNumberFormat="1" applyFont="1" applyBorder="1" applyAlignment="1">
      <alignment horizontal="right"/>
    </xf>
    <xf numFmtId="0" fontId="11" fillId="13" borderId="8" xfId="0" applyFont="1" applyFill="1" applyBorder="1" applyAlignment="1">
      <alignment vertical="center" wrapText="1"/>
    </xf>
    <xf numFmtId="164" fontId="17" fillId="0" borderId="26" xfId="1" applyNumberFormat="1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0" fillId="0" borderId="0" xfId="0" applyNumberFormat="1"/>
    <xf numFmtId="164" fontId="17" fillId="0" borderId="28" xfId="1" applyNumberFormat="1" applyFont="1" applyBorder="1" applyAlignment="1">
      <alignment horizontal="right"/>
    </xf>
    <xf numFmtId="164" fontId="17" fillId="0" borderId="28" xfId="1" applyNumberFormat="1" applyFont="1" applyBorder="1" applyAlignment="1">
      <alignment vertical="center"/>
    </xf>
    <xf numFmtId="0" fontId="12" fillId="5" borderId="5" xfId="0" applyFont="1" applyFill="1" applyBorder="1" applyAlignment="1">
      <alignment horizontal="right"/>
    </xf>
    <xf numFmtId="164" fontId="21" fillId="5" borderId="4" xfId="1" applyNumberFormat="1" applyFont="1" applyFill="1" applyBorder="1"/>
    <xf numFmtId="164" fontId="21" fillId="5" borderId="5" xfId="1" applyNumberFormat="1" applyFont="1" applyFill="1" applyBorder="1"/>
    <xf numFmtId="4" fontId="21" fillId="5" borderId="5" xfId="0" applyNumberFormat="1" applyFont="1" applyFill="1" applyBorder="1"/>
    <xf numFmtId="39" fontId="18" fillId="0" borderId="0" xfId="1" applyNumberFormat="1" applyFont="1" applyBorder="1"/>
    <xf numFmtId="39" fontId="0" fillId="0" borderId="0" xfId="0" applyNumberFormat="1"/>
    <xf numFmtId="0" fontId="11" fillId="0" borderId="0" xfId="0" applyFont="1"/>
    <xf numFmtId="0" fontId="12" fillId="0" borderId="0" xfId="0" applyFont="1"/>
    <xf numFmtId="0" fontId="6" fillId="0" borderId="0" xfId="0" applyFont="1"/>
    <xf numFmtId="0" fontId="11" fillId="0" borderId="30" xfId="0" applyFont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3" fillId="14" borderId="31" xfId="0" applyFont="1" applyFill="1" applyBorder="1" applyAlignment="1">
      <alignment horizontal="center"/>
    </xf>
    <xf numFmtId="0" fontId="3" fillId="13" borderId="31" xfId="0" applyFont="1" applyFill="1" applyBorder="1" applyAlignment="1">
      <alignment horizontal="left" vertical="center"/>
    </xf>
    <xf numFmtId="0" fontId="23" fillId="14" borderId="29" xfId="0" applyFont="1" applyFill="1" applyBorder="1" applyAlignment="1">
      <alignment horizontal="center"/>
    </xf>
    <xf numFmtId="0" fontId="3" fillId="13" borderId="0" xfId="0" applyFont="1" applyFill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23" fillId="14" borderId="29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left" vertical="center" wrapText="1"/>
    </xf>
    <xf numFmtId="0" fontId="23" fillId="14" borderId="3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left" vertical="center" wrapText="1"/>
    </xf>
    <xf numFmtId="0" fontId="23" fillId="13" borderId="29" xfId="0" applyFont="1" applyFill="1" applyBorder="1" applyAlignment="1">
      <alignment horizontal="center" vertical="center"/>
    </xf>
    <xf numFmtId="0" fontId="23" fillId="13" borderId="31" xfId="0" applyFont="1" applyFill="1" applyBorder="1" applyAlignment="1">
      <alignment horizontal="center" vertical="center"/>
    </xf>
    <xf numFmtId="164" fontId="25" fillId="15" borderId="1" xfId="1" applyNumberFormat="1" applyFont="1" applyFill="1" applyBorder="1" applyAlignment="1">
      <alignment horizontal="center" vertical="center"/>
    </xf>
    <xf numFmtId="164" fontId="25" fillId="15" borderId="31" xfId="1" applyNumberFormat="1" applyFont="1" applyFill="1" applyBorder="1" applyAlignment="1">
      <alignment horizontal="center"/>
    </xf>
    <xf numFmtId="164" fontId="25" fillId="15" borderId="2" xfId="1" applyNumberFormat="1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17" fontId="5" fillId="0" borderId="21" xfId="4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24" fillId="0" borderId="21" xfId="0" applyFont="1" applyBorder="1"/>
    <xf numFmtId="0" fontId="11" fillId="0" borderId="5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6" fillId="3" borderId="5" xfId="4" applyFont="1" applyFill="1" applyBorder="1" applyAlignment="1">
      <alignment horizontal="center"/>
    </xf>
    <xf numFmtId="0" fontId="6" fillId="16" borderId="5" xfId="4" applyFont="1" applyFill="1" applyBorder="1" applyAlignment="1">
      <alignment horizontal="center"/>
    </xf>
    <xf numFmtId="0" fontId="6" fillId="17" borderId="5" xfId="4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6" fillId="17" borderId="5" xfId="4" applyFont="1" applyFill="1" applyBorder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/>
    <xf numFmtId="0" fontId="0" fillId="0" borderId="5" xfId="0" applyBorder="1" applyAlignment="1">
      <alignment horizontal="right"/>
    </xf>
    <xf numFmtId="0" fontId="18" fillId="13" borderId="5" xfId="4" applyFont="1" applyFill="1" applyBorder="1" applyAlignment="1">
      <alignment horizontal="left"/>
    </xf>
    <xf numFmtId="0" fontId="30" fillId="0" borderId="5" xfId="0" applyFont="1" applyBorder="1" applyAlignment="1">
      <alignment horizontal="right" vertical="center" wrapText="1"/>
    </xf>
    <xf numFmtId="166" fontId="23" fillId="0" borderId="5" xfId="5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24" fillId="0" borderId="0" xfId="0" applyFont="1"/>
    <xf numFmtId="17" fontId="5" fillId="0" borderId="0" xfId="4" applyNumberFormat="1" applyFont="1" applyAlignment="1">
      <alignment horizontal="left"/>
    </xf>
    <xf numFmtId="0" fontId="0" fillId="0" borderId="21" xfId="0" applyBorder="1"/>
    <xf numFmtId="166" fontId="23" fillId="0" borderId="5" xfId="5" applyNumberFormat="1" applyFont="1" applyFill="1" applyBorder="1" applyAlignment="1">
      <alignment horizontal="center" vertical="center" wrapText="1"/>
    </xf>
    <xf numFmtId="166" fontId="10" fillId="0" borderId="5" xfId="5" applyNumberFormat="1" applyFont="1" applyFill="1" applyBorder="1"/>
    <xf numFmtId="166" fontId="31" fillId="0" borderId="5" xfId="5" applyNumberFormat="1" applyFont="1" applyFill="1" applyBorder="1" applyAlignment="1">
      <alignment horizontal="right"/>
    </xf>
    <xf numFmtId="166" fontId="30" fillId="0" borderId="5" xfId="5" applyNumberFormat="1" applyFont="1" applyBorder="1" applyAlignment="1">
      <alignment horizontal="right" vertical="center" wrapText="1"/>
    </xf>
    <xf numFmtId="166" fontId="31" fillId="0" borderId="5" xfId="5" applyNumberFormat="1" applyFont="1" applyBorder="1" applyAlignment="1">
      <alignment horizontal="right"/>
    </xf>
    <xf numFmtId="166" fontId="31" fillId="0" borderId="5" xfId="5" applyNumberFormat="1" applyFont="1" applyFill="1" applyBorder="1" applyAlignment="1">
      <alignment horizontal="center"/>
    </xf>
    <xf numFmtId="166" fontId="31" fillId="18" borderId="5" xfId="5" applyNumberFormat="1" applyFont="1" applyFill="1" applyBorder="1"/>
    <xf numFmtId="166" fontId="31" fillId="18" borderId="5" xfId="5" applyNumberFormat="1" applyFont="1" applyFill="1" applyBorder="1" applyAlignment="1">
      <alignment horizontal="right"/>
    </xf>
    <xf numFmtId="166" fontId="0" fillId="0" borderId="5" xfId="5" applyNumberFormat="1" applyFont="1" applyBorder="1"/>
    <xf numFmtId="166" fontId="31" fillId="0" borderId="5" xfId="5" applyNumberFormat="1" applyFont="1" applyBorder="1" applyAlignment="1">
      <alignment horizontal="center"/>
    </xf>
    <xf numFmtId="166" fontId="0" fillId="0" borderId="5" xfId="5" applyNumberFormat="1" applyFont="1" applyBorder="1" applyAlignment="1">
      <alignment horizontal="center"/>
    </xf>
    <xf numFmtId="166" fontId="0" fillId="0" borderId="5" xfId="5" applyNumberFormat="1" applyFon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23" fillId="0" borderId="5" xfId="6" applyNumberFormat="1" applyFont="1" applyFill="1" applyBorder="1" applyAlignment="1">
      <alignment horizontal="center" vertical="center" wrapText="1"/>
    </xf>
    <xf numFmtId="166" fontId="10" fillId="0" borderId="5" xfId="6" applyNumberFormat="1" applyFont="1" applyFill="1" applyBorder="1"/>
    <xf numFmtId="166" fontId="31" fillId="0" borderId="5" xfId="6" applyNumberFormat="1" applyFont="1" applyFill="1" applyBorder="1" applyAlignment="1">
      <alignment horizontal="right"/>
    </xf>
    <xf numFmtId="166" fontId="23" fillId="0" borderId="5" xfId="6" applyNumberFormat="1" applyFont="1" applyBorder="1" applyAlignment="1">
      <alignment horizontal="center" vertical="center" wrapText="1"/>
    </xf>
    <xf numFmtId="166" fontId="31" fillId="0" borderId="5" xfId="6" applyNumberFormat="1" applyFont="1" applyBorder="1" applyAlignment="1">
      <alignment horizontal="right"/>
    </xf>
    <xf numFmtId="166" fontId="31" fillId="0" borderId="5" xfId="6" applyNumberFormat="1" applyFont="1" applyFill="1" applyBorder="1" applyAlignment="1">
      <alignment horizontal="center"/>
    </xf>
    <xf numFmtId="166" fontId="31" fillId="18" borderId="5" xfId="6" applyNumberFormat="1" applyFont="1" applyFill="1" applyBorder="1"/>
    <xf numFmtId="166" fontId="31" fillId="18" borderId="5" xfId="6" applyNumberFormat="1" applyFont="1" applyFill="1" applyBorder="1" applyAlignment="1">
      <alignment horizontal="right"/>
    </xf>
    <xf numFmtId="166" fontId="31" fillId="0" borderId="5" xfId="6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right"/>
    </xf>
    <xf numFmtId="0" fontId="18" fillId="13" borderId="5" xfId="4" applyFont="1" applyFill="1" applyBorder="1" applyAlignment="1">
      <alignment horizontal="right"/>
    </xf>
    <xf numFmtId="0" fontId="6" fillId="13" borderId="5" xfId="4" applyFont="1" applyFill="1" applyBorder="1" applyAlignment="1">
      <alignment horizontal="right"/>
    </xf>
    <xf numFmtId="0" fontId="18" fillId="0" borderId="5" xfId="0" applyFont="1" applyBorder="1"/>
    <xf numFmtId="1" fontId="18" fillId="13" borderId="5" xfId="4" applyNumberFormat="1" applyFont="1" applyFill="1" applyBorder="1" applyAlignment="1">
      <alignment horizontal="right"/>
    </xf>
    <xf numFmtId="1" fontId="6" fillId="13" borderId="5" xfId="4" applyNumberFormat="1" applyFont="1" applyFill="1" applyBorder="1" applyAlignment="1">
      <alignment horizontal="right"/>
    </xf>
    <xf numFmtId="0" fontId="11" fillId="13" borderId="5" xfId="4" applyFont="1" applyFill="1" applyBorder="1" applyAlignment="1">
      <alignment horizontal="left"/>
    </xf>
    <xf numFmtId="0" fontId="0" fillId="13" borderId="5" xfId="0" applyFill="1" applyBorder="1"/>
    <xf numFmtId="166" fontId="0" fillId="0" borderId="5" xfId="0" applyNumberFormat="1" applyBorder="1"/>
    <xf numFmtId="166" fontId="3" fillId="0" borderId="0" xfId="0" applyNumberFormat="1" applyFont="1"/>
    <xf numFmtId="1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30" fillId="0" borderId="5" xfId="0" applyNumberFormat="1" applyFont="1" applyBorder="1"/>
    <xf numFmtId="166" fontId="30" fillId="0" borderId="5" xfId="0" applyNumberFormat="1" applyFont="1" applyBorder="1" applyAlignment="1">
      <alignment horizontal="center"/>
    </xf>
    <xf numFmtId="166" fontId="31" fillId="19" borderId="5" xfId="5" applyNumberFormat="1" applyFont="1" applyFill="1" applyBorder="1"/>
    <xf numFmtId="166" fontId="31" fillId="19" borderId="5" xfId="5" applyNumberFormat="1" applyFont="1" applyFill="1" applyBorder="1" applyAlignment="1">
      <alignment horizontal="right"/>
    </xf>
    <xf numFmtId="166" fontId="7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23" fillId="0" borderId="5" xfId="5" applyNumberFormat="1" applyFont="1" applyFill="1" applyBorder="1"/>
    <xf numFmtId="166" fontId="31" fillId="0" borderId="5" xfId="5" applyNumberFormat="1" applyFont="1" applyFill="1" applyBorder="1" applyAlignment="1">
      <alignment horizontal="center" vertical="center" wrapText="1"/>
    </xf>
    <xf numFmtId="166" fontId="31" fillId="0" borderId="5" xfId="5" applyNumberFormat="1" applyFont="1" applyFill="1" applyBorder="1"/>
    <xf numFmtId="166" fontId="32" fillId="0" borderId="5" xfId="0" applyNumberFormat="1" applyFont="1" applyBorder="1"/>
    <xf numFmtId="0" fontId="31" fillId="0" borderId="5" xfId="5" applyNumberFormat="1" applyFont="1" applyFill="1" applyBorder="1" applyAlignment="1">
      <alignment horizontal="center" vertical="center" wrapText="1"/>
    </xf>
    <xf numFmtId="0" fontId="31" fillId="0" borderId="5" xfId="5" applyNumberFormat="1" applyFont="1" applyFill="1" applyBorder="1" applyAlignment="1">
      <alignment horizontal="center"/>
    </xf>
    <xf numFmtId="0" fontId="0" fillId="0" borderId="32" xfId="0" applyBorder="1"/>
    <xf numFmtId="1" fontId="0" fillId="0" borderId="5" xfId="0" applyNumberFormat="1" applyBorder="1"/>
    <xf numFmtId="0" fontId="4" fillId="0" borderId="5" xfId="0" applyFont="1" applyBorder="1"/>
    <xf numFmtId="166" fontId="4" fillId="0" borderId="5" xfId="0" applyNumberFormat="1" applyFont="1" applyBorder="1"/>
    <xf numFmtId="1" fontId="3" fillId="0" borderId="5" xfId="0" applyNumberFormat="1" applyFont="1" applyBorder="1"/>
    <xf numFmtId="166" fontId="3" fillId="0" borderId="5" xfId="0" applyNumberFormat="1" applyFont="1" applyBorder="1" applyAlignment="1">
      <alignment horizontal="right"/>
    </xf>
    <xf numFmtId="1" fontId="4" fillId="0" borderId="5" xfId="0" applyNumberFormat="1" applyFont="1" applyBorder="1"/>
    <xf numFmtId="166" fontId="4" fillId="0" borderId="5" xfId="0" applyNumberFormat="1" applyFont="1" applyBorder="1" applyAlignment="1">
      <alignment horizontal="right"/>
    </xf>
    <xf numFmtId="3" fontId="0" fillId="0" borderId="5" xfId="0" applyNumberFormat="1" applyBorder="1"/>
    <xf numFmtId="0" fontId="0" fillId="0" borderId="33" xfId="0" applyBorder="1"/>
    <xf numFmtId="0" fontId="12" fillId="0" borderId="21" xfId="0" applyFont="1" applyBorder="1"/>
    <xf numFmtId="0" fontId="6" fillId="17" borderId="5" xfId="0" applyFont="1" applyFill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6" fillId="16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17" borderId="5" xfId="4" applyFont="1" applyFill="1" applyBorder="1" applyAlignment="1">
      <alignment vertical="center"/>
    </xf>
    <xf numFmtId="0" fontId="10" fillId="0" borderId="5" xfId="0" applyFont="1" applyBorder="1"/>
    <xf numFmtId="0" fontId="18" fillId="13" borderId="5" xfId="0" applyFont="1" applyFill="1" applyBorder="1"/>
    <xf numFmtId="164" fontId="31" fillId="0" borderId="5" xfId="6" applyNumberFormat="1" applyFont="1" applyFill="1" applyBorder="1" applyAlignment="1">
      <alignment horizontal="right"/>
    </xf>
    <xf numFmtId="0" fontId="10" fillId="0" borderId="0" xfId="0" applyFont="1"/>
    <xf numFmtId="164" fontId="10" fillId="0" borderId="5" xfId="6" applyNumberFormat="1" applyFont="1" applyBorder="1"/>
    <xf numFmtId="166" fontId="10" fillId="0" borderId="5" xfId="0" applyNumberFormat="1" applyFont="1" applyBorder="1"/>
    <xf numFmtId="164" fontId="3" fillId="0" borderId="5" xfId="0" applyNumberFormat="1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20" borderId="5" xfId="0" applyFont="1" applyFill="1" applyBorder="1" applyAlignment="1">
      <alignment horizontal="center"/>
    </xf>
    <xf numFmtId="0" fontId="18" fillId="17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8" fillId="21" borderId="5" xfId="0" applyFont="1" applyFill="1" applyBorder="1"/>
    <xf numFmtId="1" fontId="3" fillId="0" borderId="5" xfId="0" applyNumberFormat="1" applyFont="1" applyBorder="1" applyAlignment="1">
      <alignment horizontal="right"/>
    </xf>
    <xf numFmtId="0" fontId="6" fillId="0" borderId="5" xfId="4" applyFont="1" applyBorder="1" applyAlignment="1">
      <alignment horizontal="right"/>
    </xf>
    <xf numFmtId="0" fontId="6" fillId="13" borderId="5" xfId="4" applyFont="1" applyFill="1" applyBorder="1" applyAlignment="1">
      <alignment horizontal="right" vertical="center"/>
    </xf>
    <xf numFmtId="1" fontId="34" fillId="13" borderId="5" xfId="7" applyNumberFormat="1" applyFont="1" applyFill="1" applyBorder="1" applyAlignment="1">
      <alignment wrapText="1"/>
    </xf>
    <xf numFmtId="0" fontId="12" fillId="22" borderId="5" xfId="0" applyFont="1" applyFill="1" applyBorder="1"/>
    <xf numFmtId="1" fontId="35" fillId="22" borderId="5" xfId="0" applyNumberFormat="1" applyFont="1" applyFill="1" applyBorder="1"/>
    <xf numFmtId="0" fontId="12" fillId="0" borderId="0" xfId="0" applyFont="1" applyAlignment="1">
      <alignment horizontal="centerContinuous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32" fillId="0" borderId="5" xfId="0" applyFont="1" applyBorder="1" applyAlignment="1">
      <alignment horizontal="center" vertical="center" wrapText="1"/>
    </xf>
    <xf numFmtId="43" fontId="0" fillId="0" borderId="5" xfId="1" applyFont="1" applyBorder="1"/>
    <xf numFmtId="17" fontId="12" fillId="0" borderId="5" xfId="0" applyNumberFormat="1" applyFont="1" applyBorder="1"/>
    <xf numFmtId="0" fontId="10" fillId="0" borderId="4" xfId="0" applyFont="1" applyBorder="1" applyAlignment="1">
      <alignment horizontal="center" vertical="center"/>
    </xf>
    <xf numFmtId="0" fontId="37" fillId="23" borderId="5" xfId="0" applyFont="1" applyFill="1" applyBorder="1" applyAlignment="1">
      <alignment horizontal="center" vertical="center"/>
    </xf>
    <xf numFmtId="0" fontId="38" fillId="24" borderId="5" xfId="4" applyFont="1" applyFill="1" applyBorder="1" applyAlignment="1">
      <alignment horizontal="center" vertical="center"/>
    </xf>
    <xf numFmtId="0" fontId="38" fillId="25" borderId="5" xfId="4" applyFont="1" applyFill="1" applyBorder="1" applyAlignment="1">
      <alignment horizontal="center" vertical="center"/>
    </xf>
    <xf numFmtId="0" fontId="38" fillId="26" borderId="5" xfId="4" applyFont="1" applyFill="1" applyBorder="1" applyAlignment="1">
      <alignment horizontal="center" vertical="center"/>
    </xf>
    <xf numFmtId="0" fontId="39" fillId="19" borderId="5" xfId="4" applyFont="1" applyFill="1" applyBorder="1" applyAlignment="1">
      <alignment horizontal="left"/>
    </xf>
    <xf numFmtId="164" fontId="31" fillId="0" borderId="5" xfId="6" applyNumberFormat="1" applyFont="1" applyFill="1" applyBorder="1" applyAlignment="1">
      <alignment horizontal="center"/>
    </xf>
    <xf numFmtId="164" fontId="40" fillId="0" borderId="5" xfId="6" applyNumberFormat="1" applyFont="1" applyFill="1" applyBorder="1" applyAlignment="1"/>
    <xf numFmtId="0" fontId="41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164" fontId="42" fillId="0" borderId="5" xfId="6" applyNumberFormat="1" applyFont="1" applyFill="1" applyBorder="1" applyAlignment="1">
      <alignment horizontal="right"/>
    </xf>
    <xf numFmtId="164" fontId="36" fillId="0" borderId="5" xfId="6" applyNumberFormat="1" applyFont="1" applyFill="1" applyBorder="1" applyAlignment="1"/>
    <xf numFmtId="0" fontId="39" fillId="0" borderId="5" xfId="4" applyFont="1" applyBorder="1" applyAlignment="1">
      <alignment horizontal="left"/>
    </xf>
    <xf numFmtId="0" fontId="43" fillId="27" borderId="5" xfId="0" applyFont="1" applyFill="1" applyBorder="1"/>
    <xf numFmtId="164" fontId="37" fillId="0" borderId="5" xfId="6" applyNumberFormat="1" applyFont="1" applyFill="1" applyBorder="1" applyAlignment="1">
      <alignment horizontal="right"/>
    </xf>
    <xf numFmtId="164" fontId="37" fillId="28" borderId="5" xfId="6" applyNumberFormat="1" applyFont="1" applyFill="1" applyBorder="1" applyAlignment="1"/>
    <xf numFmtId="164" fontId="37" fillId="28" borderId="5" xfId="6" applyNumberFormat="1" applyFont="1" applyFill="1" applyBorder="1" applyAlignment="1">
      <alignment horizontal="right"/>
    </xf>
    <xf numFmtId="164" fontId="25" fillId="28" borderId="5" xfId="6" applyNumberFormat="1" applyFont="1" applyFill="1" applyBorder="1" applyAlignment="1">
      <alignment horizontal="right"/>
    </xf>
    <xf numFmtId="164" fontId="44" fillId="28" borderId="5" xfId="6" applyNumberFormat="1" applyFont="1" applyFill="1" applyBorder="1"/>
    <xf numFmtId="164" fontId="43" fillId="0" borderId="5" xfId="6" applyNumberFormat="1" applyFont="1" applyFill="1" applyBorder="1"/>
    <xf numFmtId="0" fontId="0" fillId="0" borderId="12" xfId="0" applyBorder="1"/>
    <xf numFmtId="0" fontId="0" fillId="0" borderId="34" xfId="0" applyBorder="1"/>
    <xf numFmtId="0" fontId="18" fillId="0" borderId="0" xfId="0" applyFont="1"/>
    <xf numFmtId="0" fontId="18" fillId="0" borderId="5" xfId="0" applyFont="1" applyBorder="1" applyAlignment="1">
      <alignment horizontal="center" vertical="center"/>
    </xf>
    <xf numFmtId="0" fontId="22" fillId="29" borderId="25" xfId="0" applyFont="1" applyFill="1" applyBorder="1" applyAlignment="1">
      <alignment horizontal="center" vertical="center"/>
    </xf>
    <xf numFmtId="0" fontId="24" fillId="29" borderId="25" xfId="0" applyFont="1" applyFill="1" applyBorder="1" applyAlignment="1">
      <alignment horizontal="center" vertical="center"/>
    </xf>
    <xf numFmtId="0" fontId="24" fillId="29" borderId="25" xfId="0" applyFont="1" applyFill="1" applyBorder="1" applyAlignment="1">
      <alignment horizontal="center"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/>
    </xf>
    <xf numFmtId="0" fontId="49" fillId="0" borderId="2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27" borderId="25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18" fillId="27" borderId="5" xfId="0" applyFont="1" applyFill="1" applyBorder="1" applyAlignment="1">
      <alignment horizontal="center" vertical="center"/>
    </xf>
    <xf numFmtId="0" fontId="27" fillId="27" borderId="5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4" fillId="27" borderId="13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13" borderId="5" xfId="0" applyFont="1" applyFill="1" applyBorder="1" applyAlignment="1">
      <alignment horizontal="center" vertical="center"/>
    </xf>
    <xf numFmtId="0" fontId="18" fillId="13" borderId="5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49" fillId="27" borderId="5" xfId="0" applyFont="1" applyFill="1" applyBorder="1" applyAlignment="1">
      <alignment horizontal="center" vertical="center"/>
    </xf>
    <xf numFmtId="0" fontId="49" fillId="29" borderId="5" xfId="0" applyFont="1" applyFill="1" applyBorder="1" applyAlignment="1">
      <alignment horizontal="center" vertical="center"/>
    </xf>
    <xf numFmtId="0" fontId="18" fillId="29" borderId="5" xfId="0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0" fontId="49" fillId="18" borderId="5" xfId="0" applyFont="1" applyFill="1" applyBorder="1" applyAlignment="1">
      <alignment horizontal="center" vertical="center" wrapText="1"/>
    </xf>
    <xf numFmtId="0" fontId="49" fillId="13" borderId="5" xfId="0" applyFont="1" applyFill="1" applyBorder="1" applyAlignment="1">
      <alignment horizontal="center" vertical="center" wrapText="1"/>
    </xf>
    <xf numFmtId="0" fontId="49" fillId="29" borderId="5" xfId="0" applyFont="1" applyFill="1" applyBorder="1" applyAlignment="1">
      <alignment horizontal="center" vertical="center" wrapText="1"/>
    </xf>
    <xf numFmtId="0" fontId="27" fillId="0" borderId="5" xfId="9" applyFont="1" applyBorder="1" applyAlignment="1">
      <alignment horizontal="center" vertical="center"/>
    </xf>
    <xf numFmtId="0" fontId="27" fillId="13" borderId="5" xfId="9" applyFont="1" applyFill="1" applyBorder="1" applyAlignment="1">
      <alignment horizontal="center" vertical="center"/>
    </xf>
    <xf numFmtId="0" fontId="50" fillId="27" borderId="5" xfId="0" applyFont="1" applyFill="1" applyBorder="1" applyAlignment="1">
      <alignment horizontal="center" vertical="center"/>
    </xf>
    <xf numFmtId="0" fontId="27" fillId="27" borderId="5" xfId="9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/>
    </xf>
    <xf numFmtId="0" fontId="27" fillId="29" borderId="5" xfId="0" applyFont="1" applyFill="1" applyBorder="1" applyAlignment="1">
      <alignment horizontal="center" vertical="center"/>
    </xf>
    <xf numFmtId="0" fontId="27" fillId="29" borderId="5" xfId="0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wrapText="1"/>
    </xf>
    <xf numFmtId="0" fontId="27" fillId="0" borderId="5" xfId="0" applyFont="1" applyBorder="1" applyAlignment="1">
      <alignment horizontal="center"/>
    </xf>
    <xf numFmtId="0" fontId="27" fillId="0" borderId="5" xfId="9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50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0" fontId="18" fillId="31" borderId="5" xfId="0" applyFont="1" applyFill="1" applyBorder="1" applyAlignment="1">
      <alignment horizontal="center" vertical="center" shrinkToFit="1"/>
    </xf>
    <xf numFmtId="0" fontId="18" fillId="31" borderId="5" xfId="0" applyFont="1" applyFill="1" applyBorder="1" applyAlignment="1">
      <alignment horizontal="center" vertical="center"/>
    </xf>
    <xf numFmtId="0" fontId="27" fillId="31" borderId="5" xfId="0" applyFont="1" applyFill="1" applyBorder="1" applyAlignment="1">
      <alignment horizontal="center" vertical="center" shrinkToFit="1"/>
    </xf>
    <xf numFmtId="0" fontId="27" fillId="13" borderId="5" xfId="0" applyFont="1" applyFill="1" applyBorder="1" applyAlignment="1">
      <alignment horizontal="left" vertical="center" wrapText="1"/>
    </xf>
    <xf numFmtId="0" fontId="27" fillId="1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shrinkToFit="1"/>
    </xf>
    <xf numFmtId="0" fontId="51" fillId="30" borderId="5" xfId="0" applyFont="1" applyFill="1" applyBorder="1"/>
    <xf numFmtId="0" fontId="52" fillId="30" borderId="5" xfId="0" applyFont="1" applyFill="1" applyBorder="1" applyAlignment="1">
      <alignment horizontal="left"/>
    </xf>
    <xf numFmtId="0" fontId="46" fillId="30" borderId="5" xfId="1" applyNumberFormat="1" applyFont="1" applyFill="1" applyBorder="1" applyAlignment="1">
      <alignment horizontal="center" vertical="center"/>
    </xf>
    <xf numFmtId="0" fontId="45" fillId="30" borderId="5" xfId="1" applyNumberFormat="1" applyFont="1" applyFill="1" applyBorder="1" applyAlignment="1">
      <alignment horizontal="center" vertical="center"/>
    </xf>
    <xf numFmtId="3" fontId="45" fillId="30" borderId="5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26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3" fontId="26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43" fontId="18" fillId="0" borderId="13" xfId="1" applyFont="1" applyBorder="1"/>
    <xf numFmtId="43" fontId="0" fillId="0" borderId="5" xfId="1" applyFont="1" applyBorder="1" applyAlignment="1">
      <alignment vertical="center"/>
    </xf>
    <xf numFmtId="43" fontId="19" fillId="0" borderId="5" xfId="1" applyFont="1" applyBorder="1"/>
    <xf numFmtId="43" fontId="19" fillId="13" borderId="5" xfId="1" applyFont="1" applyFill="1" applyBorder="1"/>
    <xf numFmtId="43" fontId="21" fillId="5" borderId="5" xfId="1" applyFont="1" applyFill="1" applyBorder="1"/>
    <xf numFmtId="43" fontId="13" fillId="5" borderId="5" xfId="1" applyFont="1" applyFill="1" applyBorder="1"/>
    <xf numFmtId="164" fontId="1" fillId="0" borderId="9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9" fillId="0" borderId="26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9" borderId="17" xfId="1" applyNumberFormat="1" applyFont="1" applyFill="1" applyBorder="1" applyAlignment="1">
      <alignment horizontal="center"/>
    </xf>
    <xf numFmtId="164" fontId="6" fillId="9" borderId="7" xfId="1" applyNumberFormat="1" applyFont="1" applyFill="1" applyBorder="1" applyAlignment="1">
      <alignment horizontal="center"/>
    </xf>
    <xf numFmtId="164" fontId="3" fillId="9" borderId="21" xfId="1" applyNumberFormat="1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0" fillId="0" borderId="27" xfId="0" applyBorder="1" applyAlignment="1">
      <alignment horizontal="right"/>
    </xf>
    <xf numFmtId="1" fontId="0" fillId="0" borderId="6" xfId="0" applyNumberFormat="1" applyBorder="1" applyAlignment="1">
      <alignment horizontal="right"/>
    </xf>
    <xf numFmtId="0" fontId="3" fillId="9" borderId="5" xfId="0" applyFont="1" applyFill="1" applyBorder="1" applyAlignment="1">
      <alignment horizontal="right"/>
    </xf>
    <xf numFmtId="164" fontId="3" fillId="9" borderId="5" xfId="1" applyNumberFormat="1" applyFont="1" applyFill="1" applyBorder="1" applyAlignment="1">
      <alignment horizontal="right"/>
    </xf>
    <xf numFmtId="164" fontId="53" fillId="0" borderId="6" xfId="1" applyNumberFormat="1" applyFont="1" applyBorder="1" applyAlignment="1">
      <alignment horizontal="center"/>
    </xf>
    <xf numFmtId="164" fontId="53" fillId="0" borderId="5" xfId="1" applyNumberFormat="1" applyFont="1" applyBorder="1" applyAlignment="1">
      <alignment horizontal="center"/>
    </xf>
    <xf numFmtId="164" fontId="53" fillId="0" borderId="7" xfId="1" applyNumberFormat="1" applyFont="1" applyBorder="1" applyAlignment="1">
      <alignment horizontal="center"/>
    </xf>
    <xf numFmtId="164" fontId="54" fillId="9" borderId="5" xfId="1" applyNumberFormat="1" applyFont="1" applyFill="1" applyBorder="1" applyAlignment="1">
      <alignment horizontal="center"/>
    </xf>
    <xf numFmtId="164" fontId="10" fillId="0" borderId="5" xfId="3" applyNumberFormat="1" applyFont="1" applyBorder="1" applyAlignment="1">
      <alignment horizontal="right"/>
    </xf>
    <xf numFmtId="164" fontId="10" fillId="0" borderId="5" xfId="3" applyNumberFormat="1" applyFon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64" fontId="10" fillId="0" borderId="5" xfId="3" applyNumberFormat="1" applyFont="1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0" borderId="8" xfId="0" applyBorder="1" applyAlignment="1">
      <alignment horizontal="right" vertical="center"/>
    </xf>
    <xf numFmtId="164" fontId="52" fillId="8" borderId="5" xfId="1" applyNumberFormat="1" applyFont="1" applyFill="1" applyBorder="1" applyAlignment="1">
      <alignment horizontal="right"/>
    </xf>
    <xf numFmtId="164" fontId="52" fillId="8" borderId="8" xfId="1" applyNumberFormat="1" applyFont="1" applyFill="1" applyBorder="1" applyAlignment="1">
      <alignment horizontal="left"/>
    </xf>
    <xf numFmtId="164" fontId="52" fillId="8" borderId="25" xfId="1" applyNumberFormat="1" applyFont="1" applyFill="1" applyBorder="1" applyAlignment="1">
      <alignment horizontal="right"/>
    </xf>
    <xf numFmtId="0" fontId="52" fillId="9" borderId="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3" fillId="9" borderId="23" xfId="1" applyNumberFormat="1" applyFont="1" applyFill="1" applyBorder="1" applyAlignment="1">
      <alignment horizontal="center"/>
    </xf>
    <xf numFmtId="164" fontId="3" fillId="9" borderId="24" xfId="1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9" borderId="6" xfId="0" applyFont="1" applyFill="1" applyBorder="1" applyAlignment="1">
      <alignment horizontal="right"/>
    </xf>
    <xf numFmtId="0" fontId="4" fillId="9" borderId="7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15" borderId="1" xfId="0" applyFont="1" applyFill="1" applyBorder="1" applyAlignment="1">
      <alignment horizontal="right"/>
    </xf>
    <xf numFmtId="0" fontId="2" fillId="15" borderId="3" xfId="0" applyFont="1" applyFill="1" applyBorder="1" applyAlignment="1">
      <alignment horizontal="right"/>
    </xf>
    <xf numFmtId="0" fontId="47" fillId="0" borderId="0" xfId="0" applyFont="1" applyAlignment="1">
      <alignment horizontal="center"/>
    </xf>
    <xf numFmtId="0" fontId="24" fillId="0" borderId="21" xfId="0" applyFont="1" applyBorder="1"/>
    <xf numFmtId="0" fontId="11" fillId="0" borderId="21" xfId="0" applyFont="1" applyBorder="1"/>
    <xf numFmtId="0" fontId="0" fillId="0" borderId="21" xfId="0" applyBorder="1"/>
    <xf numFmtId="17" fontId="5" fillId="0" borderId="21" xfId="4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5" fillId="29" borderId="8" xfId="0" applyFont="1" applyFill="1" applyBorder="1" applyAlignment="1">
      <alignment horizontal="center" vertical="top"/>
    </xf>
    <xf numFmtId="0" fontId="45" fillId="29" borderId="11" xfId="0" applyFont="1" applyFill="1" applyBorder="1" applyAlignment="1">
      <alignment horizontal="center" vertical="top"/>
    </xf>
    <xf numFmtId="0" fontId="45" fillId="29" borderId="9" xfId="0" applyFont="1" applyFill="1" applyBorder="1" applyAlignment="1">
      <alignment horizontal="center" vertical="top"/>
    </xf>
    <xf numFmtId="0" fontId="46" fillId="0" borderId="35" xfId="0" applyFont="1" applyBorder="1" applyAlignment="1">
      <alignment horizontal="left" vertical="top" wrapText="1"/>
    </xf>
    <xf numFmtId="0" fontId="46" fillId="0" borderId="36" xfId="0" applyFont="1" applyBorder="1" applyAlignment="1">
      <alignment horizontal="left" vertical="top" wrapText="1"/>
    </xf>
    <xf numFmtId="0" fontId="46" fillId="0" borderId="11" xfId="0" applyFont="1" applyBorder="1" applyAlignment="1">
      <alignment horizontal="left" vertical="top" wrapText="1"/>
    </xf>
    <xf numFmtId="0" fontId="46" fillId="0" borderId="9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/>
    </xf>
    <xf numFmtId="0" fontId="24" fillId="27" borderId="25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 wrapText="1"/>
    </xf>
    <xf numFmtId="0" fontId="24" fillId="27" borderId="4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31" borderId="25" xfId="0" applyFont="1" applyFill="1" applyBorder="1" applyAlignment="1">
      <alignment horizontal="center" vertical="center" wrapText="1"/>
    </xf>
    <xf numFmtId="0" fontId="24" fillId="31" borderId="13" xfId="0" applyFont="1" applyFill="1" applyBorder="1" applyAlignment="1">
      <alignment horizontal="center" vertical="center" wrapText="1"/>
    </xf>
    <xf numFmtId="0" fontId="47" fillId="30" borderId="0" xfId="0" applyFont="1" applyFill="1" applyAlignment="1">
      <alignment horizontal="center"/>
    </xf>
    <xf numFmtId="0" fontId="6" fillId="30" borderId="8" xfId="0" applyFont="1" applyFill="1" applyBorder="1" applyAlignment="1">
      <alignment horizontal="center"/>
    </xf>
    <xf numFmtId="0" fontId="6" fillId="30" borderId="11" xfId="0" applyFont="1" applyFill="1" applyBorder="1" applyAlignment="1">
      <alignment horizontal="center"/>
    </xf>
    <xf numFmtId="0" fontId="6" fillId="30" borderId="9" xfId="0" applyFont="1" applyFill="1" applyBorder="1" applyAlignment="1">
      <alignment horizontal="center"/>
    </xf>
    <xf numFmtId="0" fontId="6" fillId="30" borderId="21" xfId="0" applyFont="1" applyFill="1" applyBorder="1" applyAlignment="1">
      <alignment horizontal="center"/>
    </xf>
    <xf numFmtId="0" fontId="6" fillId="30" borderId="34" xfId="0" applyFont="1" applyFill="1" applyBorder="1" applyAlignment="1">
      <alignment horizontal="center"/>
    </xf>
    <xf numFmtId="0" fontId="24" fillId="27" borderId="25" xfId="0" applyFont="1" applyFill="1" applyBorder="1" applyAlignment="1">
      <alignment horizontal="center" vertical="center"/>
    </xf>
    <xf numFmtId="0" fontId="24" fillId="27" borderId="13" xfId="0" applyFont="1" applyFill="1" applyBorder="1" applyAlignment="1">
      <alignment horizontal="center" vertical="center"/>
    </xf>
    <xf numFmtId="0" fontId="24" fillId="27" borderId="4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0" fontId="24" fillId="13" borderId="10" xfId="0" applyFont="1" applyFill="1" applyBorder="1" applyAlignment="1">
      <alignment horizontal="right" vertical="center"/>
    </xf>
  </cellXfs>
  <cellStyles count="10">
    <cellStyle name="Comma 2" xfId="8" xr:uid="{D20EF163-DE12-497C-9E02-D26E59E487A0}"/>
    <cellStyle name="Millares" xfId="1" builtinId="3"/>
    <cellStyle name="Millares 2" xfId="3" xr:uid="{EB8A32F0-20FE-4827-AE1F-503BC0209050}"/>
    <cellStyle name="Millares 3" xfId="5" xr:uid="{D4683897-16E1-45FA-9B23-BE101A71DA66}"/>
    <cellStyle name="Millares 3 2" xfId="7" xr:uid="{006E0BE0-2B25-4BEA-BF11-9377B6B424D6}"/>
    <cellStyle name="Millares 5" xfId="6" xr:uid="{187DC474-71CB-4D3E-B169-92735D24C100}"/>
    <cellStyle name="Normal" xfId="0" builtinId="0"/>
    <cellStyle name="Normal 2" xfId="2" xr:uid="{7C48DDAE-7475-42DF-A25B-887F3541FBBD}"/>
    <cellStyle name="Normal 2 2" xfId="9" xr:uid="{4849E420-2530-4306-948A-A2E2608F5966}"/>
    <cellStyle name="Normal 5 2" xfId="4" xr:uid="{04E8085F-4014-44AA-A252-95A872778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0</xdr:row>
      <xdr:rowOff>0</xdr:rowOff>
    </xdr:from>
    <xdr:to>
      <xdr:col>6</xdr:col>
      <xdr:colOff>156943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9C4EC15-B24C-4F1C-AF7E-4E8DE51756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278" y="0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37676</xdr:colOff>
      <xdr:row>0</xdr:row>
      <xdr:rowOff>0</xdr:rowOff>
    </xdr:from>
    <xdr:to>
      <xdr:col>6</xdr:col>
      <xdr:colOff>496125</xdr:colOff>
      <xdr:row>4</xdr:row>
      <xdr:rowOff>79159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14CD-273C-42CF-9DDD-8361527E2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943" y="0"/>
          <a:ext cx="3159315" cy="8242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3171825</xdr:colOff>
      <xdr:row>0</xdr:row>
      <xdr:rowOff>0</xdr:rowOff>
    </xdr:from>
    <xdr:to>
      <xdr:col>5</xdr:col>
      <xdr:colOff>210814</xdr:colOff>
      <xdr:row>4</xdr:row>
      <xdr:rowOff>89856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77A7E-17B9-4C86-AE6E-B3A89664F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4905" y="0"/>
          <a:ext cx="2830189" cy="821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146050</xdr:colOff>
      <xdr:row>0</xdr:row>
      <xdr:rowOff>0</xdr:rowOff>
    </xdr:from>
    <xdr:to>
      <xdr:col>20</xdr:col>
      <xdr:colOff>104140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233FDEC-E111-4261-9B27-5376BD5BA1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0"/>
          <a:ext cx="2567940" cy="552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0</xdr:row>
      <xdr:rowOff>68580</xdr:rowOff>
    </xdr:from>
    <xdr:to>
      <xdr:col>7</xdr:col>
      <xdr:colOff>241975</xdr:colOff>
      <xdr:row>2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3B688F-DC1B-4DE5-8EBD-0A4201C38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" y="68580"/>
          <a:ext cx="2268895" cy="411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83820</xdr:rowOff>
    </xdr:from>
    <xdr:to>
      <xdr:col>1</xdr:col>
      <xdr:colOff>3848100</xdr:colOff>
      <xdr:row>2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D11F46A-CCA2-48B1-943F-AC6FDAF445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83820"/>
          <a:ext cx="2743200" cy="434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365760</xdr:colOff>
      <xdr:row>0</xdr:row>
      <xdr:rowOff>152400</xdr:rowOff>
    </xdr:from>
    <xdr:to>
      <xdr:col>14</xdr:col>
      <xdr:colOff>411480</xdr:colOff>
      <xdr:row>3</xdr:row>
      <xdr:rowOff>45720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82A243-1F5E-4DE9-8F17-74AAC56083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580" y="152400"/>
          <a:ext cx="3825240" cy="4876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0F64713-8A82-4638-8F80-E04A5E1CB16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85E688F5-E619-4100-8A3D-59FF3074DFC6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FF519223-D1FB-4803-854B-9C9528FAF77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1E27BC36-8DAE-4B7E-B966-3BA55AF251F7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A6A31C92-AF21-4C8B-AFEC-93B558784F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ABF9007B-3841-4652-B5E9-3282445E00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EF01AD6E-1C1E-4269-B7B2-D9AB374E47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C0E9CC1-53D5-4824-BD7C-7EB80BC111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E84A10CD-D8A9-4C94-8A66-BD08591221E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9639C3D5-F22D-489D-AAE7-626041B23D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1838557A-FE61-4DA3-B2C2-9B7D280B583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25A94CCB-09B5-4F98-9215-D89D342F7D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6B7C1019-FF61-4707-A306-EF3593C557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AA452877-D80B-414D-89CB-23F3BA1754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F92AFFC-C643-4583-A0D8-6D8E6E8751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472BFA5B-4A0A-4D7C-A8A9-F5FFA94C060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46D634C1-3462-4BDA-9760-B616231260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F1C9F83C-6311-43B1-8698-899F7D4CB96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6402F1F-52C0-421A-8AD2-CDC5EED70AD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D1AF6F79-E587-4923-B601-1DF97624F4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75952CF3-A894-4F7E-BDCD-B151A1DDA6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069F12B-A450-4808-83DA-B5C3114C88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D36A2B8-EE0C-4EA4-B346-FC0A5CF6CB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432697F-C6E9-47C8-91D7-3375A2EC10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C97423F0-5046-4BF5-8774-2E8552697D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0F82BF9F-807E-4187-8503-248B0FF9A03B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F1FCC31-2B03-4CA2-8732-CF33D8E337C5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27F3B44C-819F-4274-BBA7-55C0DFEBA306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C786F012-DD4F-41D7-B81E-816647C1E335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2420593B-66F1-4472-8AB3-7BAD1F67D0B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8C8F41DB-2685-4402-96D7-7612A017AB4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82BD3072-7A5A-4E0C-97B1-02A33E240D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7CFE5445-747B-4E61-A48C-B43341EFF2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ECDD873-83BD-484C-81FD-39F043201D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F50AB39-B1A1-43BA-9EDE-E55E03C2A1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DE8BDDE0-894B-4C86-9F28-6159B86B5DF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FE250FBB-2797-41FE-8FD2-9FDF7550D6D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1DF2C8E-E439-404D-A3A6-E1E605CC0FE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67242613-1081-4EB9-9FF2-2C8D728458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3EE0B20A-9D2B-4198-9A90-2ACB36F891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19D3F4E6-5D21-4F54-B9A8-D79D1E1CDB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8FA4638-E506-4A9E-BF84-21CEA25883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B4A7C0C-554C-4CB4-A79D-425570539C0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A0E1456B-CFF0-4968-8800-5A25294F0ED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621AFA93-A39E-452F-9327-82B29C1A5F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3A0B1E4-D62B-41E4-AE7B-601B06B1A0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DDA50862-13D9-4CFF-8DEC-7F7A4ED4C2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C8EF7CA8-EA67-4ACA-A1CB-01950AD23A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E9A56CDF-E47A-4294-9D3A-3363D2AF35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25F707DE-40DE-4203-8A32-F884573CA88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DBAD4E9-17BA-4F44-A168-B2649A0318A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766213D7-186F-4D0D-91F4-A580E598A1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2B7FA9E0-4247-40C2-BFC8-0C271CAB9E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50014FB2-7E2E-486E-8CF8-79A24428038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3FEC8FDB-14BF-4E8D-88D5-2309267C04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9B71955E-54C9-48C8-B9F0-0F93335597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64241837-B428-4ADE-828B-91B7EE0F1E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57F82B4B-3ED1-4D38-A8B1-1398DD2FC3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221BEE2C-9AC5-4B1A-88DE-9A63D15EE9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3D84EE27-B284-4DBC-BB34-B48CA4AF8EF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914DD8A8-4DB8-43DB-A4A2-D73622F1C7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C660542F-D5FC-44D1-B54C-A5F1F12EFB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EEC879E2-DC92-4B22-B263-9C5C87EA14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5CFBD0AB-26D1-423D-BC00-704F1493D2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E503E31D-B0CB-48F3-9C05-B95CB14255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F7544F25-88EA-4BF3-9086-343AD084111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87EAE034-C1F9-4B07-9F87-D6152FF0A4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B27F713B-2F79-46C5-93F8-7BCFC8028B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80535F4-DBD1-4EA0-B8FC-B1971B86AAB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D41F0625-AFDA-4B46-8F42-26BE9BAD34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FC64DE51-C3C4-4EA2-B912-DFE57FE083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C6CBBA89-A8BA-4C5E-9D88-A9D89FBDB8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CEC3AB7-515E-49B8-8F79-C6C758C0B96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E4DAD4EF-3A80-44F8-9173-96F021CA71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A86AD43E-777A-4692-AD0F-E14D2C61C0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A34A0C47-B8C5-408F-87EB-B738CEB19C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BE979CB7-A82B-4BCF-9C26-0DF01BB046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6EF74DC4-A37B-45D5-BBE7-DF12610FD0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921A50DB-6758-480E-B18C-D909ACD6508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F578F8D8-A96C-4A40-A520-F3C32F9EF6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59ACC5BC-2462-4C1D-BDEF-4530CAD5C0E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8C3A6BCE-2F1D-400E-A0B7-61F25A59BC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12F8FC3-8F5B-45B0-BAB1-28E5C0D9F1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B661DE96-B5BC-4A46-9B9E-0404C7C797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97D044E3-FA24-475B-8D0E-56A78E73B6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1498F4E-C217-4E61-8193-BFA45739ACB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5FA31938-DCA4-432D-9FAE-D01AEE02B1B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6F8B178A-92F2-4730-99CD-FEBDDE12B2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E99B6F3F-B5F4-4F5C-955A-B8742B490C7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31004249-C9E3-4A15-B7CF-55B3293B08B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19EE2250-F790-4DCD-A17B-831F8A5D6ED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B8E344D3-72AB-4C66-AEFE-520C2CE005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08AE2CA1-8A95-4889-9F6B-D50902FB71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51CD6BAD-D458-47BB-96E0-B9D5826063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CABCD9D-D3E7-42E3-9152-6BC78C2309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E2AC3A99-16D6-40E2-85D6-ACA5C1AB43D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0C03ECC1-AE12-4AB1-B75C-4F77EA8FA6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1C59F3BC-2999-4631-980F-4C9CE41EA5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8AB81E4E-19B9-48A2-B8FD-254094DEAE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3D660C39-E8B0-4459-B852-EDD4BE90F6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B2904A6E-ED72-44E1-826D-E8DC28B5C7F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56149D51-DEAC-4725-BC16-761A117889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19ABC3-72F5-4C60-9039-8CF995682C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3AF73E4-1AD9-46CD-8E50-F769A136C5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0E8DEAF9-A094-456D-8EE7-947B6D3DDAC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6C3311FF-8796-4078-AC84-D06D75DCCF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6D70D1A8-EA07-4CA0-9525-5614F81284A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B715BC51-0995-4E0C-A9AF-4BE98EF74E4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B402DD61-2569-4AFE-A79F-C2DDCF61F5C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9F4A67D0-FDDA-49CB-89A8-BC19D9BB567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030D8ED3-C517-4072-A92B-0AF2AD5247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DB9C8B05-2831-4078-A153-0B5F723FC1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E2054678-67CA-4FE5-A155-2CD4B2599F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E51BB2CE-13C7-4527-A33C-986090CA6C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EC98FF60-18DC-41BC-89BC-925F4890F1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6BD8C8DB-EE3B-479D-8382-4E9EE1BE9E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FA3564E1-C45F-4480-AB14-FC1F58CC3C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BE7299E4-94C7-4998-A8C1-EA7CAFA234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0FEF8AE5-0134-4F63-A63A-18B66B8BCF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36B21079-1240-42CA-867D-1FF18B5F7D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E401442D-EB99-4DF7-8B3F-1A912CF984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DDBB4C7-840C-4545-97DD-5EEF8C5889A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25FBCEFB-AD78-4B97-851C-2B0DD736FC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2DE22E50-2056-4900-925A-CD2A958D6F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873C43A9-49CE-4772-82FB-36C8EA2BCA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CF4516A2-CF8A-42BE-AB66-3F56EF0801A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EA47A0D3-350B-4603-A98A-383D122563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A73ED625-BCAF-4EE4-B3E4-967F98DE47B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F1AE32B5-36F1-44B9-94A3-D5B638F8B07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7546968B-D47D-4EC0-8928-3D69E75E8B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1427DE85-139B-454E-9BBA-2CAB53B73A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B88462F4-B3AF-476D-ACF6-7D87651BCCD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03067BF7-3FF2-4E90-87FC-03EF9D3D93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C917A4FF-F11E-47D9-A44A-EB29C4B8E01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34CA0ED3-C004-4C77-B8AB-98EDBADC02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59D54487-109C-4442-89D0-902FD8200C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6E46DE61-782E-4A6C-81D0-1BA3460BB5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AD9D5D82-EAFC-483D-95B0-3403B01A4A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71B46CE2-3EA1-4B7E-81D5-61CD175AF3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3096AA0-4107-40FC-A7AA-161F7AD98A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31E0EF03-793C-41F8-8B1A-284BC0EACC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E27BECBE-6D1F-407F-875B-1569974B91E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9FA3CCBA-D6E0-437C-98D6-5D74D42F2F6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E1BF785B-4AA1-4345-B6BF-A4B2172C30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CE95492E-2CFF-4CC5-897A-CB41A6D2016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20B1BFB6-70C2-4A40-895C-246D794C7D0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8C9A8DDF-E7D9-4AD7-883D-A327EB8B5B4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E70ABDAA-325E-44D8-B980-935A668DAA2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8DA226B4-F6C3-48A9-A4DD-BF43F2360C6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D83908C5-B06E-4DA5-8BB1-0712ED92E0B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5A6B52B7-12FB-4FAB-92E8-802145172C6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AFBF5BC2-4688-4802-9429-D0FDDE3DBA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CCB4476E-99B0-4446-80F8-16193D1ED2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6C9C83F9-426A-4BAD-A597-4FB2A2F5EB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908ECA3A-1E34-44CD-9E3D-ACDF9DE2EE9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499AE801-FD27-4E58-AA54-698153A905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11110314-6C93-4720-89E6-0529DC1CE1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32228EC9-8168-4F52-8E6B-14176ADB1F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C82E3D9A-94D8-4F95-8DEF-984AFF798D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BE1ED30-99D4-4979-9010-AFBA8D82A75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1A8B398-0ECD-4461-8672-61AA8B2D073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70C5CEA3-F95E-4876-B9D7-7BB5611E2C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661DA3CE-40AA-4F7E-81C9-FFB95880DA4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BE704CF6-207F-4621-AF24-8FEE8AAA11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85877FB5-C9D6-407D-9837-0A2A20D3EA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CB761AD3-0984-4D51-9790-9D3C3BB5B8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0D46D5B2-2B8C-4227-85A2-690C35B264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64FF271D-E879-476E-A50B-DFB53FD79FF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1722B86E-B856-4111-A78C-48F7EE074AB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12F890FF-78EA-446B-8315-750834F9458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307F6710-EFD4-4139-88AA-28D24201C3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2BAF07AD-200B-4B68-8878-6CCEC0924A7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181E913D-C381-424E-B91C-D9AD0CEE0E0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4C388972-F6B7-433B-AE67-9D2EFAD6EA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FFF40922-14D2-4B4C-AD0E-0A39508E52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444EC9DB-D91D-4CD1-B385-23A1F6F7BC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55E8DFD3-5547-4BE2-9EBA-78A939CDFBE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63F3221D-BCAA-477C-A02A-2F75A3BA55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924492F0-5078-43CF-A88A-3526F8BF7A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277A5FC9-D7EA-43F1-85EA-AE7A3BCC9EA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D567FCE5-D519-47E9-8061-F581FB1A63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2EBB1D05-CB02-4500-8AB0-47ABF2B4DC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F9E21D77-1FFA-4B88-9C24-7EA07ECD509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4DFAD45C-F6BD-4A13-969F-1C4063D385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3F78BEC1-F984-4148-8A51-6E395B6EAA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49623337-6F6B-4F0B-93C4-C3FAEDE26D2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30BD2EBE-FFA7-4FC3-951F-BCF64DBD3F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94B97EBC-985F-4E88-98B0-2958F1EC19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7A6019BA-E1A3-4244-A028-681D519F8C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27C0EF8A-0CC7-4FB6-9332-D44F10B0C5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34D7A5AC-7C7C-479F-97F4-12FFF1CBDE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0CC34414-3EA7-4C67-A877-B15EA48923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50B22B3E-736B-4050-B063-51F3D2CBD2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E85550D6-328C-45D5-8F36-34003D6617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4A429D3F-54DE-472C-8083-6C2335181B9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5ECBD7A6-F19E-4097-83AA-C3B33AA460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81538FB2-104D-4A86-AAC9-6A78F32F4C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A6775411-722D-440F-A2A5-CB57A3A949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2396ED4C-15AE-46C5-AA4E-0827E5BB0F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78EBF0CE-D39F-45C4-9622-40262C7DEDB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1C47E96E-B339-4B8A-96F4-82181E48E98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FFD393D3-21D7-4495-875F-31B574B91E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67D78FA2-54A2-440D-ABFB-EF5F016A9D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B26B9FF8-4AA0-4D9D-AF2B-50FBDE8C8A4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8FE1B211-E37B-4C49-A22C-2C7442C4DA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C4A3FA62-D521-4992-AB8D-3EF279EB177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17DE8FCF-FCD3-4EC1-9AE9-C63A299DCB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294EA616-6845-4E97-B380-DC0F9104EB5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AF51EE56-2FEF-493E-BF2E-282A01F968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9AC808FB-2068-400D-ACE5-EE1F4AAD65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0F2AAD0B-93B9-43EB-AFC1-A249BE7FB9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B34288D2-4456-42EA-B99C-45F5BC3E25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4E805D83-18A2-47C8-829A-C84399BF13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D6E74F82-CC56-419C-867D-AF19AFDB5A0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9A2D9D46-C776-4775-91DB-6A0B85F8F3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3CE414B9-FA82-46BD-8086-AB3DC9E087E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670EEB7E-8DAC-474E-9160-04A48A92876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05C707CA-0276-47AE-BBF6-4500DFD94E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FB397FFC-6BAA-4D15-9E10-C8F048110A7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6B9659DF-3B98-4DC5-A6C4-29572D7DD5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F391CA5F-3940-446E-8C98-665D7BAA24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22A00C21-0F46-4F83-9619-B56DF7FF0F5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509C7F98-81DA-47F0-85FE-E9D8377557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FF27AE11-DB0D-4990-848C-9DF13FD48C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A33D1512-CA4C-4768-B82B-A3FD94B679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4921A51C-77A0-433E-A53F-F22A2F4973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3DD26618-46B8-4E6F-940E-151AB285E2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22631667-DEAE-44F5-B0E9-A58EFA5B7C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34E24A05-DE0C-412B-8AEA-560A1B4DA7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03DB4BA1-88D6-47BB-8C71-4EC29CE0229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7288A0BB-D903-4DEB-B3E9-A50C9815C5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8D4B8D2A-5267-4706-A240-9963A931A8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3512FA8-D74F-493D-B4A0-E0E41FC2EE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8EE934EB-DE3D-44B2-B0CD-8278F34A2B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02B62536-7DF5-4A63-A2AA-9248D8348A7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E6320BE7-CB0B-432B-BB7C-F501E6DEF3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89ECC66E-BA92-4569-9E08-09FFA9B715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3CB0608C-3F49-4970-ACB0-8413219098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2F4C0043-7B79-4C66-98F8-44EF1496C20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8BB3AB69-DD0B-4F99-B627-67D575E71B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59BE61AE-F497-45E8-B0A0-B8ECB53FF9A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1308B8E-6646-4426-BC15-7B8879BB27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2C998655-E65B-4CA5-A8B7-E772DC7C4D4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62644529-E2F1-401F-8554-1899B8561B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9A380E37-B7DC-43A7-A3C1-2C616535F3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94A6AD99-F190-4DC5-9B37-9B01C2A609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99CAE856-036D-4299-A44E-90C2EFC840F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333ABC69-FDC6-43BC-A577-0466246B6A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B76E18B4-3B2E-4596-9AC8-B186B5495F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EE63E775-7500-4116-A969-12F6A039F61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7083A210-6DF9-4201-A5B0-B6FE906116E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7E59FC0-D739-4B4E-BB97-6212CE5B76F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CCC45488-691B-4F1F-A0F8-10B7A39AAD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1C4071D4-0333-4419-8BF7-ADFE39294B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DCA4754E-5CF0-4D7C-AE1C-6F289E7BAF5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2BD9861F-EC39-4130-8477-20D60FA6501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08832E21-7E90-4D0C-8AF0-39B32C73E40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F580216-8541-43E5-ACA6-1BAC8C0371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688F0191-BC3F-4C74-97B1-78CE69A5BA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DA9CB2DF-4F64-45F3-B01F-969AB7ADC57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239228B1-DD9A-4D54-878D-14C05D9B0C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37D2DCA6-A9A6-4BDB-A49C-9E8B28D888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633FB20A-834A-4338-BCB6-4EC87B4FE8D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3505E87C-AC92-438B-BEEB-BA557FD768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05E70687-6B11-4139-B050-BB09A0D0CBD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C6AC4479-B550-4D6F-A8CA-49448AC381A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E8924D0D-433A-4292-AF6C-0513148FB1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D0158727-744A-465D-B8D1-F954E5A181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2B9DB3AF-7475-40E9-BF1E-50B3C6739CE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C271A19E-7043-404B-B0A3-9889F95FF50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98007C89-F6F4-4609-985E-E60D9700B6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1647E2F3-E5AD-4681-BA97-36B5EA9070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2F5CA5AF-58F3-4AA6-9CC7-EC06017195D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F5828AD6-5B26-4D59-B277-5CA05F47A8C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730C93B6-4E63-4752-BD39-69A4039FD2D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4EBE79DF-6939-45C7-B0B2-9AB2717881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568632FA-36A4-431E-988C-EFA29D971E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47B85D26-8B55-4DAA-B02E-4E5286E25E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99B51762-A692-4D79-906F-B02CC89665D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757F4BC5-B7AF-4346-8EE1-0737CDEE538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3DF90F9-111E-4610-880F-193156CCA8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5FE004DD-2010-4EBE-A26A-4321198BDC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37AC03C6-1607-4D55-85C7-1FA27307F2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55555B7B-B48F-4BEB-BFB4-F005CEFCCB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D10C054F-D947-488A-B28F-F966290887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EDB92536-BB9B-40DB-AEF8-741E81138B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5FB2FB12-A206-4304-A724-4C6F4F009C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4465BF55-0DCC-474B-9834-B9904C9B0DD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C4E94603-3C36-418F-AE8D-A5E1531A9B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3A3B5618-5518-48D7-9029-B908E533DE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75B69CB6-22D7-49A0-A9D8-DA0E1AED68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51256051-BD5B-4E63-A655-13632EC2D8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BE19E0F6-5DBA-4CC8-93E3-E3DCAAA7568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BDC81803-7F6B-4211-8668-CBD80CFC3F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CC6095EA-5CB9-45E1-A04E-C31942F06D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225D597-0BEF-4034-A7D2-C5A098A7E96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E7595ECC-69DC-4247-B6A2-CA578F5593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35689C09-1258-46C1-8DF8-B46550A954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E8A723B-F09D-4E1E-911D-C3253429B9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F6429A4C-94BB-446D-9503-059EF672196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F63652E2-AB02-4606-9B42-5D31D9F4F9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488C0D6E-2729-4C88-8BE9-BB48373B61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ABB4586A-87D8-40F8-B3C2-CBCB071F14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52EAE05D-3143-429D-A658-FC70272B17A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ECAF46ED-7AC8-45A8-B32A-1C47F3A9B0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32405237-DE68-416B-9249-BBC3714094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64F4DF67-80F6-457E-ACE3-AEE4B59CA90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1C6B053D-D447-4135-AA66-6638A8337965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D93C55AD-740A-499F-9EF2-A093DA0933FB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01CE2B8B-0A76-4C43-86EF-932D24B01BF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BA408522-F81E-4E74-80C1-2F85275B671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6CC10CDD-5F73-4459-9D1D-3D37B26FFFF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1E03B5DE-B1D4-4315-A330-2A6D5C7DE6A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DB27AE64-AE49-4454-8A23-3D4EB5DB92F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DBB9E4B3-ECF0-42F2-9F62-3BA62B40B2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24ED2D50-F52C-4962-937C-7DC774A467A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6A2B5388-3D57-4D64-BFA3-34EC7A8313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A6C3581D-0A3D-49E9-8D88-26DCC5C7A8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548C94D2-91CF-4443-8E5F-D22076EB22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8A61F111-A50E-4E04-98B3-CED9690564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DB92CA39-E135-43CF-ABC0-961D50F075C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6C94D018-7EAD-4CEF-9DD9-96EEDA05B6C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C5A88421-A8D1-4651-9E40-F12E388120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9A0AF9CF-50F6-44D0-8E73-76B3DA96CF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7F866140-6055-4919-B7C9-5C95F2E3AF7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2C28FC58-4CFD-4293-AA8E-490E903DE6A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CD735C6-97E4-48A6-8B02-928FB116E52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91A94062-59AB-45E6-979E-1E9033EE5B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565722EE-D303-4599-A3ED-2FA16C3BBF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DBE9AA70-0E14-40B6-A9AD-747EE2E865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86BE992B-7F91-4E1E-960A-51020A79A9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430EAE9D-8E89-44C5-B304-CD39D8980207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2BFCB4F9-1793-4F49-BA9E-2865BA9D7F70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3A1EC57F-DBA3-4D38-8065-FB748EEDB2EA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EEF7BA14-6FD5-4B0E-BF29-397F8A18246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1E71FC3C-748A-41AD-A3F0-B57390DC7B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E655A78D-36FB-47E5-BA8C-75981E1EF57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1125F55-D987-4355-AB88-DA9CB8D6C7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AF22E1F6-248B-4812-9AAB-BBD8D240DE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9D23FEA6-63E7-4543-A621-BD68A31DFC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5A7DCAF1-51B8-4AB0-8585-9C98EA3AA7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4D40DBD3-FC39-4799-8A20-2EF9742DC4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96AC75F-55B2-4768-9B8A-65A38F483D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45C77176-C510-484B-9EE8-F51D380002B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8DAC0F5F-701E-4FB6-81BB-EC8071CDF6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CB1DD23D-0A2D-4784-B7C4-4DC174548A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B3D8E032-2652-4B88-9526-D7B906E477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B8FFD3CA-866F-48A0-B145-5DC0A7697A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0FE7D044-BA5A-4FE5-A08B-D48AD032C7D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09B0B0F9-8DC8-4C77-964A-9FB9E07E41C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0BF52BB-709B-4080-A341-D2FDFA2577D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4556BAC8-636A-4A18-B5B3-F82C9953ED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D1EFE319-B6AB-4293-A893-4D0A0BFEEC5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47B7DF54-E31A-461E-B19F-0BE647B4A67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B6657345-A2C7-484C-A5DB-80C0F3591A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EAD05C50-9CCE-4D18-8E46-F702C51B01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3F6EF8C6-0011-4FD9-83D6-E02CAC36F1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887D33FF-1A97-4407-9355-E0D4B006C7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AA9B5698-C7B8-4BAD-84E5-0993C9B1EA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6D81AE91-A092-4929-88F6-69E87DF9CC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32101573-A8FB-4CFB-BE7D-290078EA22B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7090A885-C45F-4F53-BBEE-DCF944A38F6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555139AA-A37B-4605-A34F-7B9DE437BE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7BB14FCC-53F5-489A-BA2E-3966E3CF50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1C91CFA8-4221-46A5-A2EE-32CE866350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1440FC40-2574-4558-B3D6-3728439B0D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AB045889-28B9-4C04-AD88-A8ADC39D274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E39CFC62-62C0-44EE-964C-0FC2F3E366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8EC7AE78-26EC-4516-B8A2-FAD31A07D16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A707D4B8-DF1C-4201-BFD5-AE986F7D4C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2A442543-D138-4196-929D-093CB85AF82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92FBFF7A-4F89-47FE-9ECF-9BA5A2817C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C165E667-74F6-4DF6-B446-17F15DB30B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D58844B3-25B4-4873-BDD5-DC78B2A4FD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1C342EE2-F5E1-43D7-9172-DA2A63A00A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2AB33CBB-1B0E-42ED-ABD8-AA68F0155E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1C048B5B-0D21-4A0C-8AA2-177EA14C26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45CD23BE-50D8-4FE1-AC3A-E1B65C5248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66B035ED-E46F-4F4F-BA36-46713D63B7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CE176FDF-C075-4F68-849A-6C181C73CB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55C767C6-FF43-4DFE-9981-CCCFF479B3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7D9B2AA6-8328-4AE1-8250-FC15F7CA00E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8456B3A6-E8CC-4CE6-8371-8A61DCCCD7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BEBA47F8-EB77-4C71-BD78-B00696A5C73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06CB8120-4135-4D04-A7B8-5FA9F86D35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02EE8D4B-DA3C-42BF-A5E5-C64DE7AC400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20B28D39-2153-44C3-A901-3C99696CAA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9151E35C-FDDC-4345-832F-968A3C5F3E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8341CDAE-006E-4ACA-AF16-6637E030B0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FD92D5F0-B86E-4278-BDE0-A811F6D4E1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1CB83E28-6C06-46C6-AA1C-1140A4AC100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12BFEF8C-D481-4CCC-8448-DDE6AA46EE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832EA963-EB93-4216-B9D8-1B99BBA00C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F8A12187-56F1-4330-A9BD-163D912406E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34C4D90F-6EA3-42C1-BBFD-6443FFE379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34D1FF32-2BBE-4521-B8FE-F3505C4A42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73E8401E-9849-4593-BC38-A60AB40A34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734196C6-AC9F-43CF-B51D-03AE602A7D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5F77BCEE-216E-43D0-A7F7-039EBAB1ED2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BDB13CBA-93EB-479A-B98E-96450C64360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BB038731-6073-477F-B476-B6041F210B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B0A3DB35-1900-4AAE-8377-4EFFDD838E8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8A4B3A44-C0A7-45C9-8F82-D1900D5122D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928F17BB-2AA2-4BD4-ABEC-A2786042DE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FD89D32F-8E30-445D-905C-5BF5A1A962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2CF24F7D-75ED-43EA-B318-1F7B534A05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AC51E8B0-6C0D-41E7-A851-EB8F8D8237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2FCFD1A2-278A-465E-8085-4246BA3342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AA43F889-60EB-4244-B073-D91E065C06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D5AAA4D0-6083-4181-8553-0983921741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B278810C-166C-4464-94BB-84F9DC41C5F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DD84EE3C-3DA6-4EC9-86C0-62045AE417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5FEF496B-A94E-458B-A67E-264246BB9D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B9952BD8-0C94-4BFF-BCFE-80FB59A8D0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EC50B45B-EE52-42C2-A9D6-E6555179B7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56BD6BE9-1F7B-4DD6-BD20-3B3D26C89D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CD4B3B86-4837-42E0-AE16-266801112C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58B229BD-7F04-4D78-A6B1-CC31233086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FFC6D8EB-F50A-4537-BED3-BA19522AAA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14B13CF9-4E31-497C-8F63-C25EE17408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FF386371-22D8-41C9-9C83-DCEEE68283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766164D8-06CF-4405-8FDB-1B0A40D19C8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75BD6BDB-9E0F-49C7-B321-BD50F5F2AF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4847BEB5-3EED-4DC9-BC28-42C50A230B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35865ECA-721E-4E06-A9FB-1E94A6C43B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C223005-1662-4B74-9BF5-7DF5AFD66CD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4033EFA3-8B49-4B96-8E9E-0A46869B0E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C9B4311A-0E78-4845-81B6-D7861E2E7B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C0127894-A5D3-4256-8275-BD7E8F17895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625F06F5-9B40-47FE-A748-E8BB867877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2ED19084-C93A-4235-9B93-624E19A79EC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E99C7476-B731-4893-9DCA-F01978C167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F708E929-8F0B-4CB7-B2D8-F7202B13D7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B3ECCDC2-9655-458A-B171-74D287CDDC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E9F0BBF8-8BF8-4061-B6DC-C840D32A173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98D8F3D3-33C4-4C1D-92BE-6379C99540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780B5EF1-D65A-49BB-A6D7-5D90C3B4F4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C6339346-DA23-42E4-AA06-06C7E74EAB8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B5DFF75-C4EC-4E75-9A73-919D436F89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971DD8F9-4A3A-4D8C-885F-AEF109B2ED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95DC98E5-C1DE-4A98-B97E-8B2799472E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E9808A1D-073F-4316-9AFA-0F7A30BF10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AE2DD909-D43C-4C08-8216-4969895FE74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95A27DE9-5A76-41C9-BDBB-3F28DCAAB3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6443CC94-1697-4878-A2D5-31E538C47E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9C62A9E8-7DB3-4DEB-AE2A-320413B996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289D3C9F-BE45-4480-93D5-805013CDAA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DC10B899-B080-470E-958A-95B57D76E9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A3910485-5C29-43AE-8D56-AE866458E8F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8187BE6F-B805-4CA0-A3C6-D235A3C346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70E688D9-BBD7-4E4F-B774-43EF25FA51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72ABB572-EB44-4D39-A79F-5E75B1D784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45ED6774-9239-4D72-998C-FE34BFBBC23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0A43F960-298A-45CA-99CA-50C6885053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9B3C87DE-94A1-4A99-82B1-329C52CAF9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3AE25673-3D02-4345-940C-A9475951CA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44A6BBA0-D46E-45FA-9625-EDC81040854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87898303-2530-417E-9BBA-ED1800B0DE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D921B548-DD5C-4060-8ACA-3E36E7B2A7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A3CA5139-9A5D-44C4-9AB5-C15E2BB40B4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8DC96479-E49C-432D-8479-055C159BE2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FC39ED78-18DB-44BF-AC3A-BC30E3C760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7A2C0C48-0FD4-47B7-AF78-47702FF114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EBB4DCB1-8B68-430A-B84A-3748BEDC9DD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43C9A73B-D2C4-4E23-9FA1-471337762A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888B5C68-94EC-4177-9BAE-99CE6D292E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97ACE28C-B698-4EBF-81F8-16A85A81A8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E2528FAB-7D36-4DF2-8E82-FC8F7FE79D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9EE97F00-A987-4E53-81D4-76AFAD3BF8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E07D863D-A693-422A-904B-FBD918DCFB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2957886D-7B78-4FDC-99BC-323D287058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D433FBF6-EB2B-4131-AE1F-096732F3CFA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98A363C7-82AF-49A5-98A5-66820743930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6D3C39AE-9244-4103-8F4D-CDF025097E7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C2A69ECA-D60C-44B2-82AF-14793B2D74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3241F36D-AD95-4CEC-83FC-30FCEF21A6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E82E4BDC-890D-4B37-8BA6-01D2C348A45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3EC66A74-2326-4E9F-8567-9D47D9CEC9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27E6F5B2-3572-471F-8BBD-C3015EFA97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B0150F28-B19A-4C28-9F56-11F6D7FF4C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88E3015-17F6-4929-959C-B2838F5C79F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ABFC3800-F8B4-4608-AC62-F26E8C2630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690C1BC3-B673-4AFA-A75C-50E10B9240C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9CEEA3B5-847F-41EA-8617-F2D137EB273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CBA52D65-4F0D-4A44-A331-DF75B52A9F3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36FD85BC-7B08-475C-9C95-C4FD950FAB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F9173A73-A96F-4716-8B3B-625EB2487D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9201FCEB-9EB8-4D0D-9EC9-574856139E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A3F4F727-5808-49CE-9A96-95E298DF05B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BFC51CA6-6BAA-4013-B3FA-CCBE290EC3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1E973708-685A-492C-9300-8D8AD9F258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97C21083-EDDA-48A0-B83B-6B4901C2B5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A6EF1420-6224-4DF5-BBD0-581072D5D4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E6516606-2C3C-4A39-88FA-B27969AB78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7555AA4F-9BF8-4A4B-8C9C-69EFFD1BFC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6655CE37-8DCF-47BC-AFA4-43F603CA3C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3928C70F-BD0F-4F4F-BD62-CF1E8642FA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2CDD7763-B617-4D9B-B66E-90C4217D7C9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C42BDC88-DFD7-4979-9A54-65155B5D16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FD220905-DC45-442C-BF1C-D4EA343F873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84975D72-2C79-4F51-831E-8129C65659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94D4C815-0309-4042-A91B-608F0A796C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38C8F715-43B6-4EFB-A356-D8C297AECB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F2EDE426-B12D-46B1-BBC1-3930B817A5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67842571-2EF8-4515-9231-56C761258B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1D80D63B-E940-4B32-B4CB-1C66B250542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A99DABD8-4B81-481E-8336-A368D5A86C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6F0111A-1EA0-47D3-9EE9-DA757C6387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91CDE943-20D9-4025-89CA-561F183065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EC745B85-9473-4DFE-8F9F-26EFEB3894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A1E8EC48-A767-4678-8016-A0B1625697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6A9A814-A981-4CB7-9EC8-FB5D76D0A8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9D1733F4-DF4F-4A00-B2CC-7A64EE0FE4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0B06813E-73D7-444F-9AD9-8EFFAECD35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9A59D6E3-40FC-4CA1-815A-EC5C759847B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F70723E4-4CFB-4370-82DB-41E95402CB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D778921C-39E5-4D36-8E48-80305211F49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8A17585A-C7CE-42FD-99ED-264D52EB42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586BBECC-9981-4CD9-B395-ED06FA2F7F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3D2B5AC4-95F0-4780-96FF-B8537AAE15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AC0D7155-CD9A-431E-8695-2C0A0409191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500B6753-8612-4875-BF7C-1DF3CD64414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B31AFF37-8211-41A8-9BA8-74AAE04B62E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E9EE84F3-2F91-436E-97B2-6E3A5B7488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FA3A516F-F41A-4D7A-9DDF-057D1342168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95B37108-5B17-4C88-B9DF-788208A1D0A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3840EBF5-EC6B-49F2-B847-6302C850EB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8EE91287-4F1E-4412-BD89-10F1971BC2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82F2E35F-EAAC-4FEE-A938-6A2B9F7CCFE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02717995-8F0D-4D14-851C-4C3D56C840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464D138A-8EF8-4D64-B99D-9ED5848E210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B29F93B2-586D-4F84-A09E-7377F05214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F65ADBD2-2F83-41C2-A412-B6D8E04472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B3C01A9B-E64C-4D1B-9702-BEBB8AE8F6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011BB91B-664F-4682-976B-C9A886412A6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2D2DEE03-3C60-4581-9768-83E8161308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F7C8BF53-A9F1-43E9-BE1B-030EA99003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7D93B095-5832-4050-95F5-DCAC023D98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EB318575-02CE-4BA4-BE6C-FA3C4294A7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E7F9BA0B-53DC-430A-8E7E-0701822771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286D672C-2086-4A53-8FA4-9B02C30B563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BD1763A8-6720-4AE5-93A5-F2C099C4EE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EF2818E7-187F-41FE-8283-BD9E0778BD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0A62553B-D9F2-4A24-B39E-9D478BDC75A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E6CA3C48-1438-4116-A364-9A9494A255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35A61F2F-8E64-4F58-860B-E6F6E7A6D0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425EBE5B-2A38-42EE-A95C-BFC1F88EADF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6A5E326F-40E3-488C-83E4-B9A209C11A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59F5B6DD-6704-401C-8B5E-4BCE4FA34C1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140FB078-C4A3-432E-998C-B6B45A8328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7A78B397-1BDE-4EDD-A327-7E018CB659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37076E57-A525-45A6-A113-263E897EA51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10A1AF9C-43D2-4311-BCCD-A070435171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FEE32606-F5E7-45DD-88B4-2954DBC076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7DFD4A9E-B887-450C-80C6-E707C1C624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6580C8FB-6B2A-407F-BDD1-B723D930AD5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F3C27F02-B9B1-46CB-B2DC-733725931B6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3F88BA88-3327-452C-84AA-C39BD49698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0A91E3B7-68FB-48B3-817C-1280224F59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3ECA02FA-D29D-4432-85A4-BF2C565A48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90211536-B5B4-496B-A2D3-446992381E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117172CE-0850-4202-B66E-BB5427BDE8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4F78110C-4E8F-492D-8AC3-4AF31FA95C9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3B57C960-41AB-46D5-89CA-9A0D23F641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7256CCC5-905D-4646-BF17-B0834A8F41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C29CF428-90BB-4267-A069-C0C799F160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5B9C2031-D19A-4205-B567-56458124CD5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9D49F262-DEA5-4A1E-A50D-A3113B46B1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2E5800A2-1840-41D2-8C5B-60933C2F6D7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1978C1B-F47C-4721-BA2F-1D1ACF05C1D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B0066DD4-79BB-458F-A0A1-3BE7CBDB5EB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6A7BF29B-9F72-469D-8975-50B2E24874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2732D0FE-5E61-444D-AEC3-485A615D06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CDC50D62-0B22-432D-910F-DF2BDDD5C8D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9EC2DDBF-DFEE-4AC1-98E0-B5F772E438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11E1B0DD-A43E-4CC2-A7F6-6452E6DD33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7F88647D-33F9-48F0-981F-5601B9DC07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4CC3CC79-3AE3-4191-9DD2-F54F563177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73A4BA93-053B-4132-8523-1F52859BA5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558BBE59-12F7-4720-8F21-971FB1FE3B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443F19CC-0166-495A-98E1-4BE7CBE4C2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48C4E030-E1C8-43EE-B026-44530D7799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ECD1E1C7-EC45-4AE3-A8C1-8D39BEB7BD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BD732958-9E20-45E0-889E-A1E9E1712E7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F1F0236C-5908-4678-9FE2-9431EA56756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6DEBE606-A3A2-4A1F-A759-0B72F2AC9DA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46550FBF-A1C1-492F-B0FD-A58168EA4C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B35DBAE9-F059-4AAF-8614-010314B897E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9A7B70BD-3AB9-4D69-AA7E-CF6A245615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8A2D5F62-522A-4C5F-9E21-1E0E0B758FC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1885A55D-EF64-4F39-94A8-78E5356FEE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1A1989DD-0173-4269-AAA6-B27551CA17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DB54EB8C-ED98-43DD-9240-5AD05AA3AF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C31F2D68-B618-4D96-B3CE-CC8CBCF6EF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1CA3D06B-DE44-4BF7-9846-4F1F6A4AD9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01E87F48-71FC-4CCD-B906-FAF108AEE36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0788DF51-DCA7-4DD3-B6FE-FCAC88AAB7C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9208FCCF-D9B8-4098-A349-CF3725DF13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3A3A1E10-2482-4020-ACD9-037CDA61D3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29C13F18-607E-4DF9-A904-018512C825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A1AD91A7-AB8C-4CEB-93D7-6EE95EB514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85E4F6A6-58A5-48D3-B6A1-1CF4EFE527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B772E86E-00CE-427C-AA02-B3A247F598A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14CE1458-F9B5-481F-A400-C7D102CEDCB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16776CD7-FD57-44A7-A81A-91F06D1115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AF60437B-7770-4FD3-B5DC-E7F2B558A4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A1CC1B7C-F2C5-4BB9-9658-2005444510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110DDFE1-ECA7-41F2-ABE2-F78C0CEBEA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CDEE1A18-504C-49CE-8593-FC455A588C9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BA50C87A-34FA-4905-9841-CCC471E421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C48401B8-129D-4B55-8FAC-01FC3B708C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D14A6641-CF59-49F5-BB95-EFD480DAF7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D42626C8-CC15-418E-BC22-D168D6021B42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D8AE2B91-41A8-4A76-928B-0BB2C67C273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709EEC12-51CB-4664-AEF0-BDD2FC95FF9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F997CF29-054F-470B-89F8-BBB636E5B0D1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69550873-0677-4A30-B45B-930E53F841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65C9116-298E-4D00-BDB2-FFEF21186DE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2F95F628-2A21-4421-A399-D96C3FB287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B5C74F04-3EAE-4CBF-97BB-09E6B2DD48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A6900EE6-F52D-4609-88A0-FE61111539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D87FB55E-12EE-40E9-87C7-020D30029E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58BD7999-1B7C-43CB-9A00-88105118F3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84A1F6FF-7FE6-4BB6-B05F-DA05C688D87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957796B0-5F5F-4BEF-964E-383810D83A8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A5A054D9-C0E2-41C5-B0B9-3FE152E4D4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DD7C4683-075C-4B82-B93E-F365E6E787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9ECE8598-3AB9-4860-AC30-331D6C8A48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2E62ED14-DF39-4547-93B6-3E21D2DF2D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42044D4-1004-4C89-8606-0E44F7AF8D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7437C63C-21A0-450A-81E3-00BF85AF49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27191A9C-AAC3-4548-A25E-713116EF0F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C0C4CE56-CC2F-4C88-8BDB-B74607898D5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0803AF06-0881-4459-A11F-E7821CF99B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F9C61B49-BBFB-4E72-B01D-9FA06C1769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33CF155-57A8-485F-AF9E-BD2DCFE085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59D7C3B9-E656-4AE4-A86E-887BD3BA08E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71616A40-0054-4690-8FAE-C6D1A542DE4C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4D096B5B-231D-4EB1-854A-4C431786A6F5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8BC8E30E-2F04-49D0-B7E5-8F722720620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E37B220D-28E9-41D7-974E-D9D209D466A6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A4DB1E40-B074-44F0-988C-8FB4A62B5BF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A6984373-DDCD-4CA7-83BF-8D5DB9EA01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47C3316E-D28E-4B29-AEA7-2BDF5ECF0F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05A78B4A-BD7A-411B-9744-38C9BDBE8B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D35CB815-5AE2-4852-B7BC-EAB8ECED7EF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21974E53-B468-41C7-8434-D0A0169470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282F9D47-AB2D-4D0B-9B7D-2BF711B5EB0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62DA38E7-247A-4F5D-AEC9-FAA5F8A7A7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2B9792DA-1AA3-40BD-AEFF-5100FE29068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E76DB164-8A33-414E-BD22-426E7EA20B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557C919C-121C-407D-A1C4-17D2686CD5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CA4DF81D-8614-4BCD-8A8D-5ACA7C647A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B65021A2-507E-425B-A589-9833F9B27CD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4435A389-3C44-4673-8431-1329190C0E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12CAC7C3-BC41-4A3A-8387-9D5635874C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93245D8-39EA-4207-8504-80862A2693F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F68B6A5D-E720-40A5-906E-4A00FF273FD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AD86E38A-ED42-4F8D-920E-0A952005F7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42B2E27C-FD88-49A7-9C83-F516A05458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BEAA8FC4-840E-474E-9038-84FDDB53AA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EA3367A8-28FD-4CE0-AC94-D66C205C42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C63B505B-8195-4C01-A4BC-C96B2761C37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13AA0104-109D-4A6C-AF4B-B157037546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1B1245BF-E721-40FC-89D5-5890692140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BFACFD59-2168-47DF-B892-8FC146BE8A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2D88492B-10E5-4411-B87D-4E55E26625D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9FF45C29-867B-443A-9A3E-AACD618D1F3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ED4DF2F3-0AFE-4B53-9770-5562409CA4F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B5EB03C2-C7BB-4EE8-8E9B-BCF0B668EC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31B0AEDB-530C-4279-8945-A17E53E154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08CAF3EA-BE90-4DAB-95BF-045C66665D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DBDE5D90-01EB-4C68-80B2-160E951815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8869DA0A-2E5E-4FC6-B91D-2DF46A7115B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1AE25DD9-C228-4E1E-8C58-7CDDF888CD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D60A6FEA-A448-4FB8-8F71-C3C6334BFB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2F9E5D84-8967-42BA-923F-D50312A502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38AD73CB-6770-4E01-BF33-E027FCCE7C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33E7E3AA-D8AF-4FCA-AB45-6B078BE7D0B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1323BD07-40EB-4192-9833-CDE3C35AC5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D618BF60-9B00-43EB-8F50-0A85A20DC6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C8BB567E-5AFB-46E7-A8E3-7EF5DE064C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C6C74D8A-A8DF-492B-AB48-06749D62BF1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124BE633-451D-4991-8CE3-2118A55507B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79591134-631D-428D-916C-42D827713B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718863E1-C4E6-41B7-879F-0FFBC2389E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B15D84D3-EE52-4F4A-8996-D7AC78CB57B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211B58AC-22AB-409E-9D7D-67177BF8A9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1E20CF33-F2DE-4702-82A7-75F92465063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E0FBF922-72FD-4C38-9D2C-0661D7CBB2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265A40E3-9254-4516-B15E-40396E39EA8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1322A456-9852-4ABC-ABB7-463A33FE45F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DD0723C4-6BCA-43A9-87F4-7608D8B896A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494F03D6-9130-4C96-B526-EC22378F09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3B6E578E-9C00-4375-8604-71B6EDA1628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A1D02ADF-3F53-435D-A1CA-C4DE0E27F20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0A9B1EA9-719E-4153-BC0E-006B330E46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B4B8CA5A-CA7E-4142-9B96-924E69352A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EA43D86A-011B-40B8-9495-C22FDAE206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1F4A1688-4F7C-4CA7-99A8-C8AE35F905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6D18728C-1D28-4B89-82CD-8BE3EE4875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F6B95638-4DE6-43F3-BB7E-C55B4BEEDB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DE233C28-340B-4837-8400-63E872C457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82BE288D-6864-432B-9F29-D5BC221D8B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F0CD08B1-E28D-46FD-9F9C-38C259B793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83140E0F-5E99-4F75-BA34-8D8DC77DE7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41CAA6A1-58F4-4715-95BB-159E597550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1EFA4DDE-C7D4-4D08-BDB1-6462A04F61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B63D1308-A6E1-46B3-BA28-D246A8B96F1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B4DFB2D3-D7F2-48F4-A7CF-33E2F28E62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1D9D849E-6790-43B5-892D-926E0B12B1B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DC7CE4FF-9253-4B96-8067-2215DFEF05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FFD106B9-C6DA-4D9A-8642-1CEAA1299C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B28FB2F5-9755-4C49-BA8E-0E9CEDB33E5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14B2989A-C595-417C-9452-61BAA090B0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82A4C4DF-BA40-4E35-B96A-DD8030FDA4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22B296A9-0B1A-4A49-82DF-1C3CD55844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CDFC439E-5AE5-494E-A9EE-7A1B934C20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B6D23745-1A26-4B98-91FD-0608CBD0A2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0D96C207-A1EF-4872-8CDA-0A4D51AD6CA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57C8AEB8-6BD1-41EF-B9F7-2E690BCFE19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B76ABA77-6767-4B2E-9233-D13A92ED24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9986B0C8-D365-4940-A27B-A3CC452E2FC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43F481A6-B5B2-4B36-AF44-E5691F407B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27DB6CC6-E379-4BC3-98B7-98D7AF6CB1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3D8DFD2-C43F-4A86-953C-E47096C3CB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A66E8218-F7D4-4045-84AA-D328D7AE0A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9B0EF7CB-C0A6-471E-A3A4-F189E38CA4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8A6F5E6E-3572-4503-9AAF-AD376B2A6E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3EEF0CEE-2A3C-4D3E-8FD3-CEA1268B8F6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1A133F5C-121A-47E0-B181-72FAF33E3C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8D5B32C1-52C2-4581-9BDE-A68048BF76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58DB73D2-6FB3-40AC-A83D-CAA7FC2E05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97D534C6-5ED3-410F-AB86-4A76108586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74379D7D-5E95-4AE5-8AB7-375DAAD66F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054179A2-70BA-4173-8E28-EE9F8E51ED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D2DBA90-13F9-47A6-9364-2AA3EFE914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056911C6-BDCD-4974-8651-10DFDEEF36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24E5FEC6-0A42-4498-9DBE-DDFE276431C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4735BDDA-0967-4EFF-A2EC-96310BB02A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4FE21204-3EB7-4352-9D1A-640604114A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57549C78-4AC2-4354-B89F-3E409AB723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E76D0167-28F7-4301-97EC-89773856BE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5CEF0CC1-6C3D-4132-916D-333AB129C2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BA4ED045-5587-4D0C-B2F4-CDB0734C5F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1C619B75-0EF7-4C76-9D1E-62F604FFA0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D063C2E6-54BC-4C98-84A9-661003083A0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433C11FC-894F-4FCE-B728-9C7F5DACEF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DEC91233-8025-46E2-97A6-8D70C40C26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3808E7E4-7983-48F0-8FE9-9BC9B6EB66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7D23D6B6-BFF8-43E7-ADF0-A9657B59FC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994BAA6C-195F-4F12-8DBC-A81628C0E8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D23C5062-F389-46C5-8787-87D84A96A7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A13E8954-7AC1-4A2D-BEDF-0A0CF1C2A5D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FCA98159-DA36-4D19-B66D-16A172DC40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7AC6FCD1-9EDD-4CF6-BC44-F925BB7A2B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FAE87804-1444-41C4-A6BD-5296BE39FB7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DCD0DB9-BF4F-456E-81EF-772453C7459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FEF9E6B4-9986-4AF8-A067-371DB3E674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7C6062AB-44B5-427F-A0DD-035B78D9312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0A1F5110-709A-4509-A927-9CE6E30402C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2841B678-DAFF-40AD-B678-CA5E2AEEE1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D3EE5FBE-A40A-45B2-9419-32B58B2900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8240EE8F-DE1C-4074-AB47-616F20DDBB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271820E2-E85C-45EC-87EE-1F6C20ED859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DA3D985D-6B55-4A28-BFA5-C690964BBD9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73C48498-5738-4EF3-A5E3-B05972214B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C3002540-5240-45ED-AC4C-24BE5951BF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C9DE9715-D574-4B59-B2CA-A4199CC32C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A16C7724-6B77-4AA9-B796-45325AD23E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D4D8D74B-E551-4D09-9A18-8E6DCE5E50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8191347D-5929-4DD3-A447-8B94F76216E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56E34FD8-B082-499D-9B88-E32AC0E0A4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90A943EA-739C-4416-9BDE-D87E363E5E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1F8EE2DD-7D8F-4466-B677-0FF2B30FCF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FDF2CF8F-367D-4C30-9598-E5F88B4417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FD52297A-AF77-4CC2-B3EF-6BCE1C66E8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0264BC9D-33A3-4579-BF80-2016792A13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8DA0AB12-2FF9-4887-AE7F-EC12F0825B3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68DA9BAA-2163-4AFD-A34F-7DB4F3B0A0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DFA2793F-1A7A-4AC1-85F3-BB82824FEA5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F63422C5-7E28-41BC-81D9-1B607769B8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FBCE5F0B-94E9-4F5F-9CD0-D588BEAFCF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ADC6EC64-360E-4C88-8F0D-3BA5555D16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722B4740-23DD-4792-A3FB-39E03A44E91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35096F04-AA45-4F1A-BA03-D71DF80C270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5705D0F9-5D95-4410-A849-BB1146F2AF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06B97A1B-08A9-4719-BFBF-CB46C295CEC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11976D27-260A-41C1-95B9-5454E1DBA7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1660C77F-DE68-490C-97D8-EF75A34DF3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A492C56C-22CC-4F2F-9D43-0B41D308270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F03868B8-CA0E-4194-B48C-DDE29A4B87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DDDD8730-841C-4CB8-812A-56831F58F4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9783A1E9-D631-4155-B461-A612FEE5A1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875C13FD-C461-4DA8-8ECF-9EB1F5E909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E7971E4E-8BB3-4395-B5C6-5175B5F1688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0E7C335-46C3-4B74-AD4A-8B1590B335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568923C9-0A7C-4560-9F29-2B93C6732B1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89F00C7D-4EA1-45AA-A368-1D0F1ACF0A0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D79D731C-5E1E-4C08-A8E5-8DD50F8DAB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41752B0C-C5F5-4477-B232-AAAFAE125FB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77459FB5-3718-49CC-9E89-C38B6090E65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37B89C0-D0AF-4E53-8732-00D928FE456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FEFABFA5-A5A1-449B-BF84-9B3ABDD46F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97D35950-BE95-4747-B806-A87FC6F445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56AA48C9-A262-44CD-80CB-44EFFAAAB4A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419106A6-C43A-4CD1-8562-FD76D819AB5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71AAD3BB-43F5-4B8E-9846-BDD7305D20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8FF64BE7-4CDD-45D1-9DC3-F900C3460C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F2B8C50B-F8BC-40D8-894F-5697EFDD781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1C6CBD5B-01EE-4211-B18D-DD9C70B0A2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55480DE6-79CA-4163-A0AA-DB452A3BE0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BC7A7734-3468-450A-8098-974F22C0B0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A5B96129-4711-4057-8AC4-93F244916F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E47BDD09-5BB3-4A81-AA4C-4CA948EB02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1F006EBD-73F2-464A-9697-4FE278FF08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05C4EA04-53FF-4AAD-8665-F63C24D4D8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20B6A7BF-49C6-43ED-98E0-64F26EE8A24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3ADD7F3E-1047-4ACA-A0A9-77D107617B3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2DADD95F-85B8-43A4-A3B6-9B94B35ED9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8D7A85C3-0DF0-42DC-A5A5-6620BF60625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C4BCCB70-1F55-4374-9429-2289AA836D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D0153A3C-0FC0-4D9D-9472-172ED71AF7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ECF69D91-24F1-479D-A6FA-A819573ADE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C406F255-1E82-43A3-8D70-206FF5AA4A9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92188835-1F5B-4977-B943-01B3A8E2C3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18F68603-314A-4E5E-835C-069862E6B63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3C62DEF9-414F-4D0B-8B61-B6918F90AE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D7A67F2E-DDA3-4685-B051-1E7415DE7F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C596D7FA-2878-46CF-BB17-B63F6BFD2E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63D56A3A-23EC-42E0-A525-683DA59A117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7A6724EC-DEBA-467E-82F6-A4A45457B4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51C6F77-5CC1-4BC4-BC24-B4F496CBFE5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1D1A65D8-A041-4409-820A-B151B81CEDC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FD6FCEC1-E026-41A4-8BC9-59516E6AE6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BA1741FB-CEB9-490C-9ED9-1F9AF16394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92E18690-14F9-421B-94B8-85A0E8D16FF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8B0AE6A6-601A-4B60-9742-7C42FA00FA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D3952C00-9D88-4EE1-BA0D-CA3A01D234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1B6817EC-3031-4A61-BAF9-55A0E01DD8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7BDD6AFD-E761-409C-A93B-90E8B23C69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D23C752F-7A64-4057-9A13-360B884A31C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57AB4FC1-CCF4-4B98-84DF-B824A113E33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1A93E9F1-4348-42D8-AF13-94AA8038DF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20391D82-D2D4-4B12-9080-BF1665EBC03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7AF686D0-ECB9-48E9-98FC-00E413D0068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6D9FDD8C-1C17-462F-B665-A1040940D0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8EBF9A3A-2C43-4468-9775-C6748A08FE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556B04C4-0E82-4085-81C3-90AC602C85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4F7F34B1-8650-4887-AAD4-75ACF7E493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2B5A34C0-E5CE-455D-A0A0-EA3C3EFFCFB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55ECF039-CC85-463C-87B3-10903EDA288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40078C84-59B4-449B-85CA-263EA766AAA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937B4DAF-C7A3-4795-BFD2-84F5ED670C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B6E50F6E-DFD6-4586-9AD1-E4CDDC4362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005263A-7402-48AE-842C-2A3FA0D6C2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B15DA4FB-F714-4527-AA45-DE35FDE1A37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51CB179C-B6D7-4363-BE32-7E18A893CE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FF1144C3-837E-4F2E-B6C8-66C3E3004B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9AD0431A-37D9-4C8A-A0C3-47871E36CB0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7CE4235B-B0B6-4DA8-A4D4-0479C320EA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21883CE2-158E-4F3D-B7A0-63D948A1527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3B537EDF-DBF8-419E-A93E-ED7B3CF49F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FAA7F010-F07E-41F7-9409-E6DD45C1BDF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375727F8-7010-4C65-9782-13F5D5A39E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E6CB3269-78C2-44F8-9F96-296B5A3D9D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F079F864-26F7-4606-8118-CFCCB6561A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708858FE-1ADA-4E7A-A583-DEC5BD0770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91CBF826-4E26-427A-83CE-60E7166BD7B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D778F42E-454E-4658-A369-5776AF8453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630CAAC2-BD26-46F9-AB14-2DAA243A3D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408E615C-6D7C-43AB-8A0A-8510DF9846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A8E84443-D6CB-4FA0-9543-514B48774D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EF1935D7-F8A4-442D-8FBB-A1BE44ABD0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443496F-3C56-4F40-9B74-A84E62C467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03EA7079-6F47-4039-B999-E06ECE811C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368D9280-398D-4EEF-B15D-0FCB6C6AFD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F4630595-1062-4266-B535-FD011575DDD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5287FF91-82B1-4C9E-92ED-841FC65AC54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A5BE29EE-711B-4ADA-8A65-308B81C14C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C275F415-836C-4320-8BAF-B557866089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3BB05AD3-5517-4DA6-9056-9A8B8BD249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DA206D47-A1F2-418A-818F-9872B624DC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97EBDF9B-55BD-43AC-80F7-EE8F9742CCA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3923001E-666E-4EB0-BE6E-9BDA149E28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27291961-36B8-4895-8B8D-08D06BF93A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3D3D3E36-8EA5-4B8A-AE45-8871EDBDF4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6D80B9FA-9978-4A39-A702-BBF87DB4F9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9AE2B97E-58B9-4F70-82CA-99F910FE1D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FF717303-36B2-4A48-BF10-FF2B86E315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C34A209D-0603-44A0-BC05-4DAA3B4C99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FFE5E2C0-2917-4682-BB2D-53859A29CC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B1458715-A656-44A3-86BD-46CE4FCAAD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62BC5073-2D3C-4B92-893B-4AFED97260A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D77B75C3-C3CB-4EEC-83EC-3843F6E584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312D8125-976A-41FA-A2D0-396CC6B56BA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F2B1AC56-2653-4CAE-ACDB-7F294CB1AD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A6554333-14A4-492D-9863-BF06C378986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E9BE803E-F79B-4A47-BD5A-EFFF8EAE136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8BE8AACC-1EC3-4B6E-8F3A-5FA88E354A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7B19C8B9-39D7-4A9B-9D40-DB955A4F23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FD3D6576-B277-41AC-BC18-A5B950D9F58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223C5523-1119-4449-BD50-7ECB207C5C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C0A5C8D4-46D2-499D-9825-6FC91686E2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C8320BDB-E488-48CB-A709-23D8732A7E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AF7D23B7-B706-4B27-95D3-F5484A2D9B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1DD849BB-3357-4202-9902-089C2DDC873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A91A1618-D349-4FD8-8B60-608F78EB9B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946C1506-079B-4E29-9BE0-0E63E08109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03349F52-75C2-4910-BE6D-CCB3189952B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6E482101-4908-4290-BCCB-ADABF039808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33BFE83-1115-40B4-BC31-FE0AD8F05D9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5B6733A6-9685-4070-8569-B30C8D3A73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57D7BA6-7D8B-4C27-BF02-4831C20BF0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67353541-E854-48D7-A8BB-28DFD2429F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AEEF8D69-C6ED-41DA-BFD7-8EC3B4B71F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2A09395C-8CAE-4EF9-A813-92A21B57DE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A74ACB35-19CF-4D0A-B7A1-FFFB4FE8498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31452E2A-0A2C-451B-81CC-80400846708A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55D2429F-6C75-477C-B5B8-0C50BF6ADE43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DB23BC61-F2F5-4010-9722-6E6E634DF58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C3BDA257-497E-43F5-A54A-B76FC1A7A10D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29D889B6-5973-41DA-A9F7-4ACDF57EFB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A9DF17BD-E0C8-4969-87DD-C49D74D3C78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37FC326-BB4D-4302-A085-3326034D7D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417AEB81-9C72-42DC-AD80-324F185A26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385981AB-FD47-4378-A488-3F22F40BB1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629492CD-6F88-48C2-B935-D2C315EF8B4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85A37FA6-DC3F-487A-A693-2F9BA886A1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2B516D96-248A-43C6-96FB-5075887CD7E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24D1FD0C-F6F2-4643-89B1-88E268C044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4094A1B7-8FD4-4A67-B14E-3F919AAC4A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5EC705CA-099A-4806-A22D-75B8755814A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E50FBBC6-267F-4A7B-A824-1F2DD05D13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328E782B-7965-44B8-86BF-750C64BF6A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4E5E6256-4D1B-4917-A44A-4CB9A05D77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614C8503-6A35-4B74-A27E-F92FF0CBA0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DE4EC651-C60E-43D6-B8F3-CC3C054803B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E1FB0960-C2CA-4BAD-B74F-B9A7987D59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D5194D2A-140F-407D-8FCC-BFF02E788E2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FBA05E56-F3D5-4645-8E39-AFF3D5F34F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8DC89668-CBC6-4375-BB5D-886D2D02559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E6579DA4-BD31-4674-B741-349A590D84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1DDA725C-15EF-4229-AA57-5F017A18643E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32734CD5-4A75-41E5-8C2C-6ADF090232A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7BB30DC7-3464-48BD-A088-4C0A3797FA08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48EA2E0A-0C29-40CA-8DB8-0E26EC7E3770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CC2C5AED-785E-4A31-91AE-0BD6EDB7F8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5FB043C5-4F95-4D77-B612-6B4394DB53E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FA8E2935-2E04-4528-964B-261910855B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DE113E5F-91BE-4F80-A45F-DA75003A679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3F9F31CF-D901-48EA-8FF9-7C883652241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612006E-B827-4E86-869F-8AB3312FA9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F34C7175-D84A-4860-A9A6-6FDB1172FB8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BA4F1FFC-BAC0-4041-AED4-8D8025C9AAD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6621A584-780D-4828-A5CB-C2A7E289CB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D48FDC4E-8F83-4F59-9F05-CFFAF74E71D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B1B2FDA4-7486-49B4-8C78-36475A4AE7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A6AF3064-C7EB-4911-ABBA-3AB976BB85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3B652018-A966-4B83-B45A-1A8095A846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779FFAA4-0F05-412B-A891-85056FD7340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7158B2F5-704C-4014-99C8-FFBEF2556BA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E7033A0B-9D3D-41CB-B7D6-B7F1055B7C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7110B1B7-A453-42CF-BBD6-3B9F72169E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3BF1D91D-12BE-45C8-9C5D-9DDA0AC828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7A93842-28CE-456B-9A18-51740617B0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4437D424-C85B-4223-8198-587459DD86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6B2A2C63-DDDE-4D3F-88A1-36ACB36A11B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8399A49-721E-418C-B3DD-13F51C4489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7543E118-7F4A-43E8-B82B-A136F244EB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881B5BC4-8AF6-49FF-847F-926E9C7EC77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04D15993-DBB0-4033-A761-5855F99812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CC6E45BD-6A63-4E35-80C4-923C0215D4D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029D2B8F-DB6F-444B-979A-289CDC36696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378610B2-A40E-4DD9-9877-CC4AE769EA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FFC52CF2-A3F4-4C3D-9132-F182E80E07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98D42D7E-AAE3-42B4-8DD3-6A98B1911C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F68401B6-8267-4400-86F6-01EC52F436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858687C-E338-4143-BB91-5AD04367B7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2BA11106-C148-465B-B188-90ED97F752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BF5702A4-16E8-40A7-8757-5B9F9EAA6C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EFE4796B-3866-4CEA-9049-8185620038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F9FF90A-0544-46A9-8D24-481838A51E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70ED6E5-12B5-4741-8074-77A6D72E70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7491BB45-F92A-47E9-B675-FDA714C9096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8659E6CF-4D7B-4B7D-A9A9-87300832E1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19C149B8-F772-4EF9-8017-5CC2583E24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5D5A64BE-1DB9-4DF1-A705-440F2188B8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DB6A1087-6DBF-448F-AF96-71A18CDA087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4642AFDE-E419-4EBB-8F7D-5B3BE1BBEC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C8EC5324-B1AD-492E-AD77-4FA02D8ACD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4FC02107-8EA0-4EFB-A62F-40B5D8F57D5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45ABE21A-EB1F-4EA8-8736-4E3D9CA810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99A09389-1A26-46CE-8D84-BC8F02008F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0D1396E7-98CD-49B5-8BCC-B8CC07B6BD4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A76EC7F5-BD50-4BFA-9B96-917B8495FA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B38289D8-6787-40A4-B592-E1DB9A0275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B3009D21-0EC8-4CBB-A6FD-C01A27F389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26244849-A411-4687-8676-A854B4BC478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6ECAAD68-AEE1-407A-883F-1EFC04EBBE2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C4208D1C-C229-49AF-8DDF-F4B4DC74C82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69915979-40A1-4031-BA9B-C72A49193A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E6A45DF2-0B30-4303-8D5E-A4579A1F58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372FD5FE-71D8-4C69-A5CF-51D55CD7BAD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8CE38918-92C7-4DC5-BA67-15495A4771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E538C82C-1ACA-471C-9943-4D431A85B95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081F9963-F98C-444F-9EF8-79DB3E3F53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BE97050-2D54-416F-B657-8DFE006479F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34546A4D-B85B-4B96-B7EF-8937074C6D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B83644C2-9B72-4542-BAB2-6E375546FA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0ECEE398-1A10-4543-81FD-8241A141BA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04493B1C-1B52-4496-A521-9A5DA9D4503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AEDDB36A-F87B-4F35-8E0F-C79CD761DF5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96F99AB0-9F47-4C8A-81B0-E669738C47A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B3A51D50-8341-4802-B8A2-A99F98CD8A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01B90E12-5F29-4B01-B469-234E083777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200FE0AB-64C8-40A9-9C21-92F14A83B87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FDFF53D8-BB3A-44AD-81DB-87C0E016A0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F6645652-D9DE-48CE-A874-D5A0F38055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0340F2BC-5EAC-4AE6-9852-67BB66CC9D3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331659F8-C3B9-46AD-920D-D0B2B0D4B4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D4F5F2E2-6504-4573-A250-81513DC238C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EEA617FF-66C9-4469-B308-7D289D4C6D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562D404-2082-42C2-B67C-B4EEA163CC5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F1AE6958-2E78-4408-B96E-185B4D3148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58201B07-53BC-4C6A-84A7-BC4E97C2A1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1934AA33-3F86-47E1-B019-99396BD1AE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1F64B0C7-1561-4B1E-B46E-02AEC2A0EA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4BF2CDB6-39D3-4688-B161-3A87F3DE1FF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A9413E0A-99E3-4541-A251-32E2B105EC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002B350B-83EE-43EC-AF7B-697A0DAB47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9BBEF004-9817-4F1E-8FC4-8F28C6CA1C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DA9DB43E-A15C-4238-A99C-CC4E50E841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E2C08FBB-CF60-4140-BE13-44CA6256F6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B38B810B-9240-4852-83BB-18090E0F456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DD0E5621-A6E2-4D0F-960E-C208267C83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415ED936-350E-4733-BF1D-A7815EFD063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7472CC36-DB9C-4664-BDA8-D08612E110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DA5FF698-FB1A-4950-AEF0-056BFEC5D8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E220DF0A-235B-4D02-8BA9-0669B21065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23E54DC-1811-40AB-97CE-F80C36D7D2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96FF1965-63B4-4D7D-97F7-0730441E2D6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91EB4A09-72B6-4FF5-9A13-60EE2EE48F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8BC8188E-A282-49AE-9212-8563C1446D5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49D2E470-F5F4-4F99-AB3E-EF35A50640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9AF476BB-B860-4DA5-AB7C-01D3467163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58517DC3-6232-4344-A227-442A5B0BC8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4D938901-E21C-41ED-9BCB-CA66198BA6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741A28E-7EEC-4644-897F-02F32757945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ABF93B34-1455-4206-A4EB-2D3FC3E04C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FEE6DED5-DC58-443A-93CD-E8500580CF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3F554D1D-EC92-44F2-B6BE-0CF3263E9A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7A944F69-2A56-4B29-B44F-3FB6F3F6D42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17367210-F345-4582-AB00-3B27B2AED4F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BACE203B-2C79-489D-9A21-34F7800EAF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75CCBBF5-E4C1-4F28-9334-54E0F11D62E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7C7C98D6-C5CA-49FF-88A0-706AA4FD0F8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F1EFCFD2-5E61-45B6-B7C5-A8223C5AE4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05003FFA-61E2-4BC0-8136-A5AAE100BE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49B2A4D3-B843-4D5B-A1B1-977D0AA9AE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4D4573EA-D6DE-41D5-9292-AD20BD2898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1377EB22-57EB-4FF3-80F7-3992FA91FB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A27AA250-C044-4D94-ADDA-87D07E4085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6857745C-494E-4CAE-B4B8-7B2F52E924B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03D9CF05-5B12-4803-BC9D-83D9238579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6150FA1-4DDB-4D49-B048-C003E21138A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5935629E-BCC1-491F-9A8A-2649EF21B1E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FC087D52-91A8-44E9-A05B-020DA9F47C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576C51F1-213E-4204-AD4C-6977E977E03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2D72336B-F043-448F-B108-4FAB4BD51A7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F7C7C8EA-551A-429F-9EAF-5CC17AC3EC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76475703-83C5-4916-B283-5E6E8558CA7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B19CF15E-4D24-4E02-9353-AB3B43211C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6DFCE88A-F550-47A4-BEEC-98AD4C5BA5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213875FA-867E-4E2C-A77A-090D296D4E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B1EBAB38-BE11-40D1-AE94-6858A5FC812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241F72D3-024E-4067-8B2E-8ED6E38495D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203C641C-E3E9-4086-8404-E04F9F55239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F9FE27E9-3B5D-42A1-AF55-508EA64E51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EA5A87F4-13F6-4C00-98D6-229A79D955A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A2F8C50F-6CE0-43EE-8D88-D1133C8715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8FF621FF-36A8-483A-A226-0F2BAC81B6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26B84DC3-368C-4496-8E42-BA6F8F12C1F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06F974A3-311B-439A-8D64-EB858FB9A8C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0B51BC4A-50B1-410F-B7A7-3DD797054BC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71077919-1F79-41BF-A605-82B0B587CF3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300343B5-F15E-4102-ADD5-7E1A2F20BA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C04681DC-468C-437B-B704-AE816E6729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5D7BC0BF-904E-4600-BCAF-758444C484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06AC5960-4077-4348-8A08-E38A55C695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FFDD9E29-1F22-44E4-950D-58F95C5F799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590B4478-587D-481E-8A40-89B6DA2330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4BD8FBB8-0008-4DBF-8C2F-6510CC247E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8962EDF4-C988-43D9-BC9D-36FF65AC0B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2ED16451-CD92-4464-85FF-78F9F17A14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D598CAFD-AD7B-4791-8449-8233D2D0FE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1F76B64D-57AF-4013-8EA5-45FB05F9E40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360F3800-511A-4040-ACE3-80D1463A95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5523C2E-664F-4929-9670-E3B9A19BF04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139B9BC4-F14B-4684-ACDF-BEF3D35E0F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2DD3E1E2-79C3-4C68-A41D-7BC0F7D8A05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8B68951D-800B-4254-A64F-6CE56509292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A7AFFE0B-4ECF-4437-A5FF-7D7FFBF07ED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8A01D430-1A48-46B4-8BD9-44B4DCA0DC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A2D23871-6AE6-40A3-B181-E62F0E25B8F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CC2302ED-FB27-43D5-84D4-5CD8ABC3BF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6DA02000-AC77-413F-9DC2-9EE3988F853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6D2FA90B-5412-4C15-9857-9EBBE91F1EC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5094D213-BB22-4062-A623-9248423E5C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EE1CE0E1-A403-4ADD-B702-020BB7F35A8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5574CDE1-E8F7-480E-AC0D-0AFC098346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1D4D60FA-52CD-4C3B-B2B4-A6498C047A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B56CEF74-7F84-41A6-8B57-2508DAD740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8DCA0DEA-A959-4F0C-AF02-8D6CD586E8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46EC92E7-F7C1-451E-81A1-5B6855778C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7E0588AB-7EC3-461C-BFAE-BFBD276051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2D4EF0E2-8F79-44B5-9941-460773E814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D0CD028C-A897-41E4-B5EB-35DBC937CC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40BB93BA-268B-42B8-9414-2BB499B40F1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770885CD-0F6E-430B-96E3-5FCC73F054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72D20A26-F45C-45F9-A5BE-00276DEF6B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842FCCD6-6E67-4157-A255-101EE2D2F2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DCD377B7-64F7-4241-BD85-E777D0DB94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79F292A1-BD82-4789-B081-4E70DCC700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1E92699C-3E85-4D1D-ADBC-BCA89C03F0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96B87442-5E66-40E2-BABC-A9C6177C2D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69F673FF-1871-4954-B398-5C0F4FDAAA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4D3F6097-CFC6-4C78-9721-F6EB7B1467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B249DEED-90D3-4C3E-B658-0D329CAF129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3C54AF89-4CC0-47BE-936B-A9A156E060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830534CC-DD3F-4E23-B643-029E8F1B68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799A5FCE-D27E-4195-B483-7EE9FAF9B2A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522370BD-6CD4-431C-BE97-40FB7DFC5C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5773DD40-C89D-4B24-83F8-E218E1DA91E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242B817B-970A-4B2C-9213-700FE5476D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80F1CD6D-42B4-4C0C-961E-97CDAC7865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F19D2D2E-B474-4A9A-A86A-B5B43A3D3F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50AA72F9-1911-4F99-93BD-37F0DF259E3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D30C06A9-E266-4C5F-8C81-4A8839738C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0A281E96-4CA1-48B1-925D-CDDD3A6B95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B3E149E9-E555-4643-AAAC-877DBC7E25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89E28432-5D5D-4303-8E64-1DE7C1613F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DF9036DE-040C-4EDC-8514-F2CFFA35EF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688CF977-36CC-47EB-B5AC-C9DEE79116D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0A43CE5E-34FB-4E12-B064-8C6C034AC1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843E025-E215-4C91-84DC-C9BB53CDF9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4B911560-77BF-47EB-8310-2559973D97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8823386A-9FB7-4317-8225-124EFB852A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553DD0DE-C5E3-4F88-93C6-605A5D0CB7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362046D2-59B3-4396-ABAB-6B810B61493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06A6E99C-0B31-4E4F-B9CE-EE1E907B11B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C4B84D53-38FD-44C7-834A-D22BC474248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BC4C1EE1-5ADE-4E0E-A121-675AA8B85F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19810C3F-AD9A-48CF-8545-92D47516E1A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30A42610-CE67-4530-9C65-F969B8FCE0E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C0FF5829-A884-4A56-8AFF-125B798598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65002F3D-AC3C-4912-B9D1-72810A8C6C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BA3324CE-2F1A-4AF7-871F-244F2810A59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1EA0AFF-619D-4A54-974D-10EC7C117D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79DDEA3B-AC74-4F74-82C6-2D51E82C8A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094FAA59-1D55-4C0F-9401-ADEBBEB96A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ED13F0DF-8EDB-491E-BB0A-89727E8AAF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92D55533-F775-414A-ADEC-BAAF0CC573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9ED5E7DF-3992-4614-AAAD-B244BDFBA1E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23A83473-F262-479E-8704-CD9B8F3F0A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DD1CDD2B-A1A7-43FF-83E8-4C9D2B62799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58A7CD43-4672-46E2-8021-E2211A07079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8F681B89-0E87-471B-A16C-36A63E87B1D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650916F5-5E49-40F9-A6F6-9F6A432CAB8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A1716AEC-DEC4-4919-9350-98DC8CCBA1D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2CBA7C3B-CAF3-40A6-963B-AC661F2C30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BBAA42A-B07D-4DA0-96BF-88B9B4470DC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44875F92-FF1D-41C3-8D3C-F2B1EACF7B9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76ADB1E3-EB14-40C2-AF6E-D29470B42C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96CB25FE-CBB2-41F9-8A24-B5AA4C53E47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9114B3FA-6CEA-4FFD-92E5-E0058B27EF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974C5AE8-8303-4A82-9E7F-2ED3BE48959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C106B7CB-1FC6-4C5D-82EB-F4E6B995790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8B8320DA-A8A3-474A-98B0-5A6D62D26E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AA5B78CF-FB3E-4937-9015-2C568AAF325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119522C9-CBBE-4042-8ED1-C8B81FEF98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CF9240E1-AAF0-4DB3-9EF5-5641C63135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19C4B57B-E3AC-4019-A092-A0CA4E79F0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534FB12F-E259-4C25-8BFC-817DE262D12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BE3CA5C5-B8F5-44CB-A9B5-570C2D9B2CA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0E8D82BF-9633-4346-91CA-6F83058E32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F929C905-CB08-4261-9DE3-189448C403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0759DCCA-4E0B-44F3-ACEE-B40F3AB5ED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01B97EAE-395B-4AED-AE04-9EF89104DD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0EED1DF1-7526-4DF8-AC1A-81A6331304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996412AC-5C31-4950-AD94-3CFBC098F31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BB2B5656-9624-4401-9E57-BA2026CCC9B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6E04A03B-2F1B-46F4-85A0-A01D3A6A56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64B2B23-F727-4FB2-83AA-20FBB0EAC6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001BBA15-4338-4D1F-ABF5-2F09619C66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14747D73-68E2-4C77-A379-DA74AD4EEC4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356D4CAE-DBD4-4F51-AE87-2FC59C759E0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5594BE0D-B1D2-4D60-A372-7C6831C9ED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81AB1A2C-497D-46A6-A1CA-D5AA0B278FA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D036D68D-6021-4351-B326-44189DAF7FE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86614277-B716-425E-951A-B5E003B3790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2C28FAF5-4A4F-4E6C-BFC3-BF2C53BC2A6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E3D3BB3B-4E35-4C4D-9C71-82E0DB351F1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81B85A2E-EF83-4927-A116-4EA8A94E19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4F83BBC1-CA4E-4F24-AFB0-AD2AE54753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00F7BBBE-3B1B-47DE-9F90-A691CCE6494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DF85D434-EB01-44E5-8469-26632E2E7E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E691D0C6-E36C-4795-A291-153EF6D6797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91A22CE7-C48D-425A-ABC8-385DF07438A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74ABCBDE-0193-459A-862E-B787F0298F7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4FF03E18-DF57-4085-99D5-B6EF42E16FB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F46E83B3-ECA0-47E4-8780-5AC4A53409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520E8DCB-008D-4C89-9FC7-F505FD82EC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600E9FF9-D1E2-4A2B-A4DB-DD9DBE8FC67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BE895E23-B7B4-444A-A111-0B989CE23E2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56155DFE-528A-4AA8-9352-66CDCB028D3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1B20D829-A89D-4C17-90FE-54D7719EA52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3EBBBDE7-0356-40A1-AAC2-A4DAB394CD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651D78A6-09CC-4403-8D0D-358F5B3AF2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5D956AA7-8474-4E5C-944E-135ABF4073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80476087-2B83-463D-8EED-AB15D9146B6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A6F8BEAF-C2B9-4233-8E5F-AEBDE62CED8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BCD7E513-F60F-4247-806B-5C54B5F18EF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A12DF609-8BB3-4F85-B69C-4B6A006B41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61A1FE70-BFD2-41F1-8842-07878708314A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879A06B3-CA83-415A-AAC2-25DCD1B0D72C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E50391ED-0E4B-4DBF-8967-5CEFB65939ED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496450F1-4538-4396-84B2-126973C7CC3F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1F28552B-7A9D-49F1-B230-E8065FA2E9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A5D2FCD0-3418-4992-91F7-8A49FFB0B10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5A8AF42C-F114-4D6E-B56F-15264BEFE06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5669C76C-2CEA-43FD-8282-9DE32F3F320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F4A7D5FC-2B9B-418E-9D6E-2AC948C5C14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155743B5-114E-48D6-88D4-4F31555FF14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D3FAD0CB-9DDE-4476-8A15-C244CC31696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B75A3C7A-3A31-43D9-8E11-2DDC0A0220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267AE21D-A1F9-416D-9BBB-2ED450445B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180A86AE-1348-40A0-9EC4-49009B44A5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931976C9-E039-4150-A384-0D4EF8B092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2E3AFFEF-96C4-426D-9872-2ABAB1C9B41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A808C891-7AC5-4297-AA94-2FFEBF60AEF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B8C598A1-3E28-4984-A577-55C0AAF5EA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8F8D309A-7B81-484B-B602-E52E8DB456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F0028C85-8F16-4414-9188-A0DECA3D0C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AB7804AC-F1D4-4616-A3A3-797D1C8E6A5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1DB82775-0183-46C5-907B-222CFA7699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B7CF5150-2E69-4826-BBE7-05523016B8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5C5DED89-F6CE-437C-BD12-269A8B3F1D7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A7DBC846-CDFF-42DC-AA12-70D681C86D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B274F125-0775-40BE-9359-D254FBDCD949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48E492BA-98F9-4413-9356-A5B2257A2F19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89420D0A-E2E0-4C23-83B2-569E6F707273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97098257-0E95-439B-A579-9F5BEA6AB130}"/>
            </a:ext>
          </a:extLst>
        </xdr:cNvPr>
        <xdr:cNvSpPr txBox="1"/>
      </xdr:nvSpPr>
      <xdr:spPr>
        <a:xfrm>
          <a:off x="0" y="40820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35F7DD7C-DCAE-4A11-A90A-8775D1E014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73B47869-EF9C-48C1-ADA3-00299D8CE7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B0B9A644-1751-472E-B0B8-B1A8EEA5AE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10F9662B-26CE-4480-AD1D-B6545E35CB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02CFACFF-94D1-434F-B947-917E760101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1FBB1FFC-0377-4F4A-B6D0-6800B6733C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DE640009-71FF-4445-943B-204300315A2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E80804A7-46FD-41D3-9495-4065582BBE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4C4423B6-72A0-427A-B5A0-0CA59C440C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68249F2D-216E-40FB-A3A3-DEC45EBA4E8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B3F1B64D-0889-47DB-8609-6490654529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E5FC1425-C97F-49AE-AF56-48CDA729480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1C59996E-0A76-4ABC-823E-1E51B1B850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01946121-F2FE-45F9-A5CA-A7CC2070FB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E2D99706-6C27-4F28-AEA7-410CA297AE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628F6C35-2BFF-4EDB-A884-F86349B137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80C94CA8-57C9-4C76-8EC6-4A12498B5EC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9C6BC657-3135-4827-BDEF-FF9DD73A3B8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AB3D2E77-33AE-4A43-9E85-C94891BCF50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07AB4261-7C6B-4B68-BCE5-5B6AA27BA20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C7F8C673-ACE0-4B05-806B-473E464BFF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BFCCFE88-1CCD-4547-A3F9-1A58F5C36E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3829C103-8871-4CC3-9E16-4CEC3091F9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509A080E-8B1E-4EFC-8F87-9476AC3C308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41CB4D2E-31D2-4312-B7C7-DFEC8A74CB8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5896B954-2D0D-4BAA-A86C-90ED030CA2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3B8265E4-F294-482C-A027-F176C490F2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4F1C820A-D5DD-4981-A0A8-D10C05C98FC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BD143804-3AE3-4809-B0CB-057D18705A2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3D72516C-4FCB-46D3-A2AA-8BD1E93939A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66379FDF-8490-4C3B-BDB1-DFF6C906AD9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716DE18B-2B77-48F6-B3C6-B52BB011AD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474FCF9E-B5E6-4F9B-876D-087FFD68B1A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7DA623AF-114D-493C-B26B-5DF7466C693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82683838-8E3C-4C09-AE00-C3E0F94B08E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1FC5C28D-5E66-409B-9E25-5408E4D9E74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894B4B7E-6B1F-4111-AB53-CA13864BFC1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B8F388C8-2616-4189-8029-4F0EE532EB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B793B4F9-7B5B-4E8F-ADAF-316A1F46D5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8CF16E2C-DFE4-40D8-A88A-D540E3B738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AF1629CD-61D1-4B92-8079-8127A9DB27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49362029-093A-466F-8DF9-61FF08D383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16456636-B585-4A73-A583-CF167BCDF95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DE894F58-B183-46B2-BD3A-19F3CCE605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EAB0B862-0828-4A67-B336-3B0CC07BC3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B632882C-6C24-48DD-B8FE-6C2C996FD8A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34E7CE24-56D1-41F8-B895-E67297BA8F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82C5A8B9-80B5-4AEC-AB0F-52CC6B7A424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371869D5-BBD6-433F-8C3D-3FBE0E2299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A7FE786C-F21F-4160-88C2-D943A72FB5A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3F7D9C9A-C298-4ECC-8414-A6C702D2B4E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12237325-8AB8-4FD3-998F-131778D7E98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C73983CB-DAE9-45F4-95F9-5C73B61395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779B5C81-ADAB-47FC-9D0D-7715C107270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896D4DB1-6882-43D5-8DFE-BC1309A6C1C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6BE23EA-3487-4097-B352-47351131F6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0886B682-1C21-490A-9C76-3771069538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A2C70200-D841-406A-B245-CDA7D97C8E6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A27D7F90-E01D-442F-9F62-1D1AD19A7CF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4D86A003-36AA-4BB9-9A50-539F75D8692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E247D3A7-C686-4EBE-B223-3AE14A6049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EA78F18D-8786-4BF5-98A8-E5EFD50FD8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7797BB40-C909-4627-879F-BB6D2394CC7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17E64443-93B4-4477-97BE-59FDEE5CB4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13FA44A9-25BE-4B60-A3B3-93D7D934DB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80B2BAAE-ADDE-452F-A9F5-81778F61D7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04F55E02-BFA9-4B9B-B20A-42BBF8CA275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61BEF0D2-4FD1-4271-AAEC-76805F3361E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8F517F9E-3C6B-4B7C-875F-B9F85F34DFC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4AC1CEE9-1693-466B-BF58-EE3EB8EEA09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F7944B34-F0AA-49DD-9D91-90844C87983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9BCC1340-8FE4-45B4-81DF-8BFEC1B0363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90E3A8B4-07D1-4F75-B033-AC94B60E396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51B4C101-2E25-4C41-8EE2-A67B3D25D01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04F0B254-5DBC-4410-AB89-12342ADF829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D24A1DCD-0074-435D-9CD5-355E1D31581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B937C1F2-66E1-4452-AD5A-669BB00857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2D3A2B3-FBE7-4400-9EC7-AAC076B181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374BE6C3-9F5C-4588-A29A-915412330A9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A52AE19C-AAA8-4399-9DF1-9CA16C901F4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05275F0C-F1A5-4EEB-A0D2-26B12B9F966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EC2F0A74-FC77-4611-A237-0A0F4EE4E2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DD3041FF-E53C-4DB6-85DD-F2D5C622F67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3DB5B0E7-B361-4F1B-8A92-C98FF2B95FD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5453644C-A002-4A62-87B7-48E8DD0598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89DA98BD-447C-4988-90BD-B3C1000076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33F6B229-D770-4C70-A99D-2C6B9F3944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A5A458D2-B245-4516-ADA6-BFAC575ABED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F2A73641-9557-40F0-B166-5DB9F78663D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E8E9F202-996B-45F7-99ED-9C6623117D1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0FD3B0B8-FD47-442F-9104-9FAF6E9BD0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26535F5A-C5CE-430B-9ED3-A3329C5D1E4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A17DF940-EEDB-41B3-8B8C-A1EBC54C1F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B345EA87-8E2B-41C2-B11F-9B7324ACAFF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DADAB86F-9322-45AC-ACC8-654DA050ED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6C188602-8101-4051-AC8F-89686361614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725C6B3D-EE90-4655-A1D0-DC224B78E3F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1D6F6588-DEA3-4F54-B696-EACEADAE53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EA8709D8-B0BA-4905-8C4A-FF23EA55AB0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9CC01FB7-765F-4B05-A3EC-BCEC4F39B9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F472CDD4-32DC-4FE0-B0B0-372224D35F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F656F151-1115-4F0F-9FCA-168C22B506E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4B63D2B9-E3AB-4B74-A260-BD8D3D30A2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41CB85A0-BDDB-4879-BC27-EF2D7BD61E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C619A161-6877-4BC9-B49A-647BB865A56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3999EA19-5A12-420A-B7C4-86FC6651E44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D9657BA2-4BD9-4208-B035-3F7FEA6D57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05A8E2EE-F484-477B-AD3D-4F0FFE4DFC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0D950671-5125-480A-8150-549F0C971F9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8D5834E3-E951-4F06-85C8-6D2C0F698CF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D1A0D7D2-FF59-4728-8335-4D50C1F1EED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649807FF-FCD5-4448-9C50-5F37332A8A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EEC37238-3851-4936-94CC-8456A5842CA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6BC34442-2D47-4A6B-B5C9-7BF5DB6C17D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E21C6D2A-723F-47B7-BFC5-40619BBFEC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5A1D8E12-F3F9-4422-963F-2754B84B3C9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EAABB989-2D1E-4515-A8BD-0F16F1FA3C8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4D2D8659-CB73-4321-8CD6-1F0E942BA03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E1A97318-5627-4F85-934F-A88BBA0EA43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EFA91EED-A6F2-4E76-8E95-8D347ABDFED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FF23A1C7-9502-4F99-B7A8-2E0103839C0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76748654-14C4-4C6B-B938-D4AA843AA3F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1BE557AC-538D-44BD-A032-86ADDC9E031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128F2C8F-DAE6-4DA0-BBA5-90494A1350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F2203A0B-8A26-4A9A-80A3-F28D16BC039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BF21677E-DDA3-47A5-BD44-C07A7885CC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E22ADA96-70B4-4801-9226-1CCD90A48C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D750B157-F8BB-49C8-88D7-3E159BBB94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06CECC38-1A6E-43AE-9AA9-E2B7AF7C89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D6A50ED5-7369-4430-B291-8CBCD1FD8E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B7801121-5226-4877-91B8-3F2853F88EE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632A73A0-1CFC-4272-B270-E15C5252D7B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488B63BB-7BA5-409A-91C6-AFF4E423C2F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77FEA5F9-9D90-4009-AB24-1ECFB4BC26B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531E5C92-0C75-4A30-85FC-59F2E595FB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7596E129-BAD6-47E3-A825-3142D5DE6B6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2372C3F9-5214-4338-A061-92A878ACF97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73C1C50F-B666-4579-8970-95BF058FA5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E62F3778-5273-4463-BDFA-155D5E6593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F4AF9032-170F-413F-AC35-230F8C5A8F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792ECCCB-2E44-4090-B98C-A06629AAAE6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E8D9B9C7-841F-4232-B644-3215FB110C8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D099FA1E-6204-4FD1-8B4D-0BE6718281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1A075EFD-F66C-4A1D-A970-2ADBF44A472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8D316B57-7ACF-44AA-AF45-112021BBB0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BD3B1D43-3D7B-4169-BBF2-DEE5419198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B0117A86-6B2B-452C-AB2E-31CF91674C1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CC702C8D-F619-49D1-8861-9125783D94E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BE99B1A5-8336-488D-A226-D8BCCAE3188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8F9D26C5-2E65-4BEA-AB4E-01EC47E2E44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0BE3B6D2-8E49-4A27-BB00-2CF80DD574C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A7E724C6-A493-4680-8F2B-E57EEE73245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0D887869-5735-4ED1-9121-F5534677371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77CCB36E-7DDC-410F-AC04-80663A98EF6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7D5EFD9F-7C15-45B2-8C98-D7D1E24074F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444F9ED5-B87E-4A5B-94A8-DAB3F5779ED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3F8DD009-87C8-43F8-A903-59F429D9EBB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9B0270B3-9559-4581-901F-CDE8CE6D9A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9579E9C4-FE15-4BDC-A2C3-E0D731BB8CD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3D4E3CBA-C7A1-4702-B9C5-4ADE07F1E00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B9B8435A-EF76-446B-A4E3-2F1F7298004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2A4C5845-423A-426F-92A3-F5BCC08B6BC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574A25DC-58C8-4467-B407-6A7E3B0618F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145CF641-A13B-4E5D-98EB-7A1334BE6C7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2715C460-54F7-4F3C-87C9-6A69AD87D3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BE252901-251A-4A46-8AE2-5E7C7882F56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D0DD5DC0-DB69-4338-BC7F-BC39694BCE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599B0C03-79D7-4AE1-BD44-1295AED888B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873D335B-092C-44EE-94CE-1745187E3F4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C58F7C30-2E7A-4B4C-8098-0CD659DA288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4742AA10-ECE3-4F15-A2F4-51D9C771A6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9528AB6-498C-49F0-97B0-76648D03F1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0324381F-8456-459A-A3F2-54E00789422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1F0D298B-67BA-4432-909A-3981780A58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C0089282-5E75-4F61-B067-69FEAD045EF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419B21F5-1BA0-451B-88B6-8B7A0F839A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B9C59B3A-64C3-4397-9299-B686ED5637C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CD7F7E40-91AB-4D5B-B2E1-84C590E9EF2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F40C4BAB-B2AB-4466-9B2E-C3942F6D858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CF5AE63E-4433-4423-A23F-57A7704C80A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2CC14D75-B3EF-4031-B4E8-9524144EBE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BA05A470-B0B5-4086-B83A-465753FFA5C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C71F57AD-CF0A-485C-9423-9770E5570B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4458C6AD-64F3-4295-A30F-CB02989A6D6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1A7107EF-8B19-49A1-89B8-580708B9E5C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E893A90D-739B-414F-A974-AC1E7D1C316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E7390C9D-2373-4255-9855-E8B423AD5D0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54A03648-B015-436C-8E2D-1730AE8E115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621F12BB-9155-4B5D-9E33-7CD800C22F9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387E8CCB-3887-4117-BE83-D95AF10A328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D242446C-718D-4CD5-9F7D-70C0480E31F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555F8BE2-CFAF-48BB-98D2-9E392EAA9D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C1D5A174-1DAF-410E-89DF-1E16D784190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73A59E74-22F6-4057-8677-42CF5E793B2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04D5A810-A84D-4E50-9B61-083CD3654D2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53F8E011-765F-49E1-9E83-F93D0FE7AAD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AFF3CBC1-3EBF-466B-9645-DACC23B66B1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AAD28A47-51A9-4E37-9C07-5B92183B8E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65288909-1B5D-452B-B382-CBA60341EB7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D7246AC2-C9B0-4728-A0D3-FB98024F14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04B6F9BC-68C7-4E53-B5DD-891FF95AFE2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635E661F-4DB4-4A7D-8F82-0A3B03EF77E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B0A69A2A-F69C-4AA1-BDE0-2A462B16C2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D7F6C420-5C0B-45BE-AA05-CD6CBEF7793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1A264C8D-8A6C-44AF-979D-406165054D5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7D115BFC-198C-4850-AED1-A1329D308DE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257A8848-BAD7-4A28-9DF3-930776553F3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A048312C-4F5C-44CB-9EAF-041CADC79A7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4F2C95C2-ABDA-4EC1-A445-ADD97BF48E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45E95476-26C4-4A73-9515-B5F47A9CD29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88177BEE-01C4-4AC4-8695-AAE01A1262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EBACE2CC-2912-4A69-967F-A5167CCFC55F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4F416053-B90A-410A-A8CB-757CCD1E77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ECA4D032-3701-40DE-A4C0-A7EF43AA731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E73CFDEC-DC4D-4189-AEBC-7DD29862252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EE2C662A-8446-407D-8E5E-5E475A4817D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A85C8921-16F3-4CD9-8138-F6986DA84CE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ADE7BB8D-A04F-4005-A5E7-E40C5307CBB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F76AECFC-9845-409E-AD86-DED5205CCD2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7B8A5725-C8B7-4E11-AF39-3CD94408523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51445906-B804-4517-816C-611CDC04760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3DC7E3D7-59E0-4030-84C1-C6B74FDAA5D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E424515D-0C7D-485F-B0CB-92C31525560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A6083860-82CA-4A15-81BD-A61F80E136C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CCF8FEB7-2B6C-46D9-B4DB-49FFD6D7088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CCD6288D-5E8B-480E-878B-6B3EADDC0EB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42F51F1E-2E96-499D-AD8C-37047085010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A9C5793C-EC65-4ED6-85FF-8A4F2F96EEF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13396DB9-3F03-4213-860D-34B21BAB455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B2D4233E-DAC0-4222-B749-D16B7A6E60D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17B3C14-8C94-4068-9D54-21B0DCA5B0D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B6BF1C3B-B7EC-478C-A63F-8DED7F557E1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C3F65511-C53E-4EDD-8B2C-2EEC67A820E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40670E2-C8D2-4572-835F-52617E2371C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57D530BE-4115-46FA-B778-885B0746A91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86F191C7-B3F8-4273-8128-9A9643B58F2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D625C1A9-41C4-41D0-A9CC-CC8CAED1598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7BD1B079-2C0F-493E-A3A2-98BAFA31D9C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41B5A939-A96E-44C0-B99E-DD85860C79A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AC1F3403-7017-4196-ABA0-AE92D5A87B9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FA7690BF-6CD2-42F6-89DE-2271DD79AA1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45D829F8-5BB9-4DC7-90B0-55EE5DAC8FB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7FD8E9C4-FD47-449F-A224-ADC7EFFD470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E7C8919D-9D6B-40E9-B6C0-3C060D63C8CE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F0458F91-1A54-4EBB-883D-73A0104A1DC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87ADF12B-B6E2-4CDC-8C13-B5D8D5BCD87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2FB23C4E-10E7-40CA-8E83-D72012FDA55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C84BA1BF-3743-469A-8777-101CDF25AE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F2C01B8A-2A03-4996-A523-CB8CC94C997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46970DB0-14DC-4012-8E67-050F0AE8DE5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236A5C4C-BD74-41E9-B8CB-21C891A0A67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D6129A1D-9D0D-4245-BCAB-926C5869A11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C06AA903-50C4-46F9-AB3D-D40A7EBA354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15A73015-106D-4CE9-8666-BEC7D8BDADD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6258A8D9-9397-42FE-A50E-5987C35BB9A9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C6DCE159-3784-40C2-9C39-A6429092FE0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E1C00DD4-8229-464A-85F6-C8FC6889EDF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099633DF-0030-470B-B553-8DC460836A37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966DA12D-4C77-4BB2-B809-995C6AC1FFE4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E845A5C7-4BD5-434D-B9E7-BE0B4C810448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37C7AF88-C579-489C-8363-BF515F8D93B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88BCD2BF-2144-4E27-A8CD-76C421154BA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1811BA22-0E43-4E26-A89F-E61D55127AF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2ABAE1F8-9B80-47E7-AA1E-1F9B7253A0F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F95E486A-CC55-4437-8FEC-0D3B50EE0AFC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7791B911-5E42-4341-94D0-3C70E2775B3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AF46B24-CF56-48CC-A723-8807BFC9CC6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284481AA-FCF3-4AA7-86C1-C8A148CC2CBA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39F930C9-3B96-4394-8AFB-21AEBBC91210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66797E98-105A-41AD-8B91-BDDA38C7B2A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8E6D8F9B-1E86-4E7C-B218-4EFEE7960A11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B89C0ABD-3EF3-427D-BC80-C5E7F7E92353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7C48E487-5A82-4F1E-B9C0-6289ADC2BA9D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9CBC17FC-609E-4ED8-8433-353D384433F6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84762692-E427-4FC8-B972-D74406370AA2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2BBF6095-B4AD-4A9A-8E49-6D01DE8A680B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33550927-238E-4125-AAAE-567C4C5F57C5}"/>
            </a:ext>
          </a:extLst>
        </xdr:cNvPr>
        <xdr:cNvSpPr txBox="1"/>
      </xdr:nvSpPr>
      <xdr:spPr>
        <a:xfrm>
          <a:off x="0" y="40820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A24EB7-C277-4CC4-9054-B1F35D59A9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1021C131-2040-4023-9841-3BA802C08D9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8A01DC9F-61E9-45DE-AE92-68707EBD201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E3F69A20-D1E7-4B59-BB4F-A66BD1BC476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22</xdr:row>
      <xdr:rowOff>0</xdr:rowOff>
    </xdr:from>
    <xdr:to>
      <xdr:col>2</xdr:col>
      <xdr:colOff>590550</xdr:colOff>
      <xdr:row>23</xdr:row>
      <xdr:rowOff>129540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13D7C853-D742-4821-A12E-807EB311C154}"/>
            </a:ext>
          </a:extLst>
        </xdr:cNvPr>
        <xdr:cNvSpPr>
          <a:spLocks noChangeAspect="1" noChangeArrowheads="1"/>
        </xdr:cNvSpPr>
      </xdr:nvSpPr>
      <xdr:spPr bwMode="auto">
        <a:xfrm>
          <a:off x="244983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9A9F01EF-1344-427C-9DCD-B6A8A9C5822A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53860BCD-207D-4417-8EBF-100465C0A67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E85BBC2B-900E-41D5-B1CA-CAF2569D9B6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FB940C4-C2CF-4526-ADAB-4B75C0AF5AF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FC33F393-6591-4BED-A26E-6B2CECCA7C41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38FF9CAC-C4CC-4278-AD6D-6D76A77C6F50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2425AD46-D705-4E82-8A68-DC0C097DAF89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50D6-4285-486C-B3EA-53DF1D1CBCD0}">
  <dimension ref="B5:O30"/>
  <sheetViews>
    <sheetView tabSelected="1" zoomScaleNormal="100" workbookViewId="0">
      <selection activeCell="L40" sqref="L40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354" t="s">
        <v>16</v>
      </c>
      <c r="C5" s="354"/>
      <c r="D5" s="354"/>
      <c r="E5" s="354"/>
      <c r="F5" s="354"/>
      <c r="G5" s="354"/>
      <c r="H5" s="354"/>
      <c r="I5" s="354"/>
      <c r="J5" s="354"/>
      <c r="K5" s="354"/>
    </row>
    <row r="6" spans="2:15" ht="15.6" x14ac:dyDescent="0.3">
      <c r="B6" s="354" t="s">
        <v>15</v>
      </c>
      <c r="C6" s="354"/>
      <c r="D6" s="354"/>
      <c r="E6" s="354"/>
      <c r="F6" s="354"/>
      <c r="G6" s="354"/>
      <c r="H6" s="354"/>
      <c r="I6" s="354"/>
      <c r="J6" s="354"/>
      <c r="K6" s="354"/>
    </row>
    <row r="7" spans="2:15" ht="15.6" x14ac:dyDescent="0.3">
      <c r="B7" s="355" t="s">
        <v>35</v>
      </c>
      <c r="C7" s="355"/>
      <c r="D7" s="355"/>
      <c r="E7" s="355"/>
      <c r="F7" s="355"/>
      <c r="G7" s="355"/>
      <c r="H7" s="355"/>
      <c r="I7" s="355"/>
      <c r="J7" s="355"/>
      <c r="K7" s="355"/>
    </row>
    <row r="8" spans="2:15" ht="15.6" x14ac:dyDescent="0.3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5" ht="15.6" x14ac:dyDescent="0.3">
      <c r="B9" s="8"/>
      <c r="C9" s="8"/>
      <c r="D9" s="8"/>
      <c r="E9" s="356" t="s">
        <v>1</v>
      </c>
      <c r="F9" s="357"/>
      <c r="G9" s="358"/>
      <c r="H9" s="22"/>
      <c r="I9" s="356" t="s">
        <v>1</v>
      </c>
      <c r="J9" s="357"/>
      <c r="K9" s="358"/>
    </row>
    <row r="10" spans="2:15" ht="31.2" x14ac:dyDescent="0.3">
      <c r="B10" s="2" t="s">
        <v>32</v>
      </c>
      <c r="C10" s="15" t="s">
        <v>11</v>
      </c>
      <c r="D10" s="16" t="s">
        <v>12</v>
      </c>
      <c r="E10" s="17" t="s">
        <v>17</v>
      </c>
      <c r="F10" s="18" t="s">
        <v>18</v>
      </c>
      <c r="G10" s="19" t="s">
        <v>5</v>
      </c>
      <c r="H10" s="20" t="s">
        <v>13</v>
      </c>
      <c r="I10" s="17" t="s">
        <v>17</v>
      </c>
      <c r="J10" s="18" t="s">
        <v>18</v>
      </c>
      <c r="K10" s="15" t="s">
        <v>5</v>
      </c>
    </row>
    <row r="11" spans="2:15" ht="15.6" x14ac:dyDescent="0.3">
      <c r="B11" s="25" t="s">
        <v>22</v>
      </c>
      <c r="C11" s="340">
        <v>67600</v>
      </c>
      <c r="D11" s="121">
        <v>127</v>
      </c>
      <c r="E11" s="209">
        <v>6</v>
      </c>
      <c r="F11" s="209">
        <v>0</v>
      </c>
      <c r="G11" s="209">
        <f>SUM(E11:F11)</f>
        <v>6</v>
      </c>
      <c r="H11" s="121">
        <v>202</v>
      </c>
      <c r="I11" s="209">
        <v>15</v>
      </c>
      <c r="J11" s="209">
        <v>0</v>
      </c>
      <c r="K11" s="209">
        <f t="shared" ref="K11:K20" si="0">SUM(I11:J11)</f>
        <v>15</v>
      </c>
      <c r="O11" t="s">
        <v>9</v>
      </c>
    </row>
    <row r="12" spans="2:15" ht="15.6" x14ac:dyDescent="0.3">
      <c r="B12" s="25" t="s">
        <v>23</v>
      </c>
      <c r="C12" s="340">
        <v>34600</v>
      </c>
      <c r="D12" s="121">
        <v>115</v>
      </c>
      <c r="E12" s="209">
        <v>7</v>
      </c>
      <c r="F12" s="209">
        <v>2</v>
      </c>
      <c r="G12" s="209">
        <f t="shared" ref="G12:G20" si="1">SUM(E12:F12)</f>
        <v>9</v>
      </c>
      <c r="H12" s="121">
        <v>32</v>
      </c>
      <c r="I12" s="209">
        <v>4</v>
      </c>
      <c r="J12" s="209">
        <v>2</v>
      </c>
      <c r="K12" s="209">
        <f t="shared" si="0"/>
        <v>6</v>
      </c>
      <c r="M12" t="s">
        <v>9</v>
      </c>
    </row>
    <row r="13" spans="2:15" ht="15.6" x14ac:dyDescent="0.3">
      <c r="B13" s="25" t="s">
        <v>24</v>
      </c>
      <c r="C13" s="340">
        <v>318020</v>
      </c>
      <c r="D13" s="121">
        <v>600</v>
      </c>
      <c r="E13" s="209">
        <v>18</v>
      </c>
      <c r="F13" s="209">
        <v>1</v>
      </c>
      <c r="G13" s="209">
        <f t="shared" si="1"/>
        <v>19</v>
      </c>
      <c r="H13" s="121">
        <v>714</v>
      </c>
      <c r="I13" s="209">
        <v>12</v>
      </c>
      <c r="J13" s="209">
        <v>2</v>
      </c>
      <c r="K13" s="209">
        <f t="shared" si="0"/>
        <v>14</v>
      </c>
      <c r="M13" t="s">
        <v>9</v>
      </c>
    </row>
    <row r="14" spans="2:15" ht="15.6" x14ac:dyDescent="0.3">
      <c r="B14" s="25" t="s">
        <v>25</v>
      </c>
      <c r="C14" s="341">
        <v>33660</v>
      </c>
      <c r="D14" s="342">
        <v>103</v>
      </c>
      <c r="E14" s="343">
        <v>8</v>
      </c>
      <c r="F14" s="209">
        <v>0</v>
      </c>
      <c r="G14" s="209">
        <f t="shared" si="1"/>
        <v>8</v>
      </c>
      <c r="H14" s="121">
        <v>21</v>
      </c>
      <c r="I14" s="209">
        <v>3</v>
      </c>
      <c r="J14" s="209">
        <v>0</v>
      </c>
      <c r="K14" s="209">
        <f t="shared" si="0"/>
        <v>3</v>
      </c>
      <c r="M14" t="s">
        <v>9</v>
      </c>
      <c r="N14" t="s">
        <v>9</v>
      </c>
    </row>
    <row r="15" spans="2:15" ht="15.6" x14ac:dyDescent="0.3">
      <c r="B15" s="25" t="s">
        <v>26</v>
      </c>
      <c r="C15" s="340">
        <v>191070</v>
      </c>
      <c r="D15" s="344">
        <v>80</v>
      </c>
      <c r="E15" s="345">
        <v>10</v>
      </c>
      <c r="F15" s="209">
        <v>0</v>
      </c>
      <c r="G15" s="209">
        <f t="shared" si="1"/>
        <v>10</v>
      </c>
      <c r="H15" s="121">
        <v>622</v>
      </c>
      <c r="I15" s="209">
        <v>85</v>
      </c>
      <c r="J15" s="209">
        <v>19</v>
      </c>
      <c r="K15" s="209">
        <f t="shared" si="0"/>
        <v>104</v>
      </c>
      <c r="M15" t="s">
        <v>9</v>
      </c>
    </row>
    <row r="16" spans="2:15" ht="15.6" x14ac:dyDescent="0.3">
      <c r="B16" s="25" t="s">
        <v>27</v>
      </c>
      <c r="C16" s="346">
        <v>0</v>
      </c>
      <c r="D16" s="209">
        <v>0</v>
      </c>
      <c r="E16" s="345">
        <v>0</v>
      </c>
      <c r="F16" s="209">
        <v>0</v>
      </c>
      <c r="G16" s="209">
        <f t="shared" si="1"/>
        <v>0</v>
      </c>
      <c r="H16" s="347">
        <v>0</v>
      </c>
      <c r="I16" s="348">
        <v>0</v>
      </c>
      <c r="J16" s="209">
        <v>0</v>
      </c>
      <c r="K16" s="209">
        <f t="shared" si="0"/>
        <v>0</v>
      </c>
    </row>
    <row r="17" spans="2:12" ht="15.6" x14ac:dyDescent="0.3">
      <c r="B17" s="25" t="s">
        <v>28</v>
      </c>
      <c r="C17" s="346">
        <v>0</v>
      </c>
      <c r="D17" s="209">
        <v>0</v>
      </c>
      <c r="E17" s="345">
        <v>0</v>
      </c>
      <c r="F17" s="209">
        <v>0</v>
      </c>
      <c r="G17" s="209">
        <f t="shared" si="1"/>
        <v>0</v>
      </c>
      <c r="H17" s="209">
        <v>0</v>
      </c>
      <c r="I17" s="209">
        <v>0</v>
      </c>
      <c r="J17" s="209">
        <v>0</v>
      </c>
      <c r="K17" s="209">
        <f t="shared" si="0"/>
        <v>0</v>
      </c>
      <c r="L17" t="s">
        <v>9</v>
      </c>
    </row>
    <row r="18" spans="2:12" ht="15.6" x14ac:dyDescent="0.3">
      <c r="B18" s="25" t="s">
        <v>29</v>
      </c>
      <c r="C18" s="346">
        <v>155445</v>
      </c>
      <c r="D18" s="209">
        <v>230</v>
      </c>
      <c r="E18" s="345">
        <v>31</v>
      </c>
      <c r="F18" s="209">
        <v>4</v>
      </c>
      <c r="G18" s="209">
        <f t="shared" si="1"/>
        <v>35</v>
      </c>
      <c r="H18" s="209">
        <v>374</v>
      </c>
      <c r="I18" s="349">
        <v>30</v>
      </c>
      <c r="J18" s="209">
        <v>6</v>
      </c>
      <c r="K18" s="209">
        <f t="shared" si="0"/>
        <v>36</v>
      </c>
      <c r="L18" t="s">
        <v>9</v>
      </c>
    </row>
    <row r="19" spans="2:12" ht="15.6" x14ac:dyDescent="0.3">
      <c r="B19" s="25" t="s">
        <v>30</v>
      </c>
      <c r="C19" s="340">
        <v>0</v>
      </c>
      <c r="D19" s="209">
        <v>0</v>
      </c>
      <c r="E19" s="209">
        <v>0</v>
      </c>
      <c r="F19" s="209">
        <v>0</v>
      </c>
      <c r="G19" s="209">
        <f t="shared" si="1"/>
        <v>0</v>
      </c>
      <c r="H19" s="209">
        <v>0</v>
      </c>
      <c r="I19" s="209">
        <v>0</v>
      </c>
      <c r="J19" s="209">
        <v>0</v>
      </c>
      <c r="K19" s="209">
        <f t="shared" si="0"/>
        <v>0</v>
      </c>
    </row>
    <row r="20" spans="2:12" ht="15.6" x14ac:dyDescent="0.3">
      <c r="B20" s="25" t="s">
        <v>31</v>
      </c>
      <c r="C20" s="340">
        <v>13000</v>
      </c>
      <c r="D20" s="121">
        <v>38</v>
      </c>
      <c r="E20" s="209">
        <v>1</v>
      </c>
      <c r="F20" s="209">
        <v>1</v>
      </c>
      <c r="G20" s="209">
        <f t="shared" si="1"/>
        <v>2</v>
      </c>
      <c r="H20" s="209">
        <v>4</v>
      </c>
      <c r="I20" s="209">
        <v>2</v>
      </c>
      <c r="J20" s="209">
        <v>0</v>
      </c>
      <c r="K20" s="209">
        <f t="shared" si="0"/>
        <v>2</v>
      </c>
    </row>
    <row r="21" spans="2:12" ht="17.399999999999999" x14ac:dyDescent="0.3">
      <c r="B21" s="351" t="s">
        <v>5</v>
      </c>
      <c r="C21" s="350">
        <f>SUM(C11:C20)</f>
        <v>813395</v>
      </c>
      <c r="D21" s="350">
        <f>SUM(D11:D20)</f>
        <v>1293</v>
      </c>
      <c r="E21" s="352">
        <f>SUM(E11:E20)</f>
        <v>81</v>
      </c>
      <c r="F21" s="350">
        <f>SUM(F11:F20)</f>
        <v>8</v>
      </c>
      <c r="G21" s="350">
        <f>SUM(E21:F21)</f>
        <v>89</v>
      </c>
      <c r="H21" s="350">
        <f>SUM(H11:H20)</f>
        <v>1969</v>
      </c>
      <c r="I21" s="350">
        <f>SUM(I11:I20)</f>
        <v>151</v>
      </c>
      <c r="J21" s="350">
        <f>SUM(J11:J20)</f>
        <v>29</v>
      </c>
      <c r="K21" s="350">
        <f>SUM(K11:K20)</f>
        <v>180</v>
      </c>
    </row>
    <row r="22" spans="2:12" ht="15.6" x14ac:dyDescent="0.3">
      <c r="B22" s="8"/>
      <c r="C22" s="8"/>
      <c r="D22" s="8"/>
      <c r="E22" s="21"/>
      <c r="F22" s="8"/>
      <c r="G22" s="8"/>
      <c r="H22" s="8"/>
      <c r="I22" s="8"/>
      <c r="J22" s="8"/>
      <c r="K22" s="8"/>
    </row>
    <row r="23" spans="2:12" ht="15.6" x14ac:dyDescent="0.3">
      <c r="B23" s="8"/>
      <c r="C23" s="8"/>
      <c r="D23" s="8"/>
      <c r="E23" s="21"/>
      <c r="F23" s="8" t="s">
        <v>9</v>
      </c>
      <c r="G23" s="8" t="s">
        <v>9</v>
      </c>
      <c r="H23" s="8"/>
      <c r="I23" s="8"/>
      <c r="J23" s="8"/>
      <c r="K23" s="8" t="s">
        <v>9</v>
      </c>
    </row>
    <row r="24" spans="2:12" ht="15.6" x14ac:dyDescent="0.3">
      <c r="B24" s="8" t="s">
        <v>14</v>
      </c>
      <c r="C24" s="8"/>
      <c r="D24" s="8"/>
      <c r="E24" s="8" t="s">
        <v>9</v>
      </c>
      <c r="F24" s="8" t="s">
        <v>9</v>
      </c>
      <c r="G24" s="8"/>
      <c r="H24" s="8" t="s">
        <v>9</v>
      </c>
      <c r="I24" s="8" t="s">
        <v>9</v>
      </c>
      <c r="J24" s="8"/>
      <c r="K24" s="8"/>
      <c r="L24" t="s">
        <v>9</v>
      </c>
    </row>
    <row r="25" spans="2:12" ht="15.6" x14ac:dyDescent="0.3">
      <c r="B25" s="8" t="s">
        <v>21</v>
      </c>
      <c r="C25" s="8"/>
      <c r="D25" s="8"/>
      <c r="E25" s="8" t="s">
        <v>9</v>
      </c>
      <c r="F25" s="8" t="s">
        <v>9</v>
      </c>
      <c r="G25" s="8" t="s">
        <v>9</v>
      </c>
      <c r="H25" s="8" t="s">
        <v>9</v>
      </c>
      <c r="I25" s="8"/>
      <c r="J25" s="8"/>
      <c r="K25" s="8"/>
      <c r="L25" t="s">
        <v>9</v>
      </c>
    </row>
    <row r="26" spans="2:12" ht="15.6" x14ac:dyDescent="0.3">
      <c r="B26" s="7" t="s">
        <v>36</v>
      </c>
      <c r="C26" s="8"/>
      <c r="D26" s="8"/>
      <c r="E26" s="8"/>
      <c r="F26" s="8" t="s">
        <v>9</v>
      </c>
      <c r="G26" s="8"/>
      <c r="H26" s="8"/>
      <c r="I26" s="8"/>
      <c r="J26" s="8"/>
      <c r="K26" s="8"/>
    </row>
    <row r="30" spans="2:12" x14ac:dyDescent="0.3">
      <c r="G30" t="s">
        <v>9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8"/>
  <sheetViews>
    <sheetView zoomScale="79" zoomScaleNormal="75" workbookViewId="0">
      <selection activeCell="K16" sqref="K16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354" t="s">
        <v>6</v>
      </c>
      <c r="C2" s="354"/>
      <c r="D2" s="354"/>
      <c r="E2" s="354"/>
      <c r="F2" s="354"/>
      <c r="G2" s="354"/>
      <c r="H2" s="354"/>
    </row>
    <row r="3" spans="2:13" ht="15.6" x14ac:dyDescent="0.3">
      <c r="B3" s="26"/>
      <c r="C3" s="26"/>
      <c r="D3" s="26"/>
      <c r="E3" s="26"/>
      <c r="F3" s="26"/>
      <c r="G3" s="26"/>
      <c r="H3" s="26"/>
    </row>
    <row r="4" spans="2:13" ht="15.6" x14ac:dyDescent="0.3">
      <c r="B4" s="354" t="s">
        <v>16</v>
      </c>
      <c r="C4" s="354"/>
      <c r="D4" s="354"/>
      <c r="E4" s="354"/>
      <c r="F4" s="354"/>
      <c r="G4" s="354"/>
      <c r="H4" s="354"/>
      <c r="I4" s="7"/>
      <c r="J4" s="7"/>
      <c r="K4" s="7"/>
      <c r="L4" s="7"/>
    </row>
    <row r="5" spans="2:13" ht="15.6" x14ac:dyDescent="0.3">
      <c r="B5" s="26"/>
      <c r="C5" s="26"/>
      <c r="D5" s="26"/>
      <c r="E5" s="26"/>
      <c r="F5" s="26"/>
      <c r="G5" s="26"/>
      <c r="H5" s="26"/>
      <c r="I5" s="7"/>
      <c r="J5" s="7"/>
      <c r="K5" s="7"/>
      <c r="L5" s="7"/>
    </row>
    <row r="6" spans="2:13" ht="15.6" x14ac:dyDescent="0.3">
      <c r="B6" s="354" t="s">
        <v>19</v>
      </c>
      <c r="C6" s="354"/>
      <c r="D6" s="354"/>
      <c r="E6" s="354"/>
      <c r="F6" s="354"/>
      <c r="G6" s="354"/>
      <c r="H6" s="354"/>
      <c r="I6" s="1"/>
      <c r="J6" s="1"/>
      <c r="K6" s="1"/>
      <c r="L6" s="1"/>
      <c r="M6" s="1"/>
    </row>
    <row r="7" spans="2:13" ht="15.6" x14ac:dyDescent="0.3">
      <c r="B7" s="354" t="s">
        <v>37</v>
      </c>
      <c r="C7" s="354"/>
      <c r="D7" s="354"/>
      <c r="E7" s="354"/>
      <c r="F7" s="354"/>
      <c r="G7" s="354"/>
      <c r="H7" s="354"/>
    </row>
    <row r="8" spans="2:13" ht="10.199999999999999" customHeight="1" thickBot="1" x14ac:dyDescent="0.35">
      <c r="B8" s="8"/>
      <c r="C8" s="8"/>
      <c r="D8" s="8"/>
      <c r="E8" s="8"/>
      <c r="F8" s="8"/>
      <c r="G8" s="8"/>
      <c r="H8" s="8"/>
    </row>
    <row r="9" spans="2:13" ht="16.2" thickBot="1" x14ac:dyDescent="0.35">
      <c r="B9" s="369" t="s">
        <v>0</v>
      </c>
      <c r="C9" s="370"/>
      <c r="D9" s="370"/>
      <c r="E9" s="371"/>
      <c r="F9" s="369" t="s">
        <v>1</v>
      </c>
      <c r="G9" s="370"/>
      <c r="H9" s="371"/>
    </row>
    <row r="10" spans="2:13" ht="35.4" customHeight="1" x14ac:dyDescent="0.3">
      <c r="B10" s="2" t="s">
        <v>32</v>
      </c>
      <c r="C10" s="3" t="s">
        <v>2</v>
      </c>
      <c r="D10" s="3" t="s">
        <v>3</v>
      </c>
      <c r="E10" s="3" t="s">
        <v>4</v>
      </c>
      <c r="F10" s="4" t="s">
        <v>17</v>
      </c>
      <c r="G10" s="5" t="s">
        <v>18</v>
      </c>
      <c r="H10" s="3" t="s">
        <v>5</v>
      </c>
    </row>
    <row r="11" spans="2:13" ht="18" x14ac:dyDescent="0.35">
      <c r="B11" s="25" t="s">
        <v>22</v>
      </c>
      <c r="C11" s="336">
        <v>0</v>
      </c>
      <c r="D11" s="337">
        <v>0</v>
      </c>
      <c r="E11" s="338">
        <v>0</v>
      </c>
      <c r="F11" s="337">
        <v>0</v>
      </c>
      <c r="G11" s="338">
        <v>0</v>
      </c>
      <c r="H11" s="337">
        <f>SUM(F11:G11)</f>
        <v>0</v>
      </c>
    </row>
    <row r="12" spans="2:13" ht="18" x14ac:dyDescent="0.35">
      <c r="B12" s="25" t="s">
        <v>23</v>
      </c>
      <c r="C12" s="336">
        <v>2112</v>
      </c>
      <c r="D12" s="337">
        <v>81</v>
      </c>
      <c r="E12" s="338">
        <v>2230</v>
      </c>
      <c r="F12" s="337">
        <v>72</v>
      </c>
      <c r="G12" s="337">
        <v>9</v>
      </c>
      <c r="H12" s="337">
        <f t="shared" ref="H12:H20" si="0">SUM(F12:G12)</f>
        <v>81</v>
      </c>
    </row>
    <row r="13" spans="2:13" ht="18" x14ac:dyDescent="0.35">
      <c r="B13" s="25" t="s">
        <v>24</v>
      </c>
      <c r="C13" s="336">
        <v>0</v>
      </c>
      <c r="D13" s="337">
        <v>0</v>
      </c>
      <c r="E13" s="338">
        <v>0</v>
      </c>
      <c r="F13" s="337">
        <v>0</v>
      </c>
      <c r="G13" s="338">
        <v>0</v>
      </c>
      <c r="H13" s="337">
        <f t="shared" si="0"/>
        <v>0</v>
      </c>
      <c r="L13" t="s">
        <v>9</v>
      </c>
    </row>
    <row r="14" spans="2:13" ht="18" x14ac:dyDescent="0.35">
      <c r="B14" s="25" t="s">
        <v>25</v>
      </c>
      <c r="C14" s="336">
        <v>0</v>
      </c>
      <c r="D14" s="337">
        <v>0</v>
      </c>
      <c r="E14" s="338">
        <v>0</v>
      </c>
      <c r="F14" s="337">
        <v>0</v>
      </c>
      <c r="G14" s="338">
        <v>0</v>
      </c>
      <c r="H14" s="337">
        <f t="shared" si="0"/>
        <v>0</v>
      </c>
    </row>
    <row r="15" spans="2:13" ht="18" x14ac:dyDescent="0.35">
      <c r="B15" s="25" t="s">
        <v>26</v>
      </c>
      <c r="C15" s="336">
        <v>25</v>
      </c>
      <c r="D15" s="337">
        <v>1</v>
      </c>
      <c r="E15" s="338">
        <v>25</v>
      </c>
      <c r="F15" s="337">
        <v>1</v>
      </c>
      <c r="G15" s="337">
        <v>0</v>
      </c>
      <c r="H15" s="337">
        <f t="shared" si="0"/>
        <v>1</v>
      </c>
      <c r="L15" t="s">
        <v>9</v>
      </c>
    </row>
    <row r="16" spans="2:13" ht="18" x14ac:dyDescent="0.35">
      <c r="B16" s="25" t="s">
        <v>27</v>
      </c>
      <c r="C16" s="336">
        <v>0</v>
      </c>
      <c r="D16" s="337">
        <v>0</v>
      </c>
      <c r="E16" s="338">
        <v>0</v>
      </c>
      <c r="F16" s="337">
        <v>0</v>
      </c>
      <c r="G16" s="338">
        <v>0</v>
      </c>
      <c r="H16" s="337">
        <f t="shared" si="0"/>
        <v>0</v>
      </c>
      <c r="K16" t="s">
        <v>9</v>
      </c>
    </row>
    <row r="17" spans="2:14" ht="18" x14ac:dyDescent="0.35">
      <c r="B17" s="25" t="s">
        <v>28</v>
      </c>
      <c r="C17" s="336">
        <v>25</v>
      </c>
      <c r="D17" s="337">
        <v>1</v>
      </c>
      <c r="E17" s="338">
        <v>25</v>
      </c>
      <c r="F17" s="337">
        <v>1</v>
      </c>
      <c r="G17" s="337">
        <v>0</v>
      </c>
      <c r="H17" s="337">
        <f t="shared" si="0"/>
        <v>1</v>
      </c>
      <c r="J17" t="s">
        <v>9</v>
      </c>
    </row>
    <row r="18" spans="2:14" ht="18" x14ac:dyDescent="0.35">
      <c r="B18" s="25" t="s">
        <v>29</v>
      </c>
      <c r="C18" s="336">
        <v>0</v>
      </c>
      <c r="D18" s="337">
        <v>0</v>
      </c>
      <c r="E18" s="338">
        <v>0</v>
      </c>
      <c r="F18" s="337">
        <v>0</v>
      </c>
      <c r="G18" s="338">
        <v>0</v>
      </c>
      <c r="H18" s="337">
        <f t="shared" si="0"/>
        <v>0</v>
      </c>
      <c r="J18" t="s">
        <v>9</v>
      </c>
    </row>
    <row r="19" spans="2:14" ht="18" x14ac:dyDescent="0.35">
      <c r="B19" s="25" t="s">
        <v>30</v>
      </c>
      <c r="C19" s="336">
        <v>580</v>
      </c>
      <c r="D19" s="337">
        <v>19</v>
      </c>
      <c r="E19" s="338">
        <v>561</v>
      </c>
      <c r="F19" s="337">
        <v>18</v>
      </c>
      <c r="G19" s="337">
        <v>1</v>
      </c>
      <c r="H19" s="337">
        <f t="shared" si="0"/>
        <v>19</v>
      </c>
      <c r="K19" t="s">
        <v>9</v>
      </c>
    </row>
    <row r="20" spans="2:14" ht="18" x14ac:dyDescent="0.35">
      <c r="B20" s="25" t="s">
        <v>31</v>
      </c>
      <c r="C20" s="336">
        <v>0</v>
      </c>
      <c r="D20" s="337">
        <v>0</v>
      </c>
      <c r="E20" s="338">
        <v>0</v>
      </c>
      <c r="F20" s="337">
        <v>0</v>
      </c>
      <c r="G20" s="338">
        <v>0</v>
      </c>
      <c r="H20" s="337">
        <f t="shared" si="0"/>
        <v>0</v>
      </c>
      <c r="K20" t="s">
        <v>9</v>
      </c>
      <c r="L20" t="s">
        <v>9</v>
      </c>
      <c r="M20" t="s">
        <v>9</v>
      </c>
    </row>
    <row r="21" spans="2:14" s="80" customFormat="1" ht="18" x14ac:dyDescent="0.35">
      <c r="B21" s="353" t="s">
        <v>5</v>
      </c>
      <c r="C21" s="339">
        <f>SUM(C11:C20)</f>
        <v>2742</v>
      </c>
      <c r="D21" s="339">
        <f>SUM(D11:D20)</f>
        <v>102</v>
      </c>
      <c r="E21" s="339">
        <f>SUM(E11:E20)</f>
        <v>2841</v>
      </c>
      <c r="F21" s="339">
        <f>SUM(F11:F20)</f>
        <v>92</v>
      </c>
      <c r="G21" s="339">
        <f t="shared" ref="G21:H21" si="1">SUM(G11:G20)</f>
        <v>10</v>
      </c>
      <c r="H21" s="339">
        <f t="shared" si="1"/>
        <v>102</v>
      </c>
      <c r="J21" s="80" t="s">
        <v>9</v>
      </c>
    </row>
    <row r="22" spans="2:14" ht="16.2" thickBot="1" x14ac:dyDescent="0.35">
      <c r="B22" s="8"/>
      <c r="C22" s="8"/>
      <c r="D22" s="8"/>
      <c r="E22" s="8"/>
      <c r="F22" s="8"/>
      <c r="G22" s="8"/>
      <c r="H22" s="8"/>
    </row>
    <row r="23" spans="2:14" ht="16.2" thickBot="1" x14ac:dyDescent="0.35">
      <c r="B23" s="369" t="s">
        <v>33</v>
      </c>
      <c r="C23" s="370"/>
      <c r="D23" s="371"/>
      <c r="E23" s="369" t="s">
        <v>1</v>
      </c>
      <c r="F23" s="370"/>
      <c r="G23" s="370"/>
      <c r="H23" s="371"/>
    </row>
    <row r="24" spans="2:14" ht="40.200000000000003" customHeight="1" thickBot="1" x14ac:dyDescent="0.35">
      <c r="B24" s="2" t="s">
        <v>32</v>
      </c>
      <c r="C24" s="3" t="s">
        <v>7</v>
      </c>
      <c r="D24" s="9" t="s">
        <v>8</v>
      </c>
      <c r="E24" s="6" t="s">
        <v>17</v>
      </c>
      <c r="F24" s="5" t="s">
        <v>18</v>
      </c>
      <c r="G24" s="374" t="s">
        <v>5</v>
      </c>
      <c r="H24" s="375"/>
    </row>
    <row r="25" spans="2:14" ht="15.6" x14ac:dyDescent="0.3">
      <c r="B25" s="25" t="s">
        <v>22</v>
      </c>
      <c r="C25" s="327">
        <v>10</v>
      </c>
      <c r="D25" s="328">
        <v>213</v>
      </c>
      <c r="E25" s="329">
        <v>9</v>
      </c>
      <c r="F25" s="330">
        <v>1</v>
      </c>
      <c r="G25" s="363">
        <f t="shared" ref="G25:G34" si="2">SUM(E25:F25)</f>
        <v>10</v>
      </c>
      <c r="H25" s="364"/>
    </row>
    <row r="26" spans="2:14" ht="15.6" x14ac:dyDescent="0.3">
      <c r="B26" s="25" t="s">
        <v>23</v>
      </c>
      <c r="C26" s="327">
        <v>1</v>
      </c>
      <c r="D26" s="327">
        <v>48</v>
      </c>
      <c r="E26" s="331">
        <v>1</v>
      </c>
      <c r="F26" s="330">
        <v>0</v>
      </c>
      <c r="G26" s="365">
        <f t="shared" si="2"/>
        <v>1</v>
      </c>
      <c r="H26" s="366"/>
      <c r="J26" t="s">
        <v>9</v>
      </c>
    </row>
    <row r="27" spans="2:14" ht="15.6" x14ac:dyDescent="0.3">
      <c r="B27" s="25" t="s">
        <v>24</v>
      </c>
      <c r="C27" s="327">
        <v>0</v>
      </c>
      <c r="D27" s="327">
        <v>0</v>
      </c>
      <c r="E27" s="331">
        <v>0</v>
      </c>
      <c r="F27" s="330">
        <v>0</v>
      </c>
      <c r="G27" s="365">
        <f t="shared" si="2"/>
        <v>0</v>
      </c>
      <c r="H27" s="366"/>
      <c r="L27" t="s">
        <v>9</v>
      </c>
    </row>
    <row r="28" spans="2:14" ht="15.6" x14ac:dyDescent="0.3">
      <c r="B28" s="25" t="s">
        <v>25</v>
      </c>
      <c r="C28" s="327">
        <v>0</v>
      </c>
      <c r="D28" s="327">
        <v>0</v>
      </c>
      <c r="E28" s="331">
        <v>0</v>
      </c>
      <c r="F28" s="330">
        <v>0</v>
      </c>
      <c r="G28" s="365">
        <f t="shared" si="2"/>
        <v>0</v>
      </c>
      <c r="H28" s="366"/>
      <c r="K28" t="s">
        <v>9</v>
      </c>
    </row>
    <row r="29" spans="2:14" ht="15.6" x14ac:dyDescent="0.3">
      <c r="B29" s="25" t="s">
        <v>26</v>
      </c>
      <c r="C29" s="332">
        <v>13</v>
      </c>
      <c r="D29" s="333">
        <v>660</v>
      </c>
      <c r="E29" s="331">
        <v>11</v>
      </c>
      <c r="F29" s="330">
        <v>2</v>
      </c>
      <c r="G29" s="365">
        <f t="shared" si="2"/>
        <v>13</v>
      </c>
      <c r="H29" s="366"/>
      <c r="M29" t="s">
        <v>9</v>
      </c>
      <c r="N29" t="s">
        <v>9</v>
      </c>
    </row>
    <row r="30" spans="2:14" ht="15.6" x14ac:dyDescent="0.3">
      <c r="B30" s="25" t="s">
        <v>27</v>
      </c>
      <c r="C30" s="327">
        <v>0</v>
      </c>
      <c r="D30" s="327">
        <v>0</v>
      </c>
      <c r="E30" s="331">
        <v>0</v>
      </c>
      <c r="F30" s="330">
        <v>0</v>
      </c>
      <c r="G30" s="365">
        <f t="shared" si="2"/>
        <v>0</v>
      </c>
      <c r="H30" s="366"/>
      <c r="L30" t="s">
        <v>9</v>
      </c>
    </row>
    <row r="31" spans="2:14" ht="15.6" x14ac:dyDescent="0.3">
      <c r="B31" s="25" t="s">
        <v>28</v>
      </c>
      <c r="C31" s="327">
        <v>2</v>
      </c>
      <c r="D31" s="327">
        <v>26</v>
      </c>
      <c r="E31" s="331">
        <v>2</v>
      </c>
      <c r="F31" s="330">
        <v>0</v>
      </c>
      <c r="G31" s="365">
        <f t="shared" ref="G31:G32" si="3">SUM(E31:F31)</f>
        <v>2</v>
      </c>
      <c r="H31" s="366"/>
      <c r="K31" t="s">
        <v>9</v>
      </c>
    </row>
    <row r="32" spans="2:14" ht="15.6" x14ac:dyDescent="0.3">
      <c r="B32" s="25" t="s">
        <v>29</v>
      </c>
      <c r="C32" s="327">
        <v>0</v>
      </c>
      <c r="D32" s="327">
        <v>0</v>
      </c>
      <c r="E32" s="331">
        <v>0</v>
      </c>
      <c r="F32" s="330">
        <v>0</v>
      </c>
      <c r="G32" s="365">
        <f t="shared" si="3"/>
        <v>0</v>
      </c>
      <c r="H32" s="366"/>
    </row>
    <row r="33" spans="2:13" ht="15.6" x14ac:dyDescent="0.3">
      <c r="B33" s="25" t="s">
        <v>30</v>
      </c>
      <c r="C33" s="327">
        <v>4</v>
      </c>
      <c r="D33" s="327">
        <v>555</v>
      </c>
      <c r="E33" s="331">
        <v>1</v>
      </c>
      <c r="F33" s="330">
        <v>3</v>
      </c>
      <c r="G33" s="365">
        <f t="shared" si="2"/>
        <v>4</v>
      </c>
      <c r="H33" s="366"/>
    </row>
    <row r="34" spans="2:13" ht="15.6" x14ac:dyDescent="0.3">
      <c r="B34" s="25" t="s">
        <v>31</v>
      </c>
      <c r="C34" s="327">
        <v>0</v>
      </c>
      <c r="D34" s="327">
        <v>0</v>
      </c>
      <c r="E34" s="331">
        <v>0</v>
      </c>
      <c r="F34" s="330">
        <v>0</v>
      </c>
      <c r="G34" s="365">
        <f t="shared" si="2"/>
        <v>0</v>
      </c>
      <c r="H34" s="366"/>
      <c r="L34" t="s">
        <v>9</v>
      </c>
    </row>
    <row r="35" spans="2:13" ht="15.6" x14ac:dyDescent="0.3">
      <c r="B35" s="10" t="s">
        <v>5</v>
      </c>
      <c r="C35" s="334">
        <f>SUM(C25:C34)</f>
        <v>30</v>
      </c>
      <c r="D35" s="335">
        <f>SUM(D25:D34)</f>
        <v>1502</v>
      </c>
      <c r="E35" s="334">
        <f>SUM(E25:E34)</f>
        <v>24</v>
      </c>
      <c r="F35" s="334">
        <f>SUM(F25:F34)</f>
        <v>6</v>
      </c>
      <c r="G35" s="367">
        <f t="shared" ref="G35" si="4">SUM(E35:F35)</f>
        <v>30</v>
      </c>
      <c r="H35" s="368"/>
      <c r="K35" t="s">
        <v>9</v>
      </c>
    </row>
    <row r="36" spans="2:13" ht="16.2" thickBot="1" x14ac:dyDescent="0.35">
      <c r="B36" s="8"/>
      <c r="C36" s="8"/>
      <c r="D36" s="8"/>
      <c r="E36" s="8"/>
      <c r="F36" s="8"/>
      <c r="G36" s="8"/>
      <c r="H36" s="8"/>
    </row>
    <row r="37" spans="2:13" ht="16.2" thickBot="1" x14ac:dyDescent="0.35">
      <c r="B37" s="369" t="s">
        <v>10</v>
      </c>
      <c r="C37" s="370"/>
      <c r="D37" s="371"/>
      <c r="E37" s="369" t="s">
        <v>1</v>
      </c>
      <c r="F37" s="370"/>
      <c r="G37" s="370"/>
      <c r="H37" s="371"/>
    </row>
    <row r="38" spans="2:13" ht="31.8" thickBot="1" x14ac:dyDescent="0.35">
      <c r="B38" s="2" t="s">
        <v>32</v>
      </c>
      <c r="C38" s="13" t="s">
        <v>7</v>
      </c>
      <c r="D38" s="12" t="s">
        <v>8</v>
      </c>
      <c r="E38" s="11" t="s">
        <v>17</v>
      </c>
      <c r="F38" s="14" t="s">
        <v>18</v>
      </c>
      <c r="G38" s="372" t="s">
        <v>5</v>
      </c>
      <c r="H38" s="373"/>
    </row>
    <row r="39" spans="2:13" ht="15.6" x14ac:dyDescent="0.3">
      <c r="B39" s="25" t="s">
        <v>22</v>
      </c>
      <c r="C39" s="318">
        <v>128</v>
      </c>
      <c r="D39" s="319">
        <v>3484</v>
      </c>
      <c r="E39" s="320">
        <v>119</v>
      </c>
      <c r="F39" s="320">
        <v>9</v>
      </c>
      <c r="G39" s="359">
        <f t="shared" ref="G39:G48" si="5">SUM(E39:F39)</f>
        <v>128</v>
      </c>
      <c r="H39" s="360"/>
    </row>
    <row r="40" spans="2:13" ht="15.6" x14ac:dyDescent="0.3">
      <c r="B40" s="25" t="s">
        <v>23</v>
      </c>
      <c r="C40" s="318">
        <v>46</v>
      </c>
      <c r="D40" s="319">
        <v>712</v>
      </c>
      <c r="E40" s="321">
        <v>33</v>
      </c>
      <c r="F40" s="321">
        <v>13</v>
      </c>
      <c r="G40" s="359">
        <f t="shared" si="5"/>
        <v>46</v>
      </c>
      <c r="H40" s="360"/>
    </row>
    <row r="41" spans="2:13" ht="15.6" x14ac:dyDescent="0.3">
      <c r="B41" s="25" t="s">
        <v>24</v>
      </c>
      <c r="C41" s="318">
        <v>156</v>
      </c>
      <c r="D41" s="319">
        <v>7949</v>
      </c>
      <c r="E41" s="321">
        <v>131</v>
      </c>
      <c r="F41" s="321">
        <v>25</v>
      </c>
      <c r="G41" s="359">
        <f t="shared" si="5"/>
        <v>156</v>
      </c>
      <c r="H41" s="360"/>
      <c r="K41" t="s">
        <v>9</v>
      </c>
    </row>
    <row r="42" spans="2:13" ht="15.6" x14ac:dyDescent="0.3">
      <c r="B42" s="25" t="s">
        <v>25</v>
      </c>
      <c r="C42" s="318">
        <v>87</v>
      </c>
      <c r="D42" s="319">
        <v>1529</v>
      </c>
      <c r="E42" s="321">
        <v>80</v>
      </c>
      <c r="F42" s="322">
        <v>7</v>
      </c>
      <c r="G42" s="359">
        <f t="shared" si="5"/>
        <v>87</v>
      </c>
      <c r="H42" s="360"/>
    </row>
    <row r="43" spans="2:13" ht="15.6" x14ac:dyDescent="0.3">
      <c r="B43" s="25" t="s">
        <v>26</v>
      </c>
      <c r="C43" s="318">
        <v>48</v>
      </c>
      <c r="D43" s="319">
        <v>2043</v>
      </c>
      <c r="E43" s="321">
        <v>41</v>
      </c>
      <c r="F43" s="322">
        <v>7</v>
      </c>
      <c r="G43" s="359">
        <f t="shared" si="5"/>
        <v>48</v>
      </c>
      <c r="H43" s="360"/>
      <c r="J43" t="s">
        <v>9</v>
      </c>
    </row>
    <row r="44" spans="2:13" ht="15.6" x14ac:dyDescent="0.3">
      <c r="B44" s="25" t="s">
        <v>27</v>
      </c>
      <c r="C44" s="318">
        <v>6</v>
      </c>
      <c r="D44" s="319">
        <v>289</v>
      </c>
      <c r="E44" s="321">
        <v>6</v>
      </c>
      <c r="F44" s="322">
        <v>0</v>
      </c>
      <c r="G44" s="359">
        <f t="shared" si="5"/>
        <v>6</v>
      </c>
      <c r="H44" s="360"/>
      <c r="J44" t="s">
        <v>9</v>
      </c>
      <c r="K44" t="s">
        <v>9</v>
      </c>
      <c r="L44" t="s">
        <v>9</v>
      </c>
    </row>
    <row r="45" spans="2:13" ht="15.6" x14ac:dyDescent="0.3">
      <c r="B45" s="25" t="s">
        <v>28</v>
      </c>
      <c r="C45" s="318">
        <v>24</v>
      </c>
      <c r="D45" s="319">
        <v>659</v>
      </c>
      <c r="E45" s="321">
        <v>23</v>
      </c>
      <c r="F45" s="322">
        <v>1</v>
      </c>
      <c r="G45" s="359">
        <f t="shared" ref="G45:G46" si="6">SUM(E45:F45)</f>
        <v>24</v>
      </c>
      <c r="H45" s="360"/>
      <c r="M45" t="s">
        <v>9</v>
      </c>
    </row>
    <row r="46" spans="2:13" ht="15.6" x14ac:dyDescent="0.3">
      <c r="B46" s="25" t="s">
        <v>29</v>
      </c>
      <c r="C46" s="318">
        <v>149</v>
      </c>
      <c r="D46" s="319">
        <v>2974.68</v>
      </c>
      <c r="E46" s="321">
        <v>122</v>
      </c>
      <c r="F46" s="322">
        <v>27</v>
      </c>
      <c r="G46" s="359">
        <f t="shared" si="6"/>
        <v>149</v>
      </c>
      <c r="H46" s="360"/>
      <c r="J46" t="s">
        <v>9</v>
      </c>
    </row>
    <row r="47" spans="2:13" ht="15.6" x14ac:dyDescent="0.3">
      <c r="B47" s="25" t="s">
        <v>30</v>
      </c>
      <c r="C47" s="318">
        <v>78</v>
      </c>
      <c r="D47" s="319">
        <v>5744</v>
      </c>
      <c r="E47" s="321">
        <v>70</v>
      </c>
      <c r="F47" s="322">
        <v>8</v>
      </c>
      <c r="G47" s="359">
        <f t="shared" si="5"/>
        <v>78</v>
      </c>
      <c r="H47" s="360"/>
      <c r="K47" t="s">
        <v>9</v>
      </c>
    </row>
    <row r="48" spans="2:13" ht="16.2" thickBot="1" x14ac:dyDescent="0.35">
      <c r="B48" s="25" t="s">
        <v>31</v>
      </c>
      <c r="C48" s="318">
        <v>168</v>
      </c>
      <c r="D48" s="319">
        <v>4615</v>
      </c>
      <c r="E48" s="323">
        <v>144</v>
      </c>
      <c r="F48" s="323">
        <v>24</v>
      </c>
      <c r="G48" s="359">
        <f t="shared" si="5"/>
        <v>168</v>
      </c>
      <c r="H48" s="360"/>
      <c r="J48" t="s">
        <v>9</v>
      </c>
    </row>
    <row r="49" spans="2:14" ht="16.2" thickBot="1" x14ac:dyDescent="0.35">
      <c r="B49" s="10" t="s">
        <v>5</v>
      </c>
      <c r="C49" s="324">
        <f>SUM(C39:C48)</f>
        <v>890</v>
      </c>
      <c r="D49" s="325">
        <f>SUM(D39:D48)</f>
        <v>29998.68</v>
      </c>
      <c r="E49" s="326">
        <f>SUM(E39:E48)</f>
        <v>769</v>
      </c>
      <c r="F49" s="326">
        <f>SUM(F39:F48)</f>
        <v>121</v>
      </c>
      <c r="G49" s="361">
        <f>SUM(G39:H48)</f>
        <v>890</v>
      </c>
      <c r="H49" s="362"/>
    </row>
    <row r="50" spans="2:14" ht="15.6" x14ac:dyDescent="0.3">
      <c r="B50" s="8"/>
      <c r="C50" s="8"/>
      <c r="D50" s="8"/>
      <c r="E50" s="8"/>
      <c r="F50" s="8"/>
      <c r="G50" s="8"/>
      <c r="H50" s="8"/>
      <c r="J50" t="s">
        <v>9</v>
      </c>
      <c r="K50" t="s">
        <v>9</v>
      </c>
      <c r="L50" t="s">
        <v>9</v>
      </c>
      <c r="M50" t="s">
        <v>9</v>
      </c>
    </row>
    <row r="51" spans="2:14" ht="15.6" x14ac:dyDescent="0.3">
      <c r="B51" s="8"/>
      <c r="C51" s="8"/>
      <c r="D51" s="8"/>
      <c r="E51" s="8"/>
      <c r="F51" s="8"/>
      <c r="G51" s="8"/>
      <c r="H51" s="8"/>
    </row>
    <row r="52" spans="2:14" ht="15.6" x14ac:dyDescent="0.3">
      <c r="B52" s="8" t="s">
        <v>14</v>
      </c>
      <c r="C52" s="8"/>
      <c r="D52" s="8"/>
      <c r="E52" s="8" t="s">
        <v>9</v>
      </c>
      <c r="F52" s="8"/>
      <c r="G52" s="8"/>
      <c r="H52" s="8"/>
      <c r="N52" t="s">
        <v>9</v>
      </c>
    </row>
    <row r="53" spans="2:14" ht="15.6" x14ac:dyDescent="0.3">
      <c r="B53" s="8" t="s">
        <v>20</v>
      </c>
      <c r="C53" s="8"/>
      <c r="D53" s="8"/>
      <c r="E53" s="8"/>
      <c r="F53" s="8"/>
      <c r="G53" s="8"/>
      <c r="H53" s="8"/>
    </row>
    <row r="54" spans="2:14" ht="15.6" x14ac:dyDescent="0.3">
      <c r="B54" s="7" t="s">
        <v>34</v>
      </c>
      <c r="C54" s="8"/>
      <c r="D54" s="8"/>
      <c r="E54" s="8"/>
      <c r="F54" s="8"/>
      <c r="G54" s="8"/>
      <c r="H54" s="8"/>
    </row>
    <row r="55" spans="2:14" ht="15.6" x14ac:dyDescent="0.3">
      <c r="B55" s="8"/>
      <c r="C55" s="8"/>
      <c r="D55" s="8"/>
      <c r="E55" s="8"/>
      <c r="F55" s="8"/>
      <c r="G55" s="8"/>
      <c r="H55" s="8"/>
    </row>
    <row r="56" spans="2:14" ht="15.6" x14ac:dyDescent="0.3">
      <c r="B56" s="8"/>
      <c r="C56" s="8"/>
      <c r="D56" s="8"/>
      <c r="E56" s="8"/>
      <c r="F56" s="8"/>
      <c r="G56" s="8"/>
      <c r="H56" s="8"/>
    </row>
    <row r="57" spans="2:14" ht="15.6" x14ac:dyDescent="0.3">
      <c r="B57" s="8"/>
      <c r="C57" s="8"/>
      <c r="D57" s="8"/>
      <c r="E57" s="8"/>
      <c r="F57" s="8"/>
      <c r="G57" s="8"/>
      <c r="H57" s="8"/>
    </row>
    <row r="58" spans="2:14" ht="15.6" x14ac:dyDescent="0.3">
      <c r="B58" s="8"/>
      <c r="C58" s="8"/>
      <c r="D58" s="8"/>
      <c r="E58" s="8"/>
      <c r="F58" s="8"/>
      <c r="G58" s="8"/>
      <c r="H58" s="8"/>
    </row>
  </sheetData>
  <mergeCells count="34"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8298-D2E2-4D18-85F2-A95DA03B51B4}">
  <dimension ref="A1:V30"/>
  <sheetViews>
    <sheetView zoomScale="90" zoomScaleNormal="90" workbookViewId="0">
      <selection activeCell="V14" sqref="V14"/>
    </sheetView>
  </sheetViews>
  <sheetFormatPr baseColWidth="10" defaultRowHeight="14.4" x14ac:dyDescent="0.3"/>
  <cols>
    <col min="2" max="2" width="39.44140625" customWidth="1"/>
    <col min="3" max="3" width="12.6640625" customWidth="1"/>
    <col min="4" max="4" width="13" customWidth="1"/>
    <col min="5" max="5" width="12.21875" customWidth="1"/>
    <col min="6" max="6" width="14.21875" customWidth="1"/>
    <col min="7" max="7" width="13.77734375" customWidth="1"/>
    <col min="8" max="8" width="13.6640625" customWidth="1"/>
    <col min="9" max="9" width="10" hidden="1" customWidth="1"/>
    <col min="10" max="10" width="11" hidden="1" customWidth="1"/>
    <col min="11" max="11" width="18.21875" customWidth="1"/>
    <col min="12" max="12" width="9.33203125" hidden="1" customWidth="1"/>
    <col min="13" max="13" width="9.21875" hidden="1" customWidth="1"/>
    <col min="14" max="14" width="9.6640625" hidden="1" customWidth="1"/>
    <col min="15" max="15" width="7.21875" hidden="1" customWidth="1"/>
    <col min="16" max="16" width="8.44140625" hidden="1" customWidth="1"/>
    <col min="17" max="17" width="8.77734375" hidden="1" customWidth="1"/>
    <col min="18" max="18" width="8.88671875" hidden="1" customWidth="1"/>
    <col min="19" max="19" width="8.6640625" hidden="1" customWidth="1"/>
    <col min="20" max="20" width="1.77734375" hidden="1" customWidth="1"/>
    <col min="21" max="21" width="16.109375" customWidth="1"/>
  </cols>
  <sheetData>
    <row r="1" spans="1:2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>
        <v>90.19</v>
      </c>
      <c r="O4" s="28">
        <v>854.2</v>
      </c>
      <c r="P4">
        <f>SUM(N4:O4)</f>
        <v>944.3900000000001</v>
      </c>
      <c r="Q4" s="27"/>
      <c r="R4" s="27"/>
      <c r="S4" s="27"/>
      <c r="T4" s="27"/>
      <c r="U4" s="27"/>
    </row>
    <row r="5" spans="1:2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" customHeight="1" x14ac:dyDescent="0.35">
      <c r="A6" s="376" t="s">
        <v>38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</row>
    <row r="7" spans="1:21" ht="14.4" customHeight="1" x14ac:dyDescent="0.3">
      <c r="A7" s="27"/>
      <c r="B7" s="377" t="s">
        <v>39</v>
      </c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</row>
    <row r="8" spans="1:21" ht="14.4" customHeight="1" x14ac:dyDescent="0.3">
      <c r="A8" s="27"/>
      <c r="B8" s="377" t="s">
        <v>40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</row>
    <row r="9" spans="1:2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8" x14ac:dyDescent="0.3">
      <c r="B11" s="378" t="s">
        <v>41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</row>
    <row r="12" spans="1:21" ht="15.6" x14ac:dyDescent="0.3">
      <c r="A12" s="379" t="s">
        <v>42</v>
      </c>
      <c r="B12" s="380" t="s">
        <v>43</v>
      </c>
      <c r="C12" s="381" t="s">
        <v>44</v>
      </c>
      <c r="D12" s="381"/>
      <c r="E12" s="381"/>
      <c r="F12" s="381" t="s">
        <v>45</v>
      </c>
      <c r="G12" s="381"/>
      <c r="H12" s="381"/>
      <c r="I12" s="382" t="s">
        <v>46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0"/>
      <c r="T12" s="30"/>
      <c r="U12" s="383" t="s">
        <v>47</v>
      </c>
    </row>
    <row r="13" spans="1:21" ht="72.599999999999994" thickBot="1" x14ac:dyDescent="0.35">
      <c r="A13" s="379"/>
      <c r="B13" s="380"/>
      <c r="C13" s="31" t="s">
        <v>48</v>
      </c>
      <c r="D13" s="32" t="s">
        <v>49</v>
      </c>
      <c r="E13" s="31" t="s">
        <v>50</v>
      </c>
      <c r="F13" s="32" t="s">
        <v>48</v>
      </c>
      <c r="G13" s="32" t="s">
        <v>49</v>
      </c>
      <c r="H13" s="32" t="s">
        <v>50</v>
      </c>
      <c r="I13" s="33" t="s">
        <v>51</v>
      </c>
      <c r="J13" s="32" t="s">
        <v>52</v>
      </c>
      <c r="K13" s="32" t="s">
        <v>53</v>
      </c>
      <c r="L13" s="32" t="s">
        <v>54</v>
      </c>
      <c r="M13" s="32" t="s">
        <v>55</v>
      </c>
      <c r="N13" s="32" t="s">
        <v>56</v>
      </c>
      <c r="O13" s="32" t="s">
        <v>57</v>
      </c>
      <c r="P13" s="32" t="s">
        <v>58</v>
      </c>
      <c r="Q13" s="32" t="s">
        <v>59</v>
      </c>
      <c r="R13" s="32" t="s">
        <v>60</v>
      </c>
      <c r="S13" s="32" t="s">
        <v>61</v>
      </c>
      <c r="T13" s="32" t="s">
        <v>62</v>
      </c>
      <c r="U13" s="383"/>
    </row>
    <row r="14" spans="1:21" ht="15.6" x14ac:dyDescent="0.3">
      <c r="A14" s="23">
        <v>1</v>
      </c>
      <c r="B14" s="34" t="s">
        <v>63</v>
      </c>
      <c r="C14" s="35">
        <v>878</v>
      </c>
      <c r="D14" s="36">
        <v>4000</v>
      </c>
      <c r="E14" s="37">
        <f>C14+D14</f>
        <v>4878</v>
      </c>
      <c r="F14" s="38">
        <v>12828.18</v>
      </c>
      <c r="G14" s="39">
        <v>39671.82</v>
      </c>
      <c r="H14" s="39">
        <v>52500</v>
      </c>
      <c r="I14" s="40">
        <v>0</v>
      </c>
      <c r="J14" s="41">
        <v>0</v>
      </c>
      <c r="K14" s="227">
        <v>1162.23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f t="shared" ref="U14:U24" si="0">I14+J14+K14+L14+M14+N14+O14+P14+Q14+R14+S14+T14</f>
        <v>1162.23</v>
      </c>
    </row>
    <row r="15" spans="1:21" ht="15.6" x14ac:dyDescent="0.3">
      <c r="A15" s="23">
        <v>2</v>
      </c>
      <c r="B15" s="34" t="s">
        <v>64</v>
      </c>
      <c r="C15" s="43">
        <v>10000</v>
      </c>
      <c r="D15" s="44">
        <v>40000</v>
      </c>
      <c r="E15" s="45">
        <v>50000</v>
      </c>
      <c r="F15" s="38">
        <v>13000</v>
      </c>
      <c r="G15" s="39">
        <v>30850</v>
      </c>
      <c r="H15" s="39">
        <v>58850</v>
      </c>
      <c r="I15" s="40">
        <v>0</v>
      </c>
      <c r="J15" s="41">
        <v>0</v>
      </c>
      <c r="K15" s="227">
        <v>3594.58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f t="shared" si="0"/>
        <v>3594.58</v>
      </c>
    </row>
    <row r="16" spans="1:21" ht="15.6" x14ac:dyDescent="0.3">
      <c r="A16" s="23">
        <v>3</v>
      </c>
      <c r="B16" s="34" t="s">
        <v>283</v>
      </c>
      <c r="C16" s="46">
        <v>22600</v>
      </c>
      <c r="D16" s="44">
        <v>42725</v>
      </c>
      <c r="E16" s="47">
        <f>D16+C16</f>
        <v>65325</v>
      </c>
      <c r="F16" s="38">
        <v>22000</v>
      </c>
      <c r="G16" s="39">
        <v>43000</v>
      </c>
      <c r="H16" s="39">
        <v>65000</v>
      </c>
      <c r="I16" s="40">
        <v>0</v>
      </c>
      <c r="J16" s="41">
        <v>299</v>
      </c>
      <c r="K16" s="227">
        <v>763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f t="shared" si="0"/>
        <v>1062</v>
      </c>
    </row>
    <row r="17" spans="1:22" ht="15.6" x14ac:dyDescent="0.3">
      <c r="A17" s="23">
        <v>4</v>
      </c>
      <c r="B17" s="48" t="s">
        <v>65</v>
      </c>
      <c r="C17" s="49">
        <v>22262.77</v>
      </c>
      <c r="D17" s="44">
        <v>45339.5</v>
      </c>
      <c r="E17" s="45">
        <f>SUM(C17:D17)</f>
        <v>67602.27</v>
      </c>
      <c r="F17" s="38">
        <v>10575</v>
      </c>
      <c r="G17" s="39">
        <v>35000</v>
      </c>
      <c r="H17" s="39">
        <v>45575</v>
      </c>
      <c r="I17" s="40">
        <v>0</v>
      </c>
      <c r="J17" s="42">
        <v>3302.17</v>
      </c>
      <c r="K17" s="312">
        <v>8603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7">
        <f t="shared" si="0"/>
        <v>11905.17</v>
      </c>
    </row>
    <row r="18" spans="1:22" ht="28.8" x14ac:dyDescent="0.3">
      <c r="A18" s="23">
        <v>5</v>
      </c>
      <c r="B18" s="50" t="s">
        <v>66</v>
      </c>
      <c r="C18" s="51">
        <v>0</v>
      </c>
      <c r="D18" s="52">
        <v>30154</v>
      </c>
      <c r="E18" s="51">
        <v>30154</v>
      </c>
      <c r="F18" s="53">
        <v>10000</v>
      </c>
      <c r="G18" s="54">
        <v>24624.39</v>
      </c>
      <c r="H18" s="55">
        <v>34624.39</v>
      </c>
      <c r="I18" s="54">
        <v>0</v>
      </c>
      <c r="J18" s="25">
        <v>170.46</v>
      </c>
      <c r="K18" s="313">
        <v>1208.2</v>
      </c>
      <c r="L18" s="313">
        <v>0</v>
      </c>
      <c r="M18" s="313">
        <v>0</v>
      </c>
      <c r="N18" s="313">
        <v>0</v>
      </c>
      <c r="O18" s="313">
        <v>0</v>
      </c>
      <c r="P18" s="313">
        <v>0</v>
      </c>
      <c r="Q18" s="313">
        <v>0</v>
      </c>
      <c r="R18" s="313">
        <v>0</v>
      </c>
      <c r="S18" s="313">
        <v>0</v>
      </c>
      <c r="T18" s="313">
        <v>0</v>
      </c>
      <c r="U18" s="313">
        <f t="shared" si="0"/>
        <v>1378.66</v>
      </c>
    </row>
    <row r="19" spans="1:22" ht="28.8" x14ac:dyDescent="0.3">
      <c r="A19" s="23">
        <v>6</v>
      </c>
      <c r="B19" s="50" t="s">
        <v>67</v>
      </c>
      <c r="C19" s="43">
        <v>0</v>
      </c>
      <c r="D19" s="44">
        <v>0</v>
      </c>
      <c r="E19" s="57">
        <f>SUM(C19:D19)</f>
        <v>0</v>
      </c>
      <c r="F19" s="38">
        <v>11500</v>
      </c>
      <c r="G19" s="54">
        <v>23500</v>
      </c>
      <c r="H19" s="54">
        <v>35000</v>
      </c>
      <c r="I19" s="58">
        <v>0</v>
      </c>
      <c r="J19" s="56">
        <v>0</v>
      </c>
      <c r="K19" s="313">
        <v>0</v>
      </c>
      <c r="L19" s="313">
        <v>0</v>
      </c>
      <c r="M19" s="313">
        <v>0</v>
      </c>
      <c r="N19" s="313">
        <v>0</v>
      </c>
      <c r="O19" s="313">
        <v>0</v>
      </c>
      <c r="P19" s="313">
        <v>0</v>
      </c>
      <c r="Q19" s="313">
        <v>0</v>
      </c>
      <c r="R19" s="313">
        <v>0</v>
      </c>
      <c r="S19" s="313">
        <v>0</v>
      </c>
      <c r="T19" s="313">
        <v>0</v>
      </c>
      <c r="U19" s="313">
        <f t="shared" si="0"/>
        <v>0</v>
      </c>
    </row>
    <row r="20" spans="1:22" ht="15.6" x14ac:dyDescent="0.3">
      <c r="A20" s="23">
        <v>7</v>
      </c>
      <c r="B20" s="59" t="s">
        <v>68</v>
      </c>
      <c r="C20" s="60">
        <v>87</v>
      </c>
      <c r="D20" s="61">
        <v>8564</v>
      </c>
      <c r="E20" s="62">
        <f>SUM(C20:D20)</f>
        <v>8651</v>
      </c>
      <c r="F20" s="38">
        <v>2825</v>
      </c>
      <c r="G20" s="39">
        <v>7200</v>
      </c>
      <c r="H20" s="39">
        <v>10025</v>
      </c>
      <c r="I20" s="39">
        <v>0</v>
      </c>
      <c r="J20" s="63">
        <v>383.8</v>
      </c>
      <c r="K20" s="314">
        <v>1176.5999999999999</v>
      </c>
      <c r="L20" s="314">
        <v>0</v>
      </c>
      <c r="M20" s="314">
        <v>0</v>
      </c>
      <c r="N20" s="314">
        <v>0</v>
      </c>
      <c r="O20" s="315">
        <v>0</v>
      </c>
      <c r="P20" s="314">
        <v>0</v>
      </c>
      <c r="Q20" s="314">
        <v>0</v>
      </c>
      <c r="R20" s="314">
        <v>0</v>
      </c>
      <c r="S20" s="314">
        <v>0</v>
      </c>
      <c r="T20" s="227">
        <v>0</v>
      </c>
      <c r="U20" s="227">
        <f t="shared" si="0"/>
        <v>1560.3999999999999</v>
      </c>
    </row>
    <row r="21" spans="1:22" ht="15.6" x14ac:dyDescent="0.3">
      <c r="A21" s="23">
        <v>75000</v>
      </c>
      <c r="B21" s="59" t="s">
        <v>69</v>
      </c>
      <c r="C21" s="65">
        <v>0</v>
      </c>
      <c r="D21" s="66">
        <v>0</v>
      </c>
      <c r="E21" s="62">
        <f>SUM(C21:D21)</f>
        <v>0</v>
      </c>
      <c r="F21" s="38">
        <v>15000</v>
      </c>
      <c r="G21" s="39">
        <v>45000</v>
      </c>
      <c r="H21" s="39">
        <v>60000</v>
      </c>
      <c r="I21" s="39">
        <v>0</v>
      </c>
      <c r="J21" s="64">
        <v>0</v>
      </c>
      <c r="K21" s="314">
        <v>1911.11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314">
        <v>0</v>
      </c>
      <c r="T21" s="227">
        <v>0</v>
      </c>
      <c r="U21" s="227">
        <f t="shared" si="0"/>
        <v>1911.11</v>
      </c>
    </row>
    <row r="22" spans="1:22" ht="28.8" x14ac:dyDescent="0.3">
      <c r="A22" s="23">
        <v>9</v>
      </c>
      <c r="B22" s="67" t="s">
        <v>70</v>
      </c>
      <c r="C22" s="43">
        <v>2484</v>
      </c>
      <c r="D22" s="36">
        <v>52098</v>
      </c>
      <c r="E22" s="68">
        <f>SUM(C22:D22)</f>
        <v>54582</v>
      </c>
      <c r="F22" s="38">
        <v>21000</v>
      </c>
      <c r="G22" s="69">
        <v>45660.46</v>
      </c>
      <c r="H22" s="69">
        <v>66660.460000000006</v>
      </c>
      <c r="I22" s="58">
        <v>0</v>
      </c>
      <c r="J22" s="56">
        <v>225.93</v>
      </c>
      <c r="K22" s="313">
        <v>2750.07</v>
      </c>
      <c r="L22" s="313">
        <v>0</v>
      </c>
      <c r="M22" s="313">
        <v>0</v>
      </c>
      <c r="N22" s="313">
        <v>0</v>
      </c>
      <c r="O22" s="313">
        <v>0</v>
      </c>
      <c r="P22" s="313">
        <v>0</v>
      </c>
      <c r="Q22" s="313">
        <v>0</v>
      </c>
      <c r="R22" s="313">
        <v>0</v>
      </c>
      <c r="S22" s="313">
        <v>0</v>
      </c>
      <c r="T22" s="313">
        <v>0</v>
      </c>
      <c r="U22" s="313">
        <f t="shared" si="0"/>
        <v>2976</v>
      </c>
      <c r="V22" s="70"/>
    </row>
    <row r="23" spans="1:22" ht="29.4" thickBot="1" x14ac:dyDescent="0.35">
      <c r="A23" s="23">
        <v>10</v>
      </c>
      <c r="B23" s="50" t="s">
        <v>71</v>
      </c>
      <c r="C23" s="71">
        <v>1380</v>
      </c>
      <c r="D23" s="36">
        <v>24413</v>
      </c>
      <c r="E23" s="72">
        <f>SUM(C23:D23)</f>
        <v>25793</v>
      </c>
      <c r="F23" s="38">
        <v>7478.19</v>
      </c>
      <c r="G23" s="54">
        <v>15000</v>
      </c>
      <c r="H23" s="54">
        <v>22478.19</v>
      </c>
      <c r="I23" s="58">
        <v>63.01</v>
      </c>
      <c r="J23" s="56">
        <v>626.23</v>
      </c>
      <c r="K23" s="313">
        <v>2799.67</v>
      </c>
      <c r="L23" s="313">
        <v>0</v>
      </c>
      <c r="M23" s="313">
        <v>0</v>
      </c>
      <c r="N23" s="313">
        <v>0</v>
      </c>
      <c r="O23" s="313">
        <v>0</v>
      </c>
      <c r="P23" s="313">
        <v>0</v>
      </c>
      <c r="Q23" s="313">
        <v>0</v>
      </c>
      <c r="R23" s="313">
        <v>0</v>
      </c>
      <c r="S23" s="313">
        <v>0</v>
      </c>
      <c r="T23" s="313">
        <v>0</v>
      </c>
      <c r="U23" s="313">
        <f t="shared" si="0"/>
        <v>3488.91</v>
      </c>
    </row>
    <row r="24" spans="1:22" ht="18" x14ac:dyDescent="0.35">
      <c r="A24" s="28"/>
      <c r="B24" s="73" t="s">
        <v>5</v>
      </c>
      <c r="C24" s="74">
        <f>SUM(C14:C23)</f>
        <v>59691.770000000004</v>
      </c>
      <c r="D24" s="75">
        <f>SUM(D14:D23)</f>
        <v>247293.5</v>
      </c>
      <c r="E24" s="74">
        <f t="shared" ref="E24" si="1">C24+D24</f>
        <v>306985.27</v>
      </c>
      <c r="F24" s="76">
        <f t="shared" ref="F24:O24" si="2">SUM(F14:F23)</f>
        <v>126206.37</v>
      </c>
      <c r="G24" s="76">
        <f t="shared" si="2"/>
        <v>309506.67000000004</v>
      </c>
      <c r="H24" s="76">
        <f t="shared" si="2"/>
        <v>450713.04000000004</v>
      </c>
      <c r="I24" s="76">
        <f t="shared" si="2"/>
        <v>63.01</v>
      </c>
      <c r="J24" s="76">
        <f t="shared" si="2"/>
        <v>5007.59</v>
      </c>
      <c r="K24" s="316">
        <f t="shared" si="2"/>
        <v>23968.46</v>
      </c>
      <c r="L24" s="316">
        <f t="shared" si="2"/>
        <v>0</v>
      </c>
      <c r="M24" s="317">
        <f t="shared" si="2"/>
        <v>0</v>
      </c>
      <c r="N24" s="317">
        <f t="shared" si="2"/>
        <v>0</v>
      </c>
      <c r="O24" s="317">
        <f t="shared" si="2"/>
        <v>0</v>
      </c>
      <c r="P24" s="317">
        <f>SUM(P14:P23)</f>
        <v>0</v>
      </c>
      <c r="Q24" s="317">
        <f>SUM(Q14:Q23)</f>
        <v>0</v>
      </c>
      <c r="R24" s="317">
        <f>SUM(R14:R23)</f>
        <v>0</v>
      </c>
      <c r="S24" s="317">
        <f>SUM(S14:S23)</f>
        <v>0</v>
      </c>
      <c r="T24" s="317">
        <f>SUM(T14:T23)</f>
        <v>0</v>
      </c>
      <c r="U24" s="317">
        <f t="shared" si="0"/>
        <v>29039.059999999998</v>
      </c>
    </row>
    <row r="28" spans="1:22" ht="15.6" x14ac:dyDescent="0.3">
      <c r="E28" s="77"/>
    </row>
    <row r="29" spans="1:22" ht="15.6" x14ac:dyDescent="0.3">
      <c r="E29" s="77"/>
      <c r="F29" s="78"/>
    </row>
    <row r="30" spans="1:22" x14ac:dyDescent="0.3">
      <c r="E30" s="78"/>
      <c r="G30" s="79"/>
      <c r="H30" s="79"/>
      <c r="I30" s="79"/>
    </row>
  </sheetData>
  <mergeCells count="10">
    <mergeCell ref="A6:U6"/>
    <mergeCell ref="B7:U7"/>
    <mergeCell ref="B8:U8"/>
    <mergeCell ref="B11:U11"/>
    <mergeCell ref="A12:A13"/>
    <mergeCell ref="B12:B13"/>
    <mergeCell ref="C12:E12"/>
    <mergeCell ref="F12:H12"/>
    <mergeCell ref="I12:R12"/>
    <mergeCell ref="U12:U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883C-FF42-49EF-A526-E0FA1A663AC3}">
  <dimension ref="B6:J23"/>
  <sheetViews>
    <sheetView topLeftCell="A15" workbookViewId="0">
      <selection activeCell="D22" sqref="D13:D22"/>
    </sheetView>
  </sheetViews>
  <sheetFormatPr baseColWidth="10" defaultRowHeight="14.4" x14ac:dyDescent="0.3"/>
  <cols>
    <col min="2" max="2" width="14.44140625" customWidth="1"/>
    <col min="3" max="3" width="51.88671875" customWidth="1"/>
    <col min="4" max="4" width="17.77734375" customWidth="1"/>
    <col min="5" max="5" width="14.77734375" customWidth="1"/>
    <col min="6" max="6" width="14.109375" customWidth="1"/>
    <col min="9" max="9" width="14.77734375" customWidth="1"/>
  </cols>
  <sheetData>
    <row r="6" spans="2:10" ht="18" x14ac:dyDescent="0.35">
      <c r="B6" s="376" t="s">
        <v>72</v>
      </c>
      <c r="C6" s="376"/>
      <c r="D6" s="376"/>
      <c r="E6" s="376"/>
      <c r="F6" s="376"/>
      <c r="G6" s="376"/>
      <c r="H6" s="376"/>
      <c r="I6" s="376"/>
      <c r="J6" s="80"/>
    </row>
    <row r="7" spans="2:10" ht="15.6" x14ac:dyDescent="0.3">
      <c r="B7" s="384" t="s">
        <v>39</v>
      </c>
      <c r="C7" s="384"/>
      <c r="D7" s="384"/>
      <c r="E7" s="384"/>
      <c r="F7" s="384"/>
      <c r="G7" s="384"/>
      <c r="H7" s="384"/>
      <c r="I7" s="384"/>
      <c r="J7" s="81"/>
    </row>
    <row r="8" spans="2:10" ht="15.6" x14ac:dyDescent="0.3">
      <c r="B8" s="384" t="s">
        <v>73</v>
      </c>
      <c r="C8" s="384"/>
      <c r="D8" s="384"/>
      <c r="E8" s="384"/>
      <c r="F8" s="384"/>
      <c r="G8" s="384"/>
      <c r="H8" s="384"/>
      <c r="I8" s="384"/>
      <c r="J8" s="81"/>
    </row>
    <row r="10" spans="2:10" ht="15" thickBot="1" x14ac:dyDescent="0.35">
      <c r="B10" s="82"/>
      <c r="C10" s="82"/>
      <c r="D10" s="82"/>
      <c r="E10" s="82"/>
      <c r="F10" s="82"/>
      <c r="G10" s="82"/>
      <c r="H10" s="82"/>
      <c r="I10" s="82"/>
    </row>
    <row r="11" spans="2:10" ht="16.2" thickBot="1" x14ac:dyDescent="0.35">
      <c r="B11" s="385" t="s">
        <v>74</v>
      </c>
      <c r="C11" s="386"/>
      <c r="D11" s="386"/>
      <c r="E11" s="386"/>
      <c r="F11" s="386"/>
      <c r="G11" s="386"/>
      <c r="H11" s="386"/>
      <c r="I11" s="387"/>
    </row>
    <row r="12" spans="2:10" ht="15" thickBot="1" x14ac:dyDescent="0.35">
      <c r="B12" s="83"/>
      <c r="C12" s="84" t="s">
        <v>75</v>
      </c>
      <c r="D12" s="85" t="s">
        <v>76</v>
      </c>
      <c r="E12" s="86" t="s">
        <v>77</v>
      </c>
      <c r="F12" s="85" t="s">
        <v>78</v>
      </c>
      <c r="G12" s="87" t="s">
        <v>79</v>
      </c>
      <c r="H12" s="88" t="s">
        <v>80</v>
      </c>
      <c r="I12" s="85" t="s">
        <v>5</v>
      </c>
    </row>
    <row r="13" spans="2:10" ht="37.950000000000003" customHeight="1" thickBot="1" x14ac:dyDescent="0.35">
      <c r="B13" s="89">
        <v>1</v>
      </c>
      <c r="C13" s="90" t="s">
        <v>81</v>
      </c>
      <c r="D13" s="423">
        <v>16</v>
      </c>
      <c r="E13" s="423">
        <v>0</v>
      </c>
      <c r="F13" s="423">
        <v>0</v>
      </c>
      <c r="G13" s="423">
        <v>11</v>
      </c>
      <c r="H13" s="423">
        <v>1</v>
      </c>
      <c r="I13" s="423">
        <v>12</v>
      </c>
    </row>
    <row r="14" spans="2:10" ht="37.950000000000003" customHeight="1" thickBot="1" x14ac:dyDescent="0.35">
      <c r="B14" s="91">
        <v>2</v>
      </c>
      <c r="C14" s="92" t="s">
        <v>82</v>
      </c>
      <c r="D14" s="423">
        <v>0</v>
      </c>
      <c r="E14" s="423">
        <v>0</v>
      </c>
      <c r="F14" s="423">
        <v>0</v>
      </c>
      <c r="G14" s="423">
        <v>0</v>
      </c>
      <c r="H14" s="423">
        <v>0</v>
      </c>
      <c r="I14" s="423">
        <v>0</v>
      </c>
    </row>
    <row r="15" spans="2:10" ht="37.950000000000003" customHeight="1" thickBot="1" x14ac:dyDescent="0.35">
      <c r="B15" s="89">
        <v>3</v>
      </c>
      <c r="C15" s="93" t="s">
        <v>282</v>
      </c>
      <c r="D15" s="423">
        <v>0</v>
      </c>
      <c r="E15" s="423">
        <v>0</v>
      </c>
      <c r="F15" s="423">
        <v>0</v>
      </c>
      <c r="G15" s="423">
        <v>0</v>
      </c>
      <c r="H15" s="423">
        <v>0</v>
      </c>
      <c r="I15" s="423">
        <v>0</v>
      </c>
    </row>
    <row r="16" spans="2:10" ht="37.950000000000003" customHeight="1" thickBot="1" x14ac:dyDescent="0.35">
      <c r="B16" s="94">
        <v>4</v>
      </c>
      <c r="C16" s="95" t="s">
        <v>83</v>
      </c>
      <c r="D16" s="423">
        <v>0</v>
      </c>
      <c r="E16" s="423">
        <v>0</v>
      </c>
      <c r="F16" s="423">
        <v>0</v>
      </c>
      <c r="G16" s="423">
        <v>0</v>
      </c>
      <c r="H16" s="423">
        <v>0</v>
      </c>
      <c r="I16" s="423">
        <v>0</v>
      </c>
    </row>
    <row r="17" spans="2:9" ht="37.950000000000003" customHeight="1" thickBot="1" x14ac:dyDescent="0.35">
      <c r="B17" s="96">
        <v>5</v>
      </c>
      <c r="C17" s="97" t="s">
        <v>84</v>
      </c>
      <c r="D17" s="424">
        <v>0</v>
      </c>
      <c r="E17" s="423">
        <v>0</v>
      </c>
      <c r="F17" s="423">
        <v>0</v>
      </c>
      <c r="G17" s="423">
        <v>0</v>
      </c>
      <c r="H17" s="423">
        <v>0</v>
      </c>
      <c r="I17" s="423">
        <v>0</v>
      </c>
    </row>
    <row r="18" spans="2:9" ht="37.950000000000003" customHeight="1" thickBot="1" x14ac:dyDescent="0.35">
      <c r="B18" s="98">
        <v>6</v>
      </c>
      <c r="C18" s="95" t="s">
        <v>85</v>
      </c>
      <c r="D18" s="423">
        <v>0</v>
      </c>
      <c r="E18" s="423">
        <v>0</v>
      </c>
      <c r="F18" s="423">
        <v>0</v>
      </c>
      <c r="G18" s="423">
        <v>0</v>
      </c>
      <c r="H18" s="423">
        <v>0</v>
      </c>
      <c r="I18" s="423">
        <v>0</v>
      </c>
    </row>
    <row r="19" spans="2:9" ht="37.950000000000003" customHeight="1" thickBot="1" x14ac:dyDescent="0.35">
      <c r="B19" s="99">
        <v>7</v>
      </c>
      <c r="C19" s="93" t="s">
        <v>86</v>
      </c>
      <c r="D19" s="423">
        <v>0</v>
      </c>
      <c r="E19" s="423">
        <v>0</v>
      </c>
      <c r="F19" s="423">
        <v>0</v>
      </c>
      <c r="G19" s="423">
        <v>0</v>
      </c>
      <c r="H19" s="423">
        <v>0</v>
      </c>
      <c r="I19" s="423">
        <v>0</v>
      </c>
    </row>
    <row r="20" spans="2:9" ht="37.950000000000003" customHeight="1" thickBot="1" x14ac:dyDescent="0.35">
      <c r="B20" s="99">
        <v>8</v>
      </c>
      <c r="C20" s="93" t="s">
        <v>87</v>
      </c>
      <c r="D20" s="423">
        <v>22</v>
      </c>
      <c r="E20" s="423">
        <v>0</v>
      </c>
      <c r="F20" s="423">
        <v>0</v>
      </c>
      <c r="G20" s="423">
        <v>21</v>
      </c>
      <c r="H20" s="423">
        <v>1</v>
      </c>
      <c r="I20" s="423">
        <v>22</v>
      </c>
    </row>
    <row r="21" spans="2:9" ht="37.950000000000003" customHeight="1" thickBot="1" x14ac:dyDescent="0.35">
      <c r="B21" s="98">
        <v>9</v>
      </c>
      <c r="C21" s="95" t="s">
        <v>88</v>
      </c>
      <c r="D21" s="423">
        <v>4</v>
      </c>
      <c r="E21" s="423">
        <v>0</v>
      </c>
      <c r="F21" s="423">
        <v>2</v>
      </c>
      <c r="G21" s="423">
        <v>6</v>
      </c>
      <c r="H21" s="423">
        <v>0</v>
      </c>
      <c r="I21" s="423">
        <v>6</v>
      </c>
    </row>
    <row r="22" spans="2:9" ht="37.950000000000003" customHeight="1" thickBot="1" x14ac:dyDescent="0.35">
      <c r="B22" s="96">
        <v>10</v>
      </c>
      <c r="C22" s="97" t="s">
        <v>89</v>
      </c>
      <c r="D22" s="423">
        <v>16</v>
      </c>
      <c r="E22" s="423">
        <v>0</v>
      </c>
      <c r="F22" s="423">
        <v>1</v>
      </c>
      <c r="G22" s="423">
        <v>13</v>
      </c>
      <c r="H22" s="423">
        <v>1</v>
      </c>
      <c r="I22" s="423">
        <v>14</v>
      </c>
    </row>
    <row r="23" spans="2:9" ht="18" thickBot="1" x14ac:dyDescent="0.35">
      <c r="B23" s="388" t="s">
        <v>5</v>
      </c>
      <c r="C23" s="389"/>
      <c r="D23" s="100">
        <f>+D22+D21+D20+D19+D18+D17+D16+D15+D14+D13</f>
        <v>58</v>
      </c>
      <c r="E23" s="101">
        <f>SUM(E13:E22)</f>
        <v>0</v>
      </c>
      <c r="F23" s="101">
        <f>SUM(F13:F22)</f>
        <v>3</v>
      </c>
      <c r="G23" s="102">
        <f>SUM(G13:G22)</f>
        <v>51</v>
      </c>
      <c r="H23" s="101">
        <f>SUM(H13:H22)</f>
        <v>3</v>
      </c>
      <c r="I23" s="103">
        <f t="shared" ref="I23" si="0">G23+H23</f>
        <v>54</v>
      </c>
    </row>
  </sheetData>
  <mergeCells count="5">
    <mergeCell ref="B6:I6"/>
    <mergeCell ref="B7:I7"/>
    <mergeCell ref="B8:I8"/>
    <mergeCell ref="B11:I11"/>
    <mergeCell ref="B23:C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B9CA-34D8-4A9E-A53C-CB44980015CE}">
  <dimension ref="A4:AL130"/>
  <sheetViews>
    <sheetView zoomScale="120" workbookViewId="0">
      <selection activeCell="A4" sqref="A4:AL4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21" x14ac:dyDescent="0.4">
      <c r="A4" s="390" t="s">
        <v>281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</row>
    <row r="5" spans="1:38" ht="15.6" hidden="1" x14ac:dyDescent="0.3">
      <c r="A5" s="108" t="s">
        <v>91</v>
      </c>
      <c r="B5" s="108" t="s">
        <v>92</v>
      </c>
      <c r="AE5" s="27"/>
      <c r="AF5" s="109"/>
      <c r="AG5" s="109"/>
      <c r="AH5" s="109"/>
    </row>
    <row r="6" spans="1:38" hidden="1" x14ac:dyDescent="0.3">
      <c r="A6" s="391" t="s">
        <v>93</v>
      </c>
      <c r="B6" s="391"/>
      <c r="C6" s="391"/>
      <c r="D6" s="391"/>
      <c r="E6" s="391"/>
      <c r="F6" s="391"/>
      <c r="G6" s="391"/>
      <c r="H6" s="391"/>
      <c r="I6" s="110"/>
      <c r="J6" s="110"/>
      <c r="K6" s="110"/>
      <c r="L6" s="110"/>
      <c r="M6" s="110"/>
      <c r="N6" s="110"/>
      <c r="AE6" s="27"/>
      <c r="AF6" s="109"/>
      <c r="AG6" s="109"/>
      <c r="AH6" s="109"/>
    </row>
    <row r="7" spans="1:38" ht="28.8" hidden="1" x14ac:dyDescent="0.3">
      <c r="A7" s="111" t="s">
        <v>94</v>
      </c>
      <c r="B7" s="112" t="s">
        <v>95</v>
      </c>
      <c r="C7" s="113" t="s">
        <v>96</v>
      </c>
      <c r="D7" s="114" t="s">
        <v>79</v>
      </c>
      <c r="E7" s="115" t="s">
        <v>80</v>
      </c>
      <c r="F7" s="116" t="s">
        <v>97</v>
      </c>
      <c r="G7" s="117" t="s">
        <v>98</v>
      </c>
      <c r="H7" s="114" t="s">
        <v>79</v>
      </c>
      <c r="I7" s="115" t="s">
        <v>80</v>
      </c>
      <c r="J7" s="118" t="s">
        <v>97</v>
      </c>
      <c r="K7" s="113" t="s">
        <v>99</v>
      </c>
      <c r="L7" s="114" t="s">
        <v>79</v>
      </c>
      <c r="M7" s="115" t="s">
        <v>80</v>
      </c>
      <c r="N7" s="116" t="s">
        <v>97</v>
      </c>
      <c r="O7" s="119" t="s">
        <v>100</v>
      </c>
      <c r="P7" s="114" t="s">
        <v>79</v>
      </c>
      <c r="Q7" s="115" t="s">
        <v>80</v>
      </c>
      <c r="R7" s="116" t="s">
        <v>97</v>
      </c>
      <c r="S7" s="119" t="s">
        <v>101</v>
      </c>
      <c r="T7" s="114" t="s">
        <v>79</v>
      </c>
      <c r="U7" s="115" t="s">
        <v>80</v>
      </c>
      <c r="V7" s="116" t="s">
        <v>97</v>
      </c>
      <c r="W7" s="113" t="s">
        <v>102</v>
      </c>
      <c r="X7" s="114" t="s">
        <v>79</v>
      </c>
      <c r="Y7" s="115" t="s">
        <v>80</v>
      </c>
      <c r="Z7" s="116" t="s">
        <v>97</v>
      </c>
      <c r="AA7" s="120" t="s">
        <v>103</v>
      </c>
      <c r="AB7" s="114" t="s">
        <v>79</v>
      </c>
      <c r="AC7" s="115" t="s">
        <v>80</v>
      </c>
      <c r="AD7" s="116" t="s">
        <v>97</v>
      </c>
      <c r="AE7" s="113" t="s">
        <v>104</v>
      </c>
      <c r="AF7" s="114" t="s">
        <v>79</v>
      </c>
      <c r="AG7" s="115" t="s">
        <v>80</v>
      </c>
      <c r="AH7" s="116" t="s">
        <v>97</v>
      </c>
      <c r="AI7" s="119" t="s">
        <v>105</v>
      </c>
      <c r="AJ7" s="114" t="s">
        <v>79</v>
      </c>
      <c r="AK7" s="115" t="s">
        <v>80</v>
      </c>
      <c r="AL7" s="116" t="s">
        <v>97</v>
      </c>
    </row>
    <row r="8" spans="1:38" ht="15.6" hidden="1" x14ac:dyDescent="0.3">
      <c r="A8" s="121">
        <v>1</v>
      </c>
      <c r="B8" s="122" t="s">
        <v>106</v>
      </c>
      <c r="C8" s="123">
        <v>14</v>
      </c>
      <c r="D8" s="123">
        <v>13</v>
      </c>
      <c r="E8" s="123">
        <v>1</v>
      </c>
      <c r="F8" s="124">
        <v>14</v>
      </c>
      <c r="G8" s="123">
        <v>1</v>
      </c>
      <c r="H8" s="123">
        <v>1</v>
      </c>
      <c r="I8" s="123">
        <v>0</v>
      </c>
      <c r="J8" s="123">
        <v>1</v>
      </c>
      <c r="K8" s="123"/>
      <c r="L8" s="123"/>
      <c r="M8" s="123">
        <v>0</v>
      </c>
      <c r="N8" s="123">
        <v>0</v>
      </c>
      <c r="O8" s="123">
        <v>3</v>
      </c>
      <c r="P8" s="123">
        <v>3</v>
      </c>
      <c r="Q8" s="123">
        <v>0</v>
      </c>
      <c r="R8" s="123">
        <v>3</v>
      </c>
      <c r="S8" s="123">
        <v>1</v>
      </c>
      <c r="T8" s="123">
        <v>3</v>
      </c>
      <c r="U8" s="123">
        <v>0</v>
      </c>
      <c r="V8" s="123">
        <v>3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  <c r="AF8" s="123">
        <v>0</v>
      </c>
      <c r="AG8" s="123">
        <v>0</v>
      </c>
      <c r="AH8" s="123">
        <v>0</v>
      </c>
      <c r="AI8" s="123">
        <v>0</v>
      </c>
      <c r="AJ8" s="123">
        <v>0</v>
      </c>
      <c r="AK8" s="123">
        <v>0</v>
      </c>
      <c r="AL8" s="123">
        <v>0</v>
      </c>
    </row>
    <row r="9" spans="1:38" ht="15.6" hidden="1" x14ac:dyDescent="0.3">
      <c r="A9" s="121">
        <v>2</v>
      </c>
      <c r="B9" s="122" t="s">
        <v>107</v>
      </c>
      <c r="C9" s="125">
        <v>12</v>
      </c>
      <c r="D9" s="125">
        <v>9</v>
      </c>
      <c r="E9" s="125">
        <v>3</v>
      </c>
      <c r="F9" s="124">
        <v>12</v>
      </c>
      <c r="G9" s="125">
        <v>0</v>
      </c>
      <c r="H9" s="125">
        <v>0</v>
      </c>
      <c r="I9" s="125">
        <v>0</v>
      </c>
      <c r="J9" s="123">
        <v>0</v>
      </c>
      <c r="K9" s="125">
        <v>18</v>
      </c>
      <c r="L9" s="125">
        <v>13</v>
      </c>
      <c r="M9" s="125">
        <v>5</v>
      </c>
      <c r="N9" s="125">
        <v>18</v>
      </c>
      <c r="O9" s="125">
        <v>7</v>
      </c>
      <c r="P9" s="125">
        <v>7</v>
      </c>
      <c r="Q9" s="125">
        <v>0</v>
      </c>
      <c r="R9" s="125">
        <v>7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25">
        <v>0</v>
      </c>
      <c r="AG9" s="125">
        <v>0</v>
      </c>
      <c r="AH9" s="125">
        <v>0</v>
      </c>
      <c r="AI9" s="125">
        <v>1</v>
      </c>
      <c r="AJ9" s="125">
        <v>25</v>
      </c>
      <c r="AK9" s="125">
        <v>9</v>
      </c>
      <c r="AL9" s="125">
        <v>34</v>
      </c>
    </row>
    <row r="10" spans="1:38" ht="16.2" hidden="1" customHeight="1" x14ac:dyDescent="0.3">
      <c r="A10" s="121">
        <v>3</v>
      </c>
      <c r="B10" s="122" t="s">
        <v>108</v>
      </c>
      <c r="C10" s="125">
        <v>12</v>
      </c>
      <c r="D10" s="125">
        <v>12</v>
      </c>
      <c r="E10" s="125">
        <v>0</v>
      </c>
      <c r="F10" s="124">
        <v>12</v>
      </c>
      <c r="G10" s="125">
        <v>3</v>
      </c>
      <c r="H10" s="125">
        <v>3</v>
      </c>
      <c r="I10" s="125">
        <v>0</v>
      </c>
      <c r="J10" s="123">
        <v>3</v>
      </c>
      <c r="K10" s="125">
        <v>6</v>
      </c>
      <c r="L10" s="125">
        <v>6</v>
      </c>
      <c r="M10" s="125">
        <v>0</v>
      </c>
      <c r="N10" s="125">
        <v>6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</row>
    <row r="11" spans="1:38" ht="15.6" hidden="1" x14ac:dyDescent="0.3">
      <c r="A11" s="121">
        <v>4</v>
      </c>
      <c r="B11" s="122" t="s">
        <v>109</v>
      </c>
      <c r="C11" s="125">
        <v>12</v>
      </c>
      <c r="D11" s="125">
        <v>12</v>
      </c>
      <c r="E11" s="125">
        <v>0</v>
      </c>
      <c r="F11" s="124">
        <v>12</v>
      </c>
      <c r="G11" s="125">
        <v>2</v>
      </c>
      <c r="H11" s="125">
        <v>2</v>
      </c>
      <c r="I11" s="125">
        <v>0</v>
      </c>
      <c r="J11" s="123">
        <v>2</v>
      </c>
      <c r="K11" s="125">
        <v>9</v>
      </c>
      <c r="L11" s="125">
        <v>9</v>
      </c>
      <c r="M11" s="125"/>
      <c r="N11" s="125">
        <v>9</v>
      </c>
      <c r="O11" s="125">
        <v>2</v>
      </c>
      <c r="P11" s="125">
        <v>2</v>
      </c>
      <c r="Q11" s="125"/>
      <c r="R11" s="125">
        <v>2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/>
      <c r="AJ11" s="125"/>
      <c r="AK11" s="125"/>
      <c r="AL11" s="125"/>
    </row>
    <row r="12" spans="1:38" ht="15.6" hidden="1" x14ac:dyDescent="0.3">
      <c r="A12" s="121">
        <v>5</v>
      </c>
      <c r="B12" s="122" t="s">
        <v>90</v>
      </c>
      <c r="C12" s="125">
        <v>11</v>
      </c>
      <c r="D12" s="125">
        <v>9</v>
      </c>
      <c r="E12" s="125">
        <v>2</v>
      </c>
      <c r="F12" s="124">
        <v>11</v>
      </c>
      <c r="G12" s="125"/>
      <c r="H12" s="125"/>
      <c r="I12" s="125">
        <v>0</v>
      </c>
      <c r="J12" s="123">
        <v>0</v>
      </c>
      <c r="K12" s="125">
        <v>11</v>
      </c>
      <c r="L12" s="125">
        <v>9</v>
      </c>
      <c r="M12" s="125">
        <v>2</v>
      </c>
      <c r="N12" s="125">
        <v>11</v>
      </c>
      <c r="O12" s="125">
        <v>4</v>
      </c>
      <c r="P12" s="125">
        <v>3</v>
      </c>
      <c r="Q12" s="125">
        <v>1</v>
      </c>
      <c r="R12" s="125">
        <v>4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0</v>
      </c>
      <c r="AC12" s="125">
        <v>0</v>
      </c>
      <c r="AD12" s="125">
        <v>0</v>
      </c>
      <c r="AE12" s="125">
        <v>0</v>
      </c>
      <c r="AF12" s="125">
        <v>0</v>
      </c>
      <c r="AG12" s="125">
        <v>0</v>
      </c>
      <c r="AH12" s="125">
        <v>0</v>
      </c>
      <c r="AI12" s="125">
        <v>0</v>
      </c>
      <c r="AJ12" s="125">
        <v>0</v>
      </c>
      <c r="AK12" s="125">
        <v>0</v>
      </c>
      <c r="AL12" s="125">
        <v>0</v>
      </c>
    </row>
    <row r="13" spans="1:38" ht="15.6" hidden="1" x14ac:dyDescent="0.3">
      <c r="A13" s="121">
        <v>6</v>
      </c>
      <c r="B13" s="122" t="s">
        <v>110</v>
      </c>
      <c r="C13" s="125">
        <v>58</v>
      </c>
      <c r="D13" s="125">
        <v>55</v>
      </c>
      <c r="E13" s="125">
        <v>3</v>
      </c>
      <c r="F13" s="124">
        <v>58</v>
      </c>
      <c r="G13" s="125">
        <v>49</v>
      </c>
      <c r="H13" s="125">
        <v>46</v>
      </c>
      <c r="I13" s="125">
        <v>3</v>
      </c>
      <c r="J13" s="123">
        <v>49</v>
      </c>
      <c r="K13" s="125">
        <v>50</v>
      </c>
      <c r="L13" s="125">
        <v>46</v>
      </c>
      <c r="M13" s="125">
        <v>4</v>
      </c>
      <c r="N13" s="125">
        <v>50</v>
      </c>
      <c r="O13" s="125">
        <v>0</v>
      </c>
      <c r="P13" s="125">
        <v>0</v>
      </c>
      <c r="Q13" s="125">
        <v>2</v>
      </c>
      <c r="R13" s="125">
        <v>20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</row>
    <row r="14" spans="1:38" ht="15.6" hidden="1" x14ac:dyDescent="0.3">
      <c r="A14" s="22"/>
      <c r="B14" s="22" t="s">
        <v>5</v>
      </c>
      <c r="C14" s="126">
        <f>SUM(C8:C13)</f>
        <v>119</v>
      </c>
      <c r="D14" s="126">
        <f t="shared" ref="D14:AL14" si="0">SUM(D8:D13)</f>
        <v>110</v>
      </c>
      <c r="E14" s="126">
        <f t="shared" si="0"/>
        <v>9</v>
      </c>
      <c r="F14" s="126">
        <f t="shared" si="0"/>
        <v>119</v>
      </c>
      <c r="G14" s="126">
        <f t="shared" si="0"/>
        <v>55</v>
      </c>
      <c r="H14" s="126">
        <f t="shared" si="0"/>
        <v>52</v>
      </c>
      <c r="I14" s="126">
        <f t="shared" si="0"/>
        <v>3</v>
      </c>
      <c r="J14" s="126">
        <f t="shared" si="0"/>
        <v>55</v>
      </c>
      <c r="K14" s="126">
        <f t="shared" si="0"/>
        <v>94</v>
      </c>
      <c r="L14" s="126">
        <f t="shared" si="0"/>
        <v>83</v>
      </c>
      <c r="M14" s="126">
        <f t="shared" si="0"/>
        <v>11</v>
      </c>
      <c r="N14" s="126">
        <f t="shared" si="0"/>
        <v>94</v>
      </c>
      <c r="O14" s="126">
        <f t="shared" si="0"/>
        <v>16</v>
      </c>
      <c r="P14" s="126">
        <f t="shared" si="0"/>
        <v>15</v>
      </c>
      <c r="Q14" s="126">
        <f t="shared" si="0"/>
        <v>3</v>
      </c>
      <c r="R14" s="126">
        <f t="shared" si="0"/>
        <v>36</v>
      </c>
      <c r="S14" s="126">
        <f t="shared" si="0"/>
        <v>1</v>
      </c>
      <c r="T14" s="126">
        <f t="shared" si="0"/>
        <v>3</v>
      </c>
      <c r="U14" s="126">
        <f t="shared" si="0"/>
        <v>0</v>
      </c>
      <c r="V14" s="126">
        <f t="shared" si="0"/>
        <v>3</v>
      </c>
      <c r="W14" s="126">
        <f t="shared" si="0"/>
        <v>0</v>
      </c>
      <c r="X14" s="126">
        <f t="shared" si="0"/>
        <v>0</v>
      </c>
      <c r="Y14" s="126">
        <f t="shared" si="0"/>
        <v>0</v>
      </c>
      <c r="Z14" s="126">
        <f t="shared" si="0"/>
        <v>0</v>
      </c>
      <c r="AA14" s="126">
        <f t="shared" si="0"/>
        <v>0</v>
      </c>
      <c r="AB14" s="126">
        <f t="shared" si="0"/>
        <v>0</v>
      </c>
      <c r="AC14" s="126">
        <f t="shared" si="0"/>
        <v>0</v>
      </c>
      <c r="AD14" s="126">
        <f t="shared" si="0"/>
        <v>0</v>
      </c>
      <c r="AE14" s="126">
        <f t="shared" si="0"/>
        <v>0</v>
      </c>
      <c r="AF14" s="126">
        <f t="shared" si="0"/>
        <v>0</v>
      </c>
      <c r="AG14" s="126">
        <f t="shared" si="0"/>
        <v>0</v>
      </c>
      <c r="AH14" s="126">
        <f t="shared" si="0"/>
        <v>0</v>
      </c>
      <c r="AI14" s="126">
        <f t="shared" si="0"/>
        <v>1</v>
      </c>
      <c r="AJ14" s="126">
        <f t="shared" si="0"/>
        <v>25</v>
      </c>
      <c r="AK14" s="126">
        <f t="shared" si="0"/>
        <v>9</v>
      </c>
      <c r="AL14" s="126">
        <f t="shared" si="0"/>
        <v>34</v>
      </c>
    </row>
    <row r="15" spans="1:38" hidden="1" x14ac:dyDescent="0.3"/>
    <row r="16" spans="1:38" ht="15.6" hidden="1" x14ac:dyDescent="0.3">
      <c r="A16" s="127" t="s">
        <v>111</v>
      </c>
      <c r="B16" s="128"/>
      <c r="K16" s="129"/>
      <c r="L16" s="129"/>
      <c r="M16" s="129"/>
      <c r="N16" s="129"/>
      <c r="AE16" s="27"/>
      <c r="AF16" s="109"/>
      <c r="AG16" s="109"/>
      <c r="AH16" s="109"/>
    </row>
    <row r="17" spans="1:38" ht="28.8" hidden="1" x14ac:dyDescent="0.3">
      <c r="A17" s="111" t="s">
        <v>94</v>
      </c>
      <c r="B17" s="112" t="s">
        <v>95</v>
      </c>
      <c r="C17" s="113" t="s">
        <v>96</v>
      </c>
      <c r="D17" s="114" t="s">
        <v>79</v>
      </c>
      <c r="E17" s="115" t="s">
        <v>80</v>
      </c>
      <c r="F17" s="116" t="s">
        <v>97</v>
      </c>
      <c r="G17" s="117" t="s">
        <v>98</v>
      </c>
      <c r="H17" s="114" t="s">
        <v>79</v>
      </c>
      <c r="I17" s="115" t="s">
        <v>80</v>
      </c>
      <c r="J17" s="118" t="s">
        <v>97</v>
      </c>
      <c r="K17" s="113" t="s">
        <v>99</v>
      </c>
      <c r="L17" s="114" t="s">
        <v>79</v>
      </c>
      <c r="M17" s="115" t="s">
        <v>80</v>
      </c>
      <c r="N17" s="116" t="s">
        <v>97</v>
      </c>
      <c r="O17" s="119" t="s">
        <v>100</v>
      </c>
      <c r="P17" s="114" t="s">
        <v>79</v>
      </c>
      <c r="Q17" s="115" t="s">
        <v>80</v>
      </c>
      <c r="R17" s="116" t="s">
        <v>97</v>
      </c>
      <c r="S17" s="119" t="s">
        <v>101</v>
      </c>
      <c r="T17" s="114" t="s">
        <v>79</v>
      </c>
      <c r="U17" s="115" t="s">
        <v>80</v>
      </c>
      <c r="V17" s="116" t="s">
        <v>97</v>
      </c>
      <c r="W17" s="113" t="s">
        <v>102</v>
      </c>
      <c r="X17" s="114" t="s">
        <v>79</v>
      </c>
      <c r="Y17" s="115" t="s">
        <v>80</v>
      </c>
      <c r="Z17" s="116" t="s">
        <v>97</v>
      </c>
      <c r="AA17" s="120" t="s">
        <v>103</v>
      </c>
      <c r="AB17" s="114" t="s">
        <v>79</v>
      </c>
      <c r="AC17" s="115" t="s">
        <v>80</v>
      </c>
      <c r="AD17" s="116" t="s">
        <v>97</v>
      </c>
      <c r="AE17" s="113" t="s">
        <v>104</v>
      </c>
      <c r="AF17" s="114" t="s">
        <v>79</v>
      </c>
      <c r="AG17" s="115" t="s">
        <v>80</v>
      </c>
      <c r="AH17" s="116" t="s">
        <v>97</v>
      </c>
      <c r="AI17" s="119" t="s">
        <v>105</v>
      </c>
      <c r="AJ17" s="114" t="s">
        <v>79</v>
      </c>
      <c r="AK17" s="115" t="s">
        <v>80</v>
      </c>
      <c r="AL17" s="116" t="s">
        <v>97</v>
      </c>
    </row>
    <row r="18" spans="1:38" ht="15.6" hidden="1" x14ac:dyDescent="0.3">
      <c r="A18" s="23">
        <v>1</v>
      </c>
      <c r="B18" s="122" t="s">
        <v>112</v>
      </c>
      <c r="C18" s="130">
        <v>28</v>
      </c>
      <c r="D18" s="131">
        <v>21</v>
      </c>
      <c r="E18" s="132">
        <v>7</v>
      </c>
      <c r="F18" s="124">
        <v>28</v>
      </c>
      <c r="G18" s="132">
        <v>4</v>
      </c>
      <c r="H18" s="132">
        <v>3</v>
      </c>
      <c r="I18" s="132">
        <v>1</v>
      </c>
      <c r="J18" s="133">
        <v>4</v>
      </c>
      <c r="K18" s="130">
        <v>28</v>
      </c>
      <c r="L18" s="131">
        <v>21</v>
      </c>
      <c r="M18" s="132">
        <v>7</v>
      </c>
      <c r="N18" s="124">
        <v>28</v>
      </c>
      <c r="O18" s="132">
        <v>2</v>
      </c>
      <c r="P18" s="132">
        <v>1</v>
      </c>
      <c r="Q18" s="132">
        <v>1</v>
      </c>
      <c r="R18" s="134">
        <v>2</v>
      </c>
      <c r="S18" s="135">
        <v>3</v>
      </c>
      <c r="T18" s="135">
        <v>5</v>
      </c>
      <c r="U18" s="132">
        <v>3</v>
      </c>
      <c r="V18" s="135">
        <v>8</v>
      </c>
      <c r="W18" s="136">
        <v>3</v>
      </c>
      <c r="X18" s="136">
        <v>9</v>
      </c>
      <c r="Y18" s="137">
        <v>3</v>
      </c>
      <c r="Z18" s="136">
        <v>12</v>
      </c>
      <c r="AA18" s="138">
        <v>0</v>
      </c>
      <c r="AB18" s="138">
        <v>0</v>
      </c>
      <c r="AC18" s="138">
        <v>0</v>
      </c>
      <c r="AD18" s="139">
        <v>0</v>
      </c>
      <c r="AE18" s="140">
        <v>0</v>
      </c>
      <c r="AF18" s="141">
        <v>0</v>
      </c>
      <c r="AG18" s="141">
        <v>0</v>
      </c>
      <c r="AH18" s="141">
        <v>0</v>
      </c>
      <c r="AI18" s="140">
        <v>1</v>
      </c>
      <c r="AJ18" s="141">
        <v>7</v>
      </c>
      <c r="AK18" s="141">
        <v>4</v>
      </c>
      <c r="AL18" s="141">
        <v>11</v>
      </c>
    </row>
    <row r="19" spans="1:38" ht="15.6" hidden="1" x14ac:dyDescent="0.3">
      <c r="A19" s="23">
        <v>2</v>
      </c>
      <c r="B19" s="122" t="s">
        <v>113</v>
      </c>
      <c r="C19" s="130">
        <v>37</v>
      </c>
      <c r="D19" s="131">
        <v>30</v>
      </c>
      <c r="E19" s="132">
        <v>7</v>
      </c>
      <c r="F19" s="124">
        <v>37</v>
      </c>
      <c r="G19" s="132">
        <v>7</v>
      </c>
      <c r="H19" s="132">
        <v>5</v>
      </c>
      <c r="I19" s="132">
        <v>2</v>
      </c>
      <c r="J19" s="133">
        <v>7</v>
      </c>
      <c r="K19" s="130">
        <v>35</v>
      </c>
      <c r="L19" s="131">
        <v>29</v>
      </c>
      <c r="M19" s="132">
        <v>6</v>
      </c>
      <c r="N19" s="124">
        <v>35</v>
      </c>
      <c r="O19" s="132">
        <v>2</v>
      </c>
      <c r="P19" s="132">
        <v>2</v>
      </c>
      <c r="Q19" s="132">
        <v>0</v>
      </c>
      <c r="R19" s="134">
        <v>2</v>
      </c>
      <c r="S19" s="135">
        <v>1</v>
      </c>
      <c r="T19" s="135">
        <v>3</v>
      </c>
      <c r="U19" s="132">
        <v>0</v>
      </c>
      <c r="V19" s="135">
        <v>3</v>
      </c>
      <c r="W19" s="136">
        <v>0</v>
      </c>
      <c r="X19" s="136">
        <v>0</v>
      </c>
      <c r="Y19" s="137">
        <v>0</v>
      </c>
      <c r="Z19" s="136"/>
      <c r="AA19" s="138">
        <v>0</v>
      </c>
      <c r="AB19" s="138">
        <v>0</v>
      </c>
      <c r="AC19" s="138"/>
      <c r="AD19" s="139"/>
      <c r="AE19" s="140"/>
      <c r="AF19" s="141"/>
      <c r="AG19" s="141"/>
      <c r="AH19" s="141"/>
      <c r="AI19" s="140">
        <v>2</v>
      </c>
      <c r="AJ19" s="141">
        <v>7</v>
      </c>
      <c r="AK19" s="141">
        <v>7</v>
      </c>
      <c r="AL19" s="141">
        <v>14</v>
      </c>
    </row>
    <row r="20" spans="1:38" ht="15.6" hidden="1" x14ac:dyDescent="0.3">
      <c r="A20" s="23">
        <v>3</v>
      </c>
      <c r="B20" s="122" t="s">
        <v>114</v>
      </c>
      <c r="C20" s="130">
        <v>37</v>
      </c>
      <c r="D20" s="131">
        <v>34</v>
      </c>
      <c r="E20" s="132">
        <v>3</v>
      </c>
      <c r="F20" s="124">
        <v>37</v>
      </c>
      <c r="G20" s="132">
        <v>0</v>
      </c>
      <c r="H20" s="132">
        <v>0</v>
      </c>
      <c r="I20" s="132">
        <v>0</v>
      </c>
      <c r="J20" s="133">
        <v>0</v>
      </c>
      <c r="K20" s="130">
        <v>30</v>
      </c>
      <c r="L20" s="131">
        <v>27</v>
      </c>
      <c r="M20" s="132">
        <v>3</v>
      </c>
      <c r="N20" s="124">
        <v>30</v>
      </c>
      <c r="O20" s="132">
        <v>1</v>
      </c>
      <c r="P20" s="132">
        <v>1</v>
      </c>
      <c r="Q20" s="132">
        <v>0</v>
      </c>
      <c r="R20" s="134">
        <v>1</v>
      </c>
      <c r="S20" s="135">
        <v>1</v>
      </c>
      <c r="T20" s="135">
        <v>3</v>
      </c>
      <c r="U20" s="132">
        <v>0</v>
      </c>
      <c r="V20" s="135">
        <v>3</v>
      </c>
      <c r="W20" s="136"/>
      <c r="X20" s="136"/>
      <c r="Y20" s="137">
        <v>0</v>
      </c>
      <c r="Z20" s="136"/>
      <c r="AA20" s="138">
        <v>0</v>
      </c>
      <c r="AB20" s="138">
        <v>0</v>
      </c>
      <c r="AC20" s="138"/>
      <c r="AD20" s="139"/>
      <c r="AE20" s="140"/>
      <c r="AF20" s="141"/>
      <c r="AG20" s="141"/>
      <c r="AH20" s="141"/>
      <c r="AI20" s="140"/>
      <c r="AJ20" s="141"/>
      <c r="AK20" s="141"/>
      <c r="AL20" s="141"/>
    </row>
    <row r="21" spans="1:38" ht="15.6" hidden="1" x14ac:dyDescent="0.3">
      <c r="A21" s="23">
        <v>4</v>
      </c>
      <c r="B21" s="122" t="s">
        <v>115</v>
      </c>
      <c r="C21" s="130">
        <v>35</v>
      </c>
      <c r="D21" s="138">
        <v>28</v>
      </c>
      <c r="E21" s="138">
        <v>7</v>
      </c>
      <c r="F21" s="124">
        <v>35</v>
      </c>
      <c r="G21" s="138">
        <v>0</v>
      </c>
      <c r="H21" s="138">
        <v>0</v>
      </c>
      <c r="I21" s="138">
        <v>0</v>
      </c>
      <c r="J21" s="133">
        <v>0</v>
      </c>
      <c r="K21" s="130">
        <v>29</v>
      </c>
      <c r="L21" s="131">
        <v>26</v>
      </c>
      <c r="M21" s="132">
        <v>3</v>
      </c>
      <c r="N21" s="124">
        <v>29</v>
      </c>
      <c r="O21" s="132"/>
      <c r="P21" s="132"/>
      <c r="Q21" s="132"/>
      <c r="R21" s="134"/>
      <c r="S21" s="135"/>
      <c r="T21" s="135"/>
      <c r="U21" s="132"/>
      <c r="V21" s="135"/>
      <c r="W21" s="136"/>
      <c r="X21" s="136"/>
      <c r="Y21" s="137"/>
      <c r="Z21" s="136"/>
      <c r="AA21" s="138"/>
      <c r="AB21" s="138"/>
      <c r="AC21" s="138"/>
      <c r="AD21" s="139"/>
      <c r="AE21" s="140"/>
      <c r="AF21" s="141"/>
      <c r="AG21" s="141"/>
      <c r="AH21" s="141"/>
      <c r="AI21" s="140">
        <v>0</v>
      </c>
      <c r="AJ21" s="141">
        <v>0</v>
      </c>
      <c r="AK21" s="141">
        <v>0</v>
      </c>
      <c r="AL21" s="141">
        <v>0</v>
      </c>
    </row>
    <row r="22" spans="1:38" ht="15.6" hidden="1" x14ac:dyDescent="0.3">
      <c r="A22" s="23">
        <v>5</v>
      </c>
      <c r="B22" s="122" t="s">
        <v>116</v>
      </c>
      <c r="C22" s="130">
        <v>27</v>
      </c>
      <c r="D22" s="131">
        <v>23</v>
      </c>
      <c r="E22" s="132">
        <v>4</v>
      </c>
      <c r="F22" s="124">
        <v>27</v>
      </c>
      <c r="G22" s="132">
        <v>9</v>
      </c>
      <c r="H22" s="132">
        <v>8</v>
      </c>
      <c r="I22" s="132">
        <v>1</v>
      </c>
      <c r="J22" s="133">
        <v>9</v>
      </c>
      <c r="K22" s="130">
        <v>31</v>
      </c>
      <c r="L22" s="131">
        <v>29</v>
      </c>
      <c r="M22" s="132">
        <v>2</v>
      </c>
      <c r="N22" s="124">
        <v>31</v>
      </c>
      <c r="O22" s="132">
        <v>0</v>
      </c>
      <c r="P22" s="132">
        <v>0</v>
      </c>
      <c r="Q22" s="132">
        <v>0</v>
      </c>
      <c r="R22" s="134">
        <v>0</v>
      </c>
      <c r="S22" s="135">
        <v>0</v>
      </c>
      <c r="T22" s="135">
        <v>0</v>
      </c>
      <c r="U22" s="132">
        <v>0</v>
      </c>
      <c r="V22" s="135">
        <v>0</v>
      </c>
      <c r="W22" s="136">
        <v>0</v>
      </c>
      <c r="X22" s="136">
        <v>0</v>
      </c>
      <c r="Y22" s="137">
        <v>0</v>
      </c>
      <c r="Z22" s="136">
        <v>0</v>
      </c>
      <c r="AA22" s="138">
        <v>0</v>
      </c>
      <c r="AB22" s="138">
        <v>0</v>
      </c>
      <c r="AC22" s="138">
        <v>0</v>
      </c>
      <c r="AD22" s="139">
        <v>0</v>
      </c>
      <c r="AE22" s="140">
        <v>0</v>
      </c>
      <c r="AF22" s="141">
        <v>0</v>
      </c>
      <c r="AG22" s="141">
        <v>0</v>
      </c>
      <c r="AH22" s="141">
        <v>0</v>
      </c>
      <c r="AI22" s="140">
        <v>0</v>
      </c>
      <c r="AJ22" s="141"/>
      <c r="AK22" s="141"/>
      <c r="AL22" s="141">
        <v>0</v>
      </c>
    </row>
    <row r="23" spans="1:38" ht="15.6" hidden="1" x14ac:dyDescent="0.3">
      <c r="A23" s="23">
        <v>6</v>
      </c>
      <c r="B23" s="122" t="s">
        <v>117</v>
      </c>
      <c r="C23" s="138"/>
      <c r="D23" s="138"/>
      <c r="E23" s="138"/>
      <c r="F23" s="124"/>
      <c r="G23" s="138"/>
      <c r="H23" s="138"/>
      <c r="I23" s="138"/>
      <c r="J23" s="133"/>
      <c r="K23" s="130"/>
      <c r="L23" s="131"/>
      <c r="M23" s="132"/>
      <c r="N23" s="124"/>
      <c r="O23" s="132"/>
      <c r="P23" s="132"/>
      <c r="Q23" s="132"/>
      <c r="R23" s="134"/>
      <c r="S23" s="135"/>
      <c r="T23" s="135"/>
      <c r="U23" s="132"/>
      <c r="V23" s="135"/>
      <c r="W23" s="136"/>
      <c r="X23" s="136"/>
      <c r="Y23" s="137"/>
      <c r="Z23" s="136"/>
      <c r="AA23" s="138"/>
      <c r="AB23" s="138"/>
      <c r="AC23" s="138"/>
      <c r="AD23" s="139"/>
      <c r="AE23" s="140"/>
      <c r="AF23" s="141"/>
      <c r="AG23" s="141"/>
      <c r="AH23" s="141"/>
      <c r="AI23" s="140"/>
      <c r="AJ23" s="141"/>
      <c r="AK23" s="141"/>
      <c r="AL23" s="141"/>
    </row>
    <row r="24" spans="1:38" ht="15.6" hidden="1" x14ac:dyDescent="0.3">
      <c r="A24" s="23"/>
      <c r="B24" s="122"/>
      <c r="C24" s="130"/>
      <c r="D24" s="131"/>
      <c r="E24" s="132"/>
      <c r="F24" s="124"/>
      <c r="G24" s="132"/>
      <c r="H24" s="132"/>
      <c r="I24" s="132"/>
      <c r="J24" s="134"/>
      <c r="K24" s="130"/>
      <c r="L24" s="131"/>
      <c r="M24" s="132"/>
      <c r="N24" s="124"/>
      <c r="O24" s="132"/>
      <c r="P24" s="132"/>
      <c r="Q24" s="132"/>
      <c r="R24" s="134"/>
      <c r="S24" s="135"/>
      <c r="T24" s="135"/>
      <c r="U24" s="132"/>
      <c r="V24" s="135"/>
      <c r="W24" s="136"/>
      <c r="X24" s="136"/>
      <c r="Y24" s="137"/>
      <c r="Z24" s="136"/>
      <c r="AA24" s="28"/>
      <c r="AB24" s="28"/>
      <c r="AC24" s="28"/>
      <c r="AD24" s="139"/>
      <c r="AE24" s="23"/>
      <c r="AF24" s="121"/>
      <c r="AG24" s="121"/>
      <c r="AH24" s="142"/>
      <c r="AI24" s="23"/>
      <c r="AJ24" s="121"/>
      <c r="AK24" s="121"/>
      <c r="AL24" s="142"/>
    </row>
    <row r="25" spans="1:38" ht="15.6" hidden="1" x14ac:dyDescent="0.3">
      <c r="A25" s="22"/>
      <c r="B25" s="22" t="s">
        <v>5</v>
      </c>
      <c r="C25" s="126">
        <f>SUM(C18:C23)</f>
        <v>164</v>
      </c>
      <c r="D25" s="126">
        <f t="shared" ref="D25:AL25" si="1">SUM(D18:D23)</f>
        <v>136</v>
      </c>
      <c r="E25" s="126">
        <f t="shared" si="1"/>
        <v>28</v>
      </c>
      <c r="F25" s="126">
        <f t="shared" si="1"/>
        <v>164</v>
      </c>
      <c r="G25" s="126">
        <f t="shared" si="1"/>
        <v>20</v>
      </c>
      <c r="H25" s="126">
        <f t="shared" si="1"/>
        <v>16</v>
      </c>
      <c r="I25" s="126">
        <f t="shared" si="1"/>
        <v>4</v>
      </c>
      <c r="J25" s="126">
        <f t="shared" si="1"/>
        <v>20</v>
      </c>
      <c r="K25" s="126">
        <f t="shared" si="1"/>
        <v>153</v>
      </c>
      <c r="L25" s="126">
        <f t="shared" si="1"/>
        <v>132</v>
      </c>
      <c r="M25" s="126">
        <f t="shared" si="1"/>
        <v>21</v>
      </c>
      <c r="N25" s="126">
        <f t="shared" si="1"/>
        <v>153</v>
      </c>
      <c r="O25" s="126">
        <f t="shared" si="1"/>
        <v>5</v>
      </c>
      <c r="P25" s="126">
        <f t="shared" si="1"/>
        <v>4</v>
      </c>
      <c r="Q25" s="126">
        <f t="shared" si="1"/>
        <v>1</v>
      </c>
      <c r="R25" s="126">
        <f t="shared" si="1"/>
        <v>5</v>
      </c>
      <c r="S25" s="126">
        <f t="shared" si="1"/>
        <v>5</v>
      </c>
      <c r="T25" s="126">
        <f t="shared" si="1"/>
        <v>11</v>
      </c>
      <c r="U25" s="126">
        <f t="shared" si="1"/>
        <v>3</v>
      </c>
      <c r="V25" s="126">
        <f t="shared" si="1"/>
        <v>14</v>
      </c>
      <c r="W25" s="126">
        <f t="shared" si="1"/>
        <v>3</v>
      </c>
      <c r="X25" s="126">
        <f t="shared" si="1"/>
        <v>9</v>
      </c>
      <c r="Y25" s="126">
        <f t="shared" si="1"/>
        <v>3</v>
      </c>
      <c r="Z25" s="126">
        <f t="shared" si="1"/>
        <v>12</v>
      </c>
      <c r="AA25" s="126">
        <f t="shared" si="1"/>
        <v>0</v>
      </c>
      <c r="AB25" s="126">
        <f t="shared" si="1"/>
        <v>0</v>
      </c>
      <c r="AC25" s="126">
        <f t="shared" si="1"/>
        <v>0</v>
      </c>
      <c r="AD25" s="126">
        <f t="shared" si="1"/>
        <v>0</v>
      </c>
      <c r="AE25" s="126">
        <f t="shared" si="1"/>
        <v>0</v>
      </c>
      <c r="AF25" s="126">
        <f t="shared" si="1"/>
        <v>0</v>
      </c>
      <c r="AG25" s="126">
        <f t="shared" si="1"/>
        <v>0</v>
      </c>
      <c r="AH25" s="126">
        <f t="shared" si="1"/>
        <v>0</v>
      </c>
      <c r="AI25" s="126">
        <f t="shared" si="1"/>
        <v>3</v>
      </c>
      <c r="AJ25" s="126">
        <f t="shared" si="1"/>
        <v>14</v>
      </c>
      <c r="AK25" s="126">
        <f t="shared" si="1"/>
        <v>11</v>
      </c>
      <c r="AL25" s="126">
        <f t="shared" si="1"/>
        <v>25</v>
      </c>
    </row>
    <row r="26" spans="1:38" hidden="1" x14ac:dyDescent="0.3"/>
    <row r="27" spans="1:38" ht="18" hidden="1" customHeight="1" x14ac:dyDescent="0.3">
      <c r="A27" s="110" t="s">
        <v>118</v>
      </c>
      <c r="B27" s="110"/>
      <c r="C27" s="110"/>
      <c r="D27" s="110"/>
      <c r="E27" s="110"/>
      <c r="F27" s="110"/>
      <c r="G27" s="110"/>
      <c r="H27" s="110"/>
      <c r="AE27" s="27"/>
      <c r="AF27" s="109"/>
      <c r="AG27" s="109"/>
      <c r="AH27" s="109"/>
    </row>
    <row r="28" spans="1:38" ht="28.8" hidden="1" x14ac:dyDescent="0.3">
      <c r="A28" s="111" t="s">
        <v>94</v>
      </c>
      <c r="B28" s="112" t="s">
        <v>95</v>
      </c>
      <c r="C28" s="113" t="s">
        <v>96</v>
      </c>
      <c r="D28" s="114" t="s">
        <v>79</v>
      </c>
      <c r="E28" s="115" t="s">
        <v>80</v>
      </c>
      <c r="F28" s="116" t="s">
        <v>97</v>
      </c>
      <c r="G28" s="117" t="s">
        <v>98</v>
      </c>
      <c r="H28" s="114" t="s">
        <v>79</v>
      </c>
      <c r="I28" s="115" t="s">
        <v>80</v>
      </c>
      <c r="J28" s="118" t="s">
        <v>97</v>
      </c>
      <c r="K28" s="113" t="s">
        <v>99</v>
      </c>
      <c r="L28" s="114" t="s">
        <v>79</v>
      </c>
      <c r="M28" s="115" t="s">
        <v>80</v>
      </c>
      <c r="N28" s="116" t="s">
        <v>97</v>
      </c>
      <c r="O28" s="119" t="s">
        <v>100</v>
      </c>
      <c r="P28" s="114" t="s">
        <v>79</v>
      </c>
      <c r="Q28" s="115" t="s">
        <v>80</v>
      </c>
      <c r="R28" s="116" t="s">
        <v>97</v>
      </c>
      <c r="S28" s="119" t="s">
        <v>101</v>
      </c>
      <c r="T28" s="114" t="s">
        <v>79</v>
      </c>
      <c r="U28" s="115" t="s">
        <v>80</v>
      </c>
      <c r="V28" s="116" t="s">
        <v>97</v>
      </c>
      <c r="W28" s="113" t="s">
        <v>102</v>
      </c>
      <c r="X28" s="114" t="s">
        <v>79</v>
      </c>
      <c r="Y28" s="115" t="s">
        <v>80</v>
      </c>
      <c r="Z28" s="116" t="s">
        <v>97</v>
      </c>
      <c r="AA28" s="120" t="s">
        <v>103</v>
      </c>
      <c r="AB28" s="114" t="s">
        <v>79</v>
      </c>
      <c r="AC28" s="115" t="s">
        <v>80</v>
      </c>
      <c r="AD28" s="116" t="s">
        <v>97</v>
      </c>
      <c r="AE28" s="113" t="s">
        <v>104</v>
      </c>
      <c r="AF28" s="114" t="s">
        <v>79</v>
      </c>
      <c r="AG28" s="115" t="s">
        <v>80</v>
      </c>
      <c r="AH28" s="116" t="s">
        <v>97</v>
      </c>
      <c r="AI28" s="119" t="s">
        <v>105</v>
      </c>
      <c r="AJ28" s="114" t="s">
        <v>79</v>
      </c>
      <c r="AK28" s="115" t="s">
        <v>80</v>
      </c>
      <c r="AL28" s="116" t="s">
        <v>97</v>
      </c>
    </row>
    <row r="29" spans="1:38" ht="15.6" hidden="1" x14ac:dyDescent="0.3">
      <c r="A29" s="28">
        <v>1</v>
      </c>
      <c r="B29" s="122" t="s">
        <v>119</v>
      </c>
      <c r="C29" s="143">
        <v>22</v>
      </c>
      <c r="D29" s="144">
        <v>14</v>
      </c>
      <c r="E29" s="145">
        <v>8</v>
      </c>
      <c r="F29" s="146">
        <v>22</v>
      </c>
      <c r="G29" s="145">
        <v>22</v>
      </c>
      <c r="H29" s="145">
        <v>17</v>
      </c>
      <c r="I29" s="145">
        <v>5</v>
      </c>
      <c r="J29" s="147">
        <v>22</v>
      </c>
      <c r="K29" s="143">
        <v>22</v>
      </c>
      <c r="L29" s="144">
        <v>14</v>
      </c>
      <c r="M29" s="145">
        <v>8</v>
      </c>
      <c r="N29" s="146">
        <v>22</v>
      </c>
      <c r="O29" s="145"/>
      <c r="P29" s="145"/>
      <c r="Q29" s="145"/>
      <c r="R29" s="147"/>
      <c r="S29" s="148">
        <v>22</v>
      </c>
      <c r="T29" s="148">
        <v>70</v>
      </c>
      <c r="U29" s="145">
        <v>6</v>
      </c>
      <c r="V29" s="148">
        <v>76</v>
      </c>
      <c r="W29" s="149">
        <v>6</v>
      </c>
      <c r="X29" s="149">
        <v>15</v>
      </c>
      <c r="Y29" s="150">
        <v>3</v>
      </c>
      <c r="Z29" s="149">
        <v>18</v>
      </c>
      <c r="AA29" s="28"/>
      <c r="AB29" s="28"/>
      <c r="AC29" s="28"/>
      <c r="AD29" s="151"/>
      <c r="AE29" s="152"/>
      <c r="AF29" s="142"/>
      <c r="AG29" s="153"/>
      <c r="AH29" s="142"/>
      <c r="AI29" s="152"/>
      <c r="AJ29" s="142"/>
      <c r="AK29" s="153"/>
      <c r="AL29" s="142"/>
    </row>
    <row r="30" spans="1:38" ht="15.6" hidden="1" x14ac:dyDescent="0.3">
      <c r="A30" s="121">
        <v>2</v>
      </c>
      <c r="B30" s="122" t="s">
        <v>120</v>
      </c>
      <c r="C30" s="143">
        <v>51</v>
      </c>
      <c r="D30" s="144">
        <v>44</v>
      </c>
      <c r="E30" s="145">
        <v>7</v>
      </c>
      <c r="F30" s="146">
        <v>51</v>
      </c>
      <c r="G30" s="145">
        <v>51</v>
      </c>
      <c r="H30" s="145">
        <v>44</v>
      </c>
      <c r="I30" s="145">
        <v>7</v>
      </c>
      <c r="J30" s="147">
        <v>51</v>
      </c>
      <c r="K30" s="143">
        <v>51</v>
      </c>
      <c r="L30" s="144">
        <v>44</v>
      </c>
      <c r="M30" s="145">
        <v>7</v>
      </c>
      <c r="N30" s="146">
        <v>51</v>
      </c>
      <c r="O30" s="145">
        <v>20</v>
      </c>
      <c r="P30" s="145">
        <v>18</v>
      </c>
      <c r="Q30" s="145">
        <v>2</v>
      </c>
      <c r="R30" s="147">
        <v>20</v>
      </c>
      <c r="S30" s="148">
        <v>10</v>
      </c>
      <c r="T30" s="148">
        <v>32</v>
      </c>
      <c r="U30" s="145">
        <v>4</v>
      </c>
      <c r="V30" s="148">
        <v>36</v>
      </c>
      <c r="W30" s="149"/>
      <c r="X30" s="149"/>
      <c r="Y30" s="150"/>
      <c r="Z30" s="149"/>
      <c r="AA30" s="28"/>
      <c r="AB30" s="28"/>
      <c r="AC30" s="28"/>
      <c r="AD30" s="151"/>
      <c r="AE30" s="152"/>
      <c r="AF30" s="142"/>
      <c r="AG30" s="153"/>
      <c r="AH30" s="142"/>
      <c r="AI30" s="152"/>
      <c r="AJ30" s="142"/>
      <c r="AK30" s="153"/>
      <c r="AL30" s="142"/>
    </row>
    <row r="31" spans="1:38" ht="15.6" hidden="1" x14ac:dyDescent="0.3">
      <c r="A31" s="121">
        <v>3</v>
      </c>
      <c r="B31" s="122" t="s">
        <v>121</v>
      </c>
      <c r="C31" s="143">
        <v>74</v>
      </c>
      <c r="D31" s="144">
        <v>65</v>
      </c>
      <c r="E31" s="145">
        <v>9</v>
      </c>
      <c r="F31" s="146">
        <v>74</v>
      </c>
      <c r="G31" s="145">
        <v>62</v>
      </c>
      <c r="H31" s="145">
        <v>54</v>
      </c>
      <c r="I31" s="145">
        <v>8</v>
      </c>
      <c r="J31" s="147">
        <v>62</v>
      </c>
      <c r="K31" s="143">
        <v>51</v>
      </c>
      <c r="L31" s="144">
        <v>44</v>
      </c>
      <c r="M31" s="145">
        <v>7</v>
      </c>
      <c r="N31" s="146">
        <v>51</v>
      </c>
      <c r="O31" s="145">
        <v>9</v>
      </c>
      <c r="P31" s="145">
        <v>7</v>
      </c>
      <c r="Q31" s="145">
        <v>2</v>
      </c>
      <c r="R31" s="147">
        <v>9</v>
      </c>
      <c r="S31" s="148">
        <v>10</v>
      </c>
      <c r="T31" s="148">
        <v>39</v>
      </c>
      <c r="U31" s="145">
        <v>8</v>
      </c>
      <c r="V31" s="148">
        <v>47</v>
      </c>
      <c r="W31" s="149">
        <v>32</v>
      </c>
      <c r="X31" s="149">
        <v>49</v>
      </c>
      <c r="Y31" s="150">
        <v>6</v>
      </c>
      <c r="Z31" s="149">
        <v>55</v>
      </c>
      <c r="AA31" s="28"/>
      <c r="AB31" s="28"/>
      <c r="AC31" s="28"/>
      <c r="AD31" s="151"/>
      <c r="AE31" s="152"/>
      <c r="AF31" s="142"/>
      <c r="AG31" s="153"/>
      <c r="AH31" s="142"/>
      <c r="AI31" s="152"/>
      <c r="AJ31" s="142"/>
      <c r="AK31" s="153"/>
      <c r="AL31" s="142"/>
    </row>
    <row r="32" spans="1:38" ht="15.6" hidden="1" x14ac:dyDescent="0.3">
      <c r="A32" s="121">
        <v>4</v>
      </c>
      <c r="B32" s="122" t="s">
        <v>122</v>
      </c>
      <c r="C32" s="143">
        <v>25</v>
      </c>
      <c r="D32" s="144">
        <v>22</v>
      </c>
      <c r="E32" s="145">
        <v>3</v>
      </c>
      <c r="F32" s="146">
        <v>25</v>
      </c>
      <c r="G32" s="145">
        <v>25</v>
      </c>
      <c r="H32" s="145">
        <v>22</v>
      </c>
      <c r="I32" s="145">
        <v>3</v>
      </c>
      <c r="J32" s="147">
        <v>25</v>
      </c>
      <c r="K32" s="143">
        <v>19</v>
      </c>
      <c r="L32" s="144">
        <v>18</v>
      </c>
      <c r="M32" s="145">
        <v>1</v>
      </c>
      <c r="N32" s="146">
        <v>19</v>
      </c>
      <c r="O32" s="145"/>
      <c r="P32" s="145"/>
      <c r="Q32" s="145"/>
      <c r="R32" s="147"/>
      <c r="S32" s="148">
        <v>10</v>
      </c>
      <c r="T32" s="148">
        <v>31</v>
      </c>
      <c r="U32" s="145">
        <v>1</v>
      </c>
      <c r="V32" s="148">
        <v>32</v>
      </c>
      <c r="W32" s="149">
        <v>6</v>
      </c>
      <c r="X32" s="149">
        <v>21</v>
      </c>
      <c r="Y32" s="150">
        <v>2</v>
      </c>
      <c r="Z32" s="149">
        <v>23</v>
      </c>
      <c r="AA32" s="28"/>
      <c r="AB32" s="28"/>
      <c r="AC32" s="28"/>
      <c r="AD32" s="151"/>
      <c r="AE32" s="152"/>
      <c r="AF32" s="142"/>
      <c r="AG32" s="153"/>
      <c r="AH32" s="142"/>
      <c r="AI32" s="152"/>
      <c r="AJ32" s="142"/>
      <c r="AK32" s="153"/>
      <c r="AL32" s="142"/>
    </row>
    <row r="33" spans="1:38" ht="15.6" hidden="1" x14ac:dyDescent="0.3">
      <c r="A33" s="121">
        <v>5</v>
      </c>
      <c r="B33" s="122" t="s">
        <v>123</v>
      </c>
      <c r="C33" s="143">
        <v>58</v>
      </c>
      <c r="D33" s="144">
        <v>48</v>
      </c>
      <c r="E33" s="145">
        <v>10</v>
      </c>
      <c r="F33" s="146">
        <v>58</v>
      </c>
      <c r="G33" s="145">
        <v>40</v>
      </c>
      <c r="H33" s="145">
        <v>33</v>
      </c>
      <c r="I33" s="145">
        <v>7</v>
      </c>
      <c r="J33" s="147">
        <v>40</v>
      </c>
      <c r="K33" s="143">
        <v>27</v>
      </c>
      <c r="L33" s="144">
        <v>22</v>
      </c>
      <c r="M33" s="145">
        <v>5</v>
      </c>
      <c r="N33" s="146">
        <v>27</v>
      </c>
      <c r="O33" s="145">
        <v>17</v>
      </c>
      <c r="P33" s="145">
        <v>14</v>
      </c>
      <c r="Q33" s="145">
        <v>3</v>
      </c>
      <c r="R33" s="147">
        <v>17</v>
      </c>
      <c r="S33" s="148">
        <v>18</v>
      </c>
      <c r="T33" s="148">
        <v>31</v>
      </c>
      <c r="U33" s="145">
        <v>3</v>
      </c>
      <c r="V33" s="148">
        <v>34</v>
      </c>
      <c r="W33" s="149">
        <v>32</v>
      </c>
      <c r="X33" s="149">
        <v>78</v>
      </c>
      <c r="Y33" s="150">
        <v>8</v>
      </c>
      <c r="Z33" s="149">
        <v>86</v>
      </c>
      <c r="AA33" s="28"/>
      <c r="AB33" s="28"/>
      <c r="AC33" s="28"/>
      <c r="AD33" s="151"/>
      <c r="AE33" s="152"/>
      <c r="AF33" s="142"/>
      <c r="AG33" s="153"/>
      <c r="AH33" s="142"/>
      <c r="AI33" s="152"/>
      <c r="AJ33" s="142"/>
      <c r="AK33" s="153"/>
      <c r="AL33" s="142"/>
    </row>
    <row r="34" spans="1:38" ht="15.6" hidden="1" x14ac:dyDescent="0.3">
      <c r="A34" s="121">
        <v>6</v>
      </c>
      <c r="B34" s="122" t="s">
        <v>124</v>
      </c>
      <c r="C34" s="143"/>
      <c r="D34" s="144"/>
      <c r="E34" s="145"/>
      <c r="F34" s="146"/>
      <c r="G34" s="145"/>
      <c r="H34" s="145"/>
      <c r="I34" s="145"/>
      <c r="J34" s="147"/>
      <c r="K34" s="143"/>
      <c r="L34" s="144"/>
      <c r="M34" s="145"/>
      <c r="N34" s="146"/>
      <c r="O34" s="145"/>
      <c r="P34" s="145"/>
      <c r="Q34" s="145"/>
      <c r="R34" s="147"/>
      <c r="S34" s="148"/>
      <c r="T34" s="148"/>
      <c r="U34" s="145"/>
      <c r="V34" s="148"/>
      <c r="W34" s="149"/>
      <c r="X34" s="149"/>
      <c r="Y34" s="150"/>
      <c r="Z34" s="149"/>
      <c r="AA34" s="28"/>
      <c r="AB34" s="28"/>
      <c r="AC34" s="28"/>
      <c r="AD34" s="151"/>
      <c r="AE34" s="152"/>
      <c r="AF34" s="142"/>
      <c r="AG34" s="153"/>
      <c r="AH34" s="142"/>
      <c r="AI34" s="152"/>
      <c r="AJ34" s="142"/>
      <c r="AK34" s="153"/>
      <c r="AL34" s="142"/>
    </row>
    <row r="35" spans="1:38" ht="15.6" hidden="1" x14ac:dyDescent="0.3">
      <c r="A35" s="121"/>
      <c r="B35" s="122"/>
      <c r="C35" s="143"/>
      <c r="D35" s="144"/>
      <c r="E35" s="145"/>
      <c r="F35" s="146"/>
      <c r="G35" s="145"/>
      <c r="H35" s="145"/>
      <c r="I35" s="145"/>
      <c r="J35" s="147"/>
      <c r="K35" s="143"/>
      <c r="L35" s="144"/>
      <c r="M35" s="145"/>
      <c r="N35" s="146"/>
      <c r="O35" s="145"/>
      <c r="P35" s="145"/>
      <c r="Q35" s="145"/>
      <c r="R35" s="147"/>
      <c r="S35" s="148"/>
      <c r="T35" s="148"/>
      <c r="U35" s="145"/>
      <c r="V35" s="148"/>
      <c r="W35" s="149"/>
      <c r="X35" s="149"/>
      <c r="Y35" s="150"/>
      <c r="Z35" s="149"/>
      <c r="AA35" s="28"/>
      <c r="AB35" s="28"/>
      <c r="AC35" s="28"/>
      <c r="AD35" s="151"/>
      <c r="AE35" s="152"/>
      <c r="AF35" s="142"/>
      <c r="AG35" s="153"/>
      <c r="AH35" s="142"/>
      <c r="AI35" s="152"/>
      <c r="AJ35" s="142"/>
      <c r="AK35" s="153"/>
      <c r="AL35" s="142"/>
    </row>
    <row r="36" spans="1:38" ht="15.6" hidden="1" x14ac:dyDescent="0.3">
      <c r="A36" s="22"/>
      <c r="B36" s="22" t="s">
        <v>5</v>
      </c>
      <c r="C36" s="126">
        <f>SUM(C29:C34)</f>
        <v>230</v>
      </c>
      <c r="D36" s="126">
        <f t="shared" ref="D36:AL36" si="2">SUM(D29:D34)</f>
        <v>193</v>
      </c>
      <c r="E36" s="126">
        <f t="shared" si="2"/>
        <v>37</v>
      </c>
      <c r="F36" s="126">
        <f t="shared" si="2"/>
        <v>230</v>
      </c>
      <c r="G36" s="126">
        <f t="shared" si="2"/>
        <v>200</v>
      </c>
      <c r="H36" s="126">
        <f t="shared" si="2"/>
        <v>170</v>
      </c>
      <c r="I36" s="126">
        <f t="shared" si="2"/>
        <v>30</v>
      </c>
      <c r="J36" s="126">
        <f t="shared" si="2"/>
        <v>200</v>
      </c>
      <c r="K36" s="126">
        <f t="shared" si="2"/>
        <v>170</v>
      </c>
      <c r="L36" s="126">
        <f t="shared" si="2"/>
        <v>142</v>
      </c>
      <c r="M36" s="126">
        <f t="shared" si="2"/>
        <v>28</v>
      </c>
      <c r="N36" s="126">
        <f t="shared" si="2"/>
        <v>170</v>
      </c>
      <c r="O36" s="126">
        <f t="shared" si="2"/>
        <v>46</v>
      </c>
      <c r="P36" s="126">
        <f t="shared" si="2"/>
        <v>39</v>
      </c>
      <c r="Q36" s="126">
        <f t="shared" si="2"/>
        <v>7</v>
      </c>
      <c r="R36" s="126">
        <f t="shared" si="2"/>
        <v>46</v>
      </c>
      <c r="S36" s="126">
        <f t="shared" si="2"/>
        <v>70</v>
      </c>
      <c r="T36" s="126">
        <f t="shared" si="2"/>
        <v>203</v>
      </c>
      <c r="U36" s="126">
        <f t="shared" si="2"/>
        <v>22</v>
      </c>
      <c r="V36" s="126">
        <f t="shared" si="2"/>
        <v>225</v>
      </c>
      <c r="W36" s="126">
        <f t="shared" si="2"/>
        <v>76</v>
      </c>
      <c r="X36" s="126">
        <f t="shared" si="2"/>
        <v>163</v>
      </c>
      <c r="Y36" s="126">
        <f t="shared" si="2"/>
        <v>19</v>
      </c>
      <c r="Z36" s="126">
        <f t="shared" si="2"/>
        <v>182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6">
        <f t="shared" si="2"/>
        <v>0</v>
      </c>
      <c r="AK36" s="126">
        <f t="shared" si="2"/>
        <v>0</v>
      </c>
      <c r="AL36" s="126">
        <f t="shared" si="2"/>
        <v>0</v>
      </c>
    </row>
    <row r="37" spans="1:38" hidden="1" x14ac:dyDescent="0.3"/>
    <row r="38" spans="1:38" ht="15.6" hidden="1" x14ac:dyDescent="0.3">
      <c r="A38" s="127" t="s">
        <v>125</v>
      </c>
      <c r="B38" s="128"/>
      <c r="K38" s="129"/>
      <c r="L38" s="129"/>
      <c r="M38" s="129"/>
      <c r="N38" s="129"/>
      <c r="AE38" s="27"/>
      <c r="AF38" s="109"/>
      <c r="AG38" s="109"/>
      <c r="AH38" s="109"/>
    </row>
    <row r="39" spans="1:38" ht="28.8" hidden="1" x14ac:dyDescent="0.3">
      <c r="A39" s="111" t="s">
        <v>94</v>
      </c>
      <c r="B39" s="112" t="s">
        <v>95</v>
      </c>
      <c r="C39" s="113" t="s">
        <v>96</v>
      </c>
      <c r="D39" s="114" t="s">
        <v>79</v>
      </c>
      <c r="E39" s="115" t="s">
        <v>80</v>
      </c>
      <c r="F39" s="116" t="s">
        <v>97</v>
      </c>
      <c r="G39" s="117" t="s">
        <v>98</v>
      </c>
      <c r="H39" s="114" t="s">
        <v>79</v>
      </c>
      <c r="I39" s="115" t="s">
        <v>80</v>
      </c>
      <c r="J39" s="118" t="s">
        <v>97</v>
      </c>
      <c r="K39" s="113" t="s">
        <v>99</v>
      </c>
      <c r="L39" s="114" t="s">
        <v>79</v>
      </c>
      <c r="M39" s="115" t="s">
        <v>80</v>
      </c>
      <c r="N39" s="116" t="s">
        <v>97</v>
      </c>
      <c r="O39" s="119" t="s">
        <v>100</v>
      </c>
      <c r="P39" s="114" t="s">
        <v>79</v>
      </c>
      <c r="Q39" s="115" t="s">
        <v>80</v>
      </c>
      <c r="R39" s="116" t="s">
        <v>97</v>
      </c>
      <c r="S39" s="119" t="s">
        <v>101</v>
      </c>
      <c r="T39" s="114" t="s">
        <v>79</v>
      </c>
      <c r="U39" s="115" t="s">
        <v>80</v>
      </c>
      <c r="V39" s="116" t="s">
        <v>97</v>
      </c>
      <c r="W39" s="113" t="s">
        <v>102</v>
      </c>
      <c r="X39" s="114" t="s">
        <v>79</v>
      </c>
      <c r="Y39" s="115" t="s">
        <v>80</v>
      </c>
      <c r="Z39" s="116" t="s">
        <v>97</v>
      </c>
      <c r="AA39" s="120" t="s">
        <v>103</v>
      </c>
      <c r="AB39" s="114" t="s">
        <v>79</v>
      </c>
      <c r="AC39" s="115" t="s">
        <v>80</v>
      </c>
      <c r="AD39" s="116" t="s">
        <v>97</v>
      </c>
      <c r="AE39" s="113" t="s">
        <v>104</v>
      </c>
      <c r="AF39" s="114" t="s">
        <v>79</v>
      </c>
      <c r="AG39" s="115" t="s">
        <v>80</v>
      </c>
      <c r="AH39" s="116" t="s">
        <v>97</v>
      </c>
      <c r="AI39" s="119" t="s">
        <v>105</v>
      </c>
      <c r="AJ39" s="114" t="s">
        <v>79</v>
      </c>
      <c r="AK39" s="115" t="s">
        <v>80</v>
      </c>
      <c r="AL39" s="116" t="s">
        <v>97</v>
      </c>
    </row>
    <row r="40" spans="1:38" ht="15.6" hidden="1" x14ac:dyDescent="0.3">
      <c r="A40" s="121">
        <v>1</v>
      </c>
      <c r="B40" s="122" t="s">
        <v>126</v>
      </c>
      <c r="C40" s="154">
        <v>13</v>
      </c>
      <c r="D40" s="154">
        <v>12</v>
      </c>
      <c r="E40" s="154">
        <v>1</v>
      </c>
      <c r="F40" s="155">
        <v>13</v>
      </c>
      <c r="G40" s="154">
        <v>1</v>
      </c>
      <c r="H40" s="154">
        <v>1</v>
      </c>
      <c r="I40" s="154"/>
      <c r="J40" s="155">
        <v>1</v>
      </c>
      <c r="K40" s="154">
        <v>6</v>
      </c>
      <c r="L40" s="154">
        <v>5</v>
      </c>
      <c r="M40" s="154">
        <v>1</v>
      </c>
      <c r="N40" s="155">
        <v>6</v>
      </c>
      <c r="O40" s="154">
        <v>1</v>
      </c>
      <c r="P40" s="154">
        <v>1</v>
      </c>
      <c r="Q40" s="154"/>
      <c r="R40" s="155">
        <v>1</v>
      </c>
      <c r="S40" s="154"/>
      <c r="T40" s="154"/>
      <c r="U40" s="154"/>
      <c r="V40" s="155"/>
      <c r="W40" s="154"/>
      <c r="X40" s="154"/>
      <c r="Y40" s="154"/>
      <c r="Z40" s="155"/>
      <c r="AA40" s="154"/>
      <c r="AB40" s="154"/>
      <c r="AC40" s="154"/>
      <c r="AD40" s="155"/>
      <c r="AE40" s="154"/>
      <c r="AF40" s="154"/>
      <c r="AG40" s="154"/>
      <c r="AH40" s="155"/>
      <c r="AI40" s="125">
        <v>1</v>
      </c>
      <c r="AJ40" s="156">
        <v>8</v>
      </c>
      <c r="AK40" s="156">
        <v>2</v>
      </c>
      <c r="AL40" s="155">
        <v>10</v>
      </c>
    </row>
    <row r="41" spans="1:38" ht="15.6" hidden="1" x14ac:dyDescent="0.3">
      <c r="A41" s="121">
        <v>2</v>
      </c>
      <c r="B41" s="122" t="s">
        <v>127</v>
      </c>
      <c r="C41" s="157">
        <v>28</v>
      </c>
      <c r="D41" s="157">
        <v>26</v>
      </c>
      <c r="E41" s="157">
        <v>2</v>
      </c>
      <c r="F41" s="158">
        <v>28</v>
      </c>
      <c r="G41" s="157">
        <v>9</v>
      </c>
      <c r="H41" s="157">
        <v>9</v>
      </c>
      <c r="I41" s="157">
        <v>0</v>
      </c>
      <c r="J41" s="158">
        <v>9</v>
      </c>
      <c r="K41" s="157">
        <v>9</v>
      </c>
      <c r="L41" s="157">
        <v>9</v>
      </c>
      <c r="M41" s="157">
        <v>0</v>
      </c>
      <c r="N41" s="158">
        <v>9</v>
      </c>
      <c r="O41" s="157"/>
      <c r="P41" s="157"/>
      <c r="Q41" s="157"/>
      <c r="R41" s="158"/>
      <c r="S41" s="157"/>
      <c r="T41" s="157"/>
      <c r="U41" s="157"/>
      <c r="V41" s="158"/>
      <c r="W41" s="157"/>
      <c r="X41" s="157"/>
      <c r="Y41" s="157"/>
      <c r="Z41" s="158"/>
      <c r="AA41" s="157"/>
      <c r="AB41" s="157"/>
      <c r="AC41" s="157"/>
      <c r="AD41" s="158"/>
      <c r="AE41" s="157"/>
      <c r="AF41" s="157"/>
      <c r="AG41" s="157"/>
      <c r="AH41" s="158"/>
      <c r="AI41" s="157"/>
      <c r="AJ41" s="157"/>
      <c r="AK41" s="157"/>
      <c r="AL41" s="158"/>
    </row>
    <row r="42" spans="1:38" ht="15.6" hidden="1" x14ac:dyDescent="0.3">
      <c r="A42" s="121">
        <v>3</v>
      </c>
      <c r="B42" s="122" t="s">
        <v>128</v>
      </c>
      <c r="C42" s="157">
        <v>106</v>
      </c>
      <c r="D42" s="157">
        <v>94</v>
      </c>
      <c r="E42" s="157">
        <v>12</v>
      </c>
      <c r="F42" s="158">
        <v>106</v>
      </c>
      <c r="G42" s="157">
        <v>2</v>
      </c>
      <c r="H42" s="157">
        <v>2</v>
      </c>
      <c r="I42" s="157">
        <v>0</v>
      </c>
      <c r="J42" s="158">
        <v>2</v>
      </c>
      <c r="K42" s="157">
        <v>64</v>
      </c>
      <c r="L42" s="157">
        <v>54</v>
      </c>
      <c r="M42" s="157">
        <v>10</v>
      </c>
      <c r="N42" s="158">
        <v>64</v>
      </c>
      <c r="O42" s="157">
        <v>8</v>
      </c>
      <c r="P42" s="157">
        <v>8</v>
      </c>
      <c r="Q42" s="157">
        <v>0</v>
      </c>
      <c r="R42" s="158">
        <v>8</v>
      </c>
      <c r="S42" s="157">
        <v>2</v>
      </c>
      <c r="T42" s="157">
        <v>5</v>
      </c>
      <c r="U42" s="157">
        <v>0</v>
      </c>
      <c r="V42" s="158">
        <v>5</v>
      </c>
      <c r="W42" s="157">
        <v>0</v>
      </c>
      <c r="X42" s="157">
        <v>0</v>
      </c>
      <c r="Y42" s="157">
        <v>0</v>
      </c>
      <c r="Z42" s="158">
        <v>0</v>
      </c>
      <c r="AA42" s="157">
        <v>0</v>
      </c>
      <c r="AB42" s="157">
        <v>0</v>
      </c>
      <c r="AC42" s="157">
        <v>0</v>
      </c>
      <c r="AD42" s="158">
        <v>0</v>
      </c>
      <c r="AE42" s="157">
        <v>0</v>
      </c>
      <c r="AF42" s="157">
        <v>0</v>
      </c>
      <c r="AG42" s="157">
        <v>0</v>
      </c>
      <c r="AH42" s="158">
        <v>0</v>
      </c>
      <c r="AI42" s="157">
        <v>2</v>
      </c>
      <c r="AJ42" s="157">
        <v>18</v>
      </c>
      <c r="AK42" s="157">
        <v>2</v>
      </c>
      <c r="AL42" s="158">
        <v>20</v>
      </c>
    </row>
    <row r="43" spans="1:38" ht="15.6" hidden="1" x14ac:dyDescent="0.3">
      <c r="A43" s="121">
        <v>4</v>
      </c>
      <c r="B43" s="122" t="s">
        <v>129</v>
      </c>
      <c r="C43" s="157">
        <v>76</v>
      </c>
      <c r="D43" s="157">
        <v>72</v>
      </c>
      <c r="E43" s="157">
        <v>4</v>
      </c>
      <c r="F43" s="158">
        <v>76</v>
      </c>
      <c r="G43" s="157">
        <v>33</v>
      </c>
      <c r="H43" s="157">
        <v>31</v>
      </c>
      <c r="I43" s="157">
        <v>2</v>
      </c>
      <c r="J43" s="158">
        <v>33</v>
      </c>
      <c r="K43" s="157">
        <v>70</v>
      </c>
      <c r="L43" s="157">
        <v>65</v>
      </c>
      <c r="M43" s="157">
        <v>5</v>
      </c>
      <c r="N43" s="158">
        <v>70</v>
      </c>
      <c r="O43" s="157">
        <v>4</v>
      </c>
      <c r="P43" s="157">
        <v>4</v>
      </c>
      <c r="Q43" s="157">
        <v>0</v>
      </c>
      <c r="R43" s="158">
        <v>4</v>
      </c>
      <c r="S43" s="157">
        <v>4</v>
      </c>
      <c r="T43" s="157">
        <v>18</v>
      </c>
      <c r="U43" s="157">
        <v>3</v>
      </c>
      <c r="V43" s="158">
        <v>21</v>
      </c>
      <c r="W43" s="157">
        <v>3</v>
      </c>
      <c r="X43" s="157">
        <v>9</v>
      </c>
      <c r="Y43" s="157">
        <v>0</v>
      </c>
      <c r="Z43" s="158">
        <v>9</v>
      </c>
      <c r="AA43" s="157">
        <v>0</v>
      </c>
      <c r="AB43" s="157">
        <v>0</v>
      </c>
      <c r="AC43" s="157">
        <v>0</v>
      </c>
      <c r="AD43" s="158">
        <v>0</v>
      </c>
      <c r="AE43" s="157">
        <v>0</v>
      </c>
      <c r="AF43" s="157">
        <v>0</v>
      </c>
      <c r="AG43" s="157">
        <v>0</v>
      </c>
      <c r="AH43" s="158">
        <v>0</v>
      </c>
      <c r="AI43" s="157">
        <v>3</v>
      </c>
      <c r="AJ43" s="157">
        <v>26</v>
      </c>
      <c r="AK43" s="157">
        <v>1</v>
      </c>
      <c r="AL43" s="158">
        <v>27</v>
      </c>
    </row>
    <row r="44" spans="1:38" ht="15.6" hidden="1" x14ac:dyDescent="0.3">
      <c r="A44" s="121">
        <v>5</v>
      </c>
      <c r="B44" s="122" t="s">
        <v>130</v>
      </c>
      <c r="C44" s="157">
        <v>12</v>
      </c>
      <c r="D44" s="157">
        <v>8</v>
      </c>
      <c r="E44" s="157">
        <v>4</v>
      </c>
      <c r="F44" s="158">
        <v>12</v>
      </c>
      <c r="G44" s="157">
        <v>27</v>
      </c>
      <c r="H44" s="157">
        <v>17</v>
      </c>
      <c r="I44" s="157">
        <v>10</v>
      </c>
      <c r="J44" s="158">
        <v>27</v>
      </c>
      <c r="K44" s="157">
        <v>12</v>
      </c>
      <c r="L44" s="157">
        <v>8</v>
      </c>
      <c r="M44" s="157">
        <v>4</v>
      </c>
      <c r="N44" s="158">
        <v>12</v>
      </c>
      <c r="O44" s="157">
        <v>0</v>
      </c>
      <c r="P44" s="157">
        <v>0</v>
      </c>
      <c r="Q44" s="157">
        <v>0</v>
      </c>
      <c r="R44" s="158"/>
      <c r="S44" s="157">
        <v>2</v>
      </c>
      <c r="T44" s="157">
        <v>12</v>
      </c>
      <c r="U44" s="157">
        <v>10</v>
      </c>
      <c r="V44" s="158">
        <v>22</v>
      </c>
      <c r="W44" s="157">
        <v>0</v>
      </c>
      <c r="X44" s="157">
        <v>0</v>
      </c>
      <c r="Y44" s="157">
        <v>0</v>
      </c>
      <c r="Z44" s="158">
        <v>0</v>
      </c>
      <c r="AA44" s="157"/>
      <c r="AB44" s="157"/>
      <c r="AC44" s="157"/>
      <c r="AD44" s="158">
        <v>0</v>
      </c>
      <c r="AE44" s="157"/>
      <c r="AF44" s="157"/>
      <c r="AG44" s="157"/>
      <c r="AH44" s="158">
        <v>0</v>
      </c>
      <c r="AI44" s="157">
        <v>1</v>
      </c>
      <c r="AJ44" s="157">
        <v>10</v>
      </c>
      <c r="AK44" s="157">
        <v>10</v>
      </c>
      <c r="AL44" s="158">
        <v>20</v>
      </c>
    </row>
    <row r="45" spans="1:38" ht="15.6" hidden="1" x14ac:dyDescent="0.3">
      <c r="A45" s="121">
        <v>6</v>
      </c>
      <c r="B45" s="122" t="s">
        <v>131</v>
      </c>
      <c r="C45" s="157">
        <v>10</v>
      </c>
      <c r="D45" s="157">
        <v>9</v>
      </c>
      <c r="E45" s="157">
        <v>1</v>
      </c>
      <c r="F45" s="158">
        <v>10</v>
      </c>
      <c r="G45" s="157">
        <v>7</v>
      </c>
      <c r="H45" s="157">
        <v>6</v>
      </c>
      <c r="I45" s="157">
        <v>1</v>
      </c>
      <c r="J45" s="158">
        <v>7</v>
      </c>
      <c r="K45" s="157">
        <v>4</v>
      </c>
      <c r="L45" s="157">
        <v>3</v>
      </c>
      <c r="M45" s="157">
        <v>1</v>
      </c>
      <c r="N45" s="158">
        <v>4</v>
      </c>
      <c r="O45" s="157"/>
      <c r="P45" s="157"/>
      <c r="Q45" s="157"/>
      <c r="R45" s="158"/>
      <c r="S45" s="157">
        <v>3</v>
      </c>
      <c r="T45" s="157">
        <v>9</v>
      </c>
      <c r="U45" s="157"/>
      <c r="V45" s="158">
        <v>9</v>
      </c>
      <c r="W45" s="157"/>
      <c r="X45" s="157"/>
      <c r="Y45" s="157"/>
      <c r="Z45" s="158"/>
      <c r="AA45" s="157"/>
      <c r="AB45" s="157"/>
      <c r="AC45" s="157"/>
      <c r="AD45" s="158"/>
      <c r="AE45" s="157"/>
      <c r="AF45" s="157"/>
      <c r="AG45" s="157"/>
      <c r="AH45" s="158"/>
      <c r="AI45" s="157">
        <v>1</v>
      </c>
      <c r="AJ45" s="157">
        <v>9</v>
      </c>
      <c r="AK45" s="157">
        <v>2</v>
      </c>
      <c r="AL45" s="158">
        <v>11</v>
      </c>
    </row>
    <row r="46" spans="1:38" ht="15.6" hidden="1" x14ac:dyDescent="0.3">
      <c r="A46" s="121">
        <v>7</v>
      </c>
      <c r="B46" s="122" t="s">
        <v>132</v>
      </c>
      <c r="C46" s="157">
        <v>14</v>
      </c>
      <c r="D46" s="157">
        <v>13</v>
      </c>
      <c r="E46" s="157">
        <v>1</v>
      </c>
      <c r="F46" s="158">
        <v>14</v>
      </c>
      <c r="G46" s="157">
        <v>1</v>
      </c>
      <c r="H46" s="157">
        <v>1</v>
      </c>
      <c r="I46" s="157"/>
      <c r="J46" s="158">
        <v>1</v>
      </c>
      <c r="K46" s="157">
        <v>2</v>
      </c>
      <c r="L46" s="157">
        <v>1</v>
      </c>
      <c r="M46" s="157">
        <v>1</v>
      </c>
      <c r="N46" s="158">
        <v>2</v>
      </c>
      <c r="O46" s="157"/>
      <c r="P46" s="157"/>
      <c r="Q46" s="157"/>
      <c r="R46" s="158"/>
      <c r="S46" s="157">
        <v>1</v>
      </c>
      <c r="T46" s="157">
        <v>4</v>
      </c>
      <c r="U46" s="157"/>
      <c r="V46" s="158">
        <v>4</v>
      </c>
      <c r="W46" s="157">
        <v>1</v>
      </c>
      <c r="X46" s="157">
        <v>4</v>
      </c>
      <c r="Y46" s="157"/>
      <c r="Z46" s="158">
        <v>4</v>
      </c>
      <c r="AA46" s="157"/>
      <c r="AB46" s="157"/>
      <c r="AC46" s="157"/>
      <c r="AD46" s="158"/>
      <c r="AE46" s="157"/>
      <c r="AF46" s="157"/>
      <c r="AG46" s="157"/>
      <c r="AH46" s="158"/>
      <c r="AI46" s="157"/>
      <c r="AJ46" s="157"/>
      <c r="AK46" s="157"/>
      <c r="AL46" s="158"/>
    </row>
    <row r="47" spans="1:38" ht="15.6" hidden="1" x14ac:dyDescent="0.3">
      <c r="A47" s="121">
        <v>8</v>
      </c>
      <c r="B47" s="122" t="s">
        <v>133</v>
      </c>
      <c r="C47" s="157">
        <v>13</v>
      </c>
      <c r="D47" s="157">
        <v>12</v>
      </c>
      <c r="E47" s="157">
        <v>1</v>
      </c>
      <c r="F47" s="158">
        <v>13</v>
      </c>
      <c r="G47" s="157">
        <v>3</v>
      </c>
      <c r="H47" s="157">
        <v>3</v>
      </c>
      <c r="I47" s="157"/>
      <c r="J47" s="158">
        <v>3</v>
      </c>
      <c r="K47" s="157">
        <v>2</v>
      </c>
      <c r="L47" s="157">
        <v>1</v>
      </c>
      <c r="M47" s="157">
        <v>1</v>
      </c>
      <c r="N47" s="158">
        <v>2</v>
      </c>
      <c r="O47" s="157"/>
      <c r="P47" s="157"/>
      <c r="Q47" s="157"/>
      <c r="R47" s="158"/>
      <c r="S47" s="157"/>
      <c r="T47" s="157"/>
      <c r="U47" s="157"/>
      <c r="V47" s="158"/>
      <c r="W47" s="157"/>
      <c r="X47" s="157"/>
      <c r="Y47" s="157"/>
      <c r="Z47" s="158"/>
      <c r="AA47" s="157"/>
      <c r="AB47" s="157"/>
      <c r="AC47" s="157"/>
      <c r="AD47" s="158"/>
      <c r="AE47" s="157"/>
      <c r="AF47" s="157"/>
      <c r="AG47" s="157"/>
      <c r="AH47" s="158"/>
      <c r="AI47" s="157"/>
      <c r="AJ47" s="157"/>
      <c r="AK47" s="157"/>
      <c r="AL47" s="158"/>
    </row>
    <row r="48" spans="1:38" ht="15.6" hidden="1" x14ac:dyDescent="0.3">
      <c r="A48" s="121">
        <v>9</v>
      </c>
      <c r="B48" s="122" t="s">
        <v>134</v>
      </c>
      <c r="C48" s="157"/>
      <c r="D48" s="157"/>
      <c r="E48" s="157"/>
      <c r="F48" s="158"/>
      <c r="G48" s="157"/>
      <c r="H48" s="157"/>
      <c r="I48" s="157"/>
      <c r="J48" s="158"/>
      <c r="K48" s="157"/>
      <c r="L48" s="157"/>
      <c r="M48" s="157"/>
      <c r="N48" s="158"/>
      <c r="O48" s="157"/>
      <c r="P48" s="157"/>
      <c r="Q48" s="157"/>
      <c r="R48" s="158"/>
      <c r="S48" s="157"/>
      <c r="T48" s="157"/>
      <c r="U48" s="157"/>
      <c r="V48" s="158"/>
      <c r="W48" s="157"/>
      <c r="X48" s="157"/>
      <c r="Y48" s="157"/>
      <c r="Z48" s="158"/>
      <c r="AA48" s="157"/>
      <c r="AB48" s="157"/>
      <c r="AC48" s="157"/>
      <c r="AD48" s="158"/>
      <c r="AE48" s="157"/>
      <c r="AF48" s="157"/>
      <c r="AG48" s="157"/>
      <c r="AH48" s="158"/>
      <c r="AI48" s="157"/>
      <c r="AJ48" s="157"/>
      <c r="AK48" s="157"/>
      <c r="AL48" s="158"/>
    </row>
    <row r="49" spans="1:38" ht="15.6" hidden="1" x14ac:dyDescent="0.3">
      <c r="A49" s="121">
        <v>10</v>
      </c>
      <c r="B49" s="122" t="s">
        <v>135</v>
      </c>
      <c r="C49" s="157"/>
      <c r="D49" s="157"/>
      <c r="E49" s="157"/>
      <c r="F49" s="158"/>
      <c r="G49" s="157"/>
      <c r="H49" s="157"/>
      <c r="I49" s="157"/>
      <c r="J49" s="158"/>
      <c r="K49" s="157"/>
      <c r="L49" s="157"/>
      <c r="M49" s="157"/>
      <c r="N49" s="158"/>
      <c r="O49" s="157"/>
      <c r="P49" s="157"/>
      <c r="Q49" s="157"/>
      <c r="R49" s="158"/>
      <c r="S49" s="157"/>
      <c r="T49" s="157"/>
      <c r="U49" s="157"/>
      <c r="V49" s="158"/>
      <c r="W49" s="157"/>
      <c r="X49" s="157"/>
      <c r="Y49" s="157"/>
      <c r="Z49" s="158"/>
      <c r="AA49" s="157"/>
      <c r="AB49" s="157"/>
      <c r="AC49" s="157"/>
      <c r="AD49" s="158"/>
      <c r="AE49" s="157"/>
      <c r="AF49" s="157"/>
      <c r="AG49" s="157"/>
      <c r="AH49" s="158"/>
      <c r="AI49" s="157"/>
      <c r="AJ49" s="157"/>
      <c r="AK49" s="157"/>
      <c r="AL49" s="158"/>
    </row>
    <row r="50" spans="1:38" ht="15.6" hidden="1" x14ac:dyDescent="0.3">
      <c r="A50" s="121"/>
      <c r="B50" s="159"/>
      <c r="C50" s="157"/>
      <c r="D50" s="157"/>
      <c r="E50" s="157"/>
      <c r="F50" s="158"/>
      <c r="G50" s="157"/>
      <c r="H50" s="157"/>
      <c r="I50" s="157"/>
      <c r="J50" s="158"/>
      <c r="K50" s="157"/>
      <c r="L50" s="157"/>
      <c r="M50" s="157"/>
      <c r="N50" s="158"/>
      <c r="O50" s="157"/>
      <c r="P50" s="157"/>
      <c r="Q50" s="157"/>
      <c r="R50" s="158"/>
      <c r="S50" s="157"/>
      <c r="T50" s="157"/>
      <c r="U50" s="157"/>
      <c r="V50" s="158"/>
      <c r="W50" s="157"/>
      <c r="X50" s="157"/>
      <c r="Y50" s="157"/>
      <c r="Z50" s="158"/>
      <c r="AA50" s="157"/>
      <c r="AB50" s="157"/>
      <c r="AC50" s="157"/>
      <c r="AD50" s="158"/>
      <c r="AE50" s="157"/>
      <c r="AF50" s="157"/>
      <c r="AG50" s="157"/>
      <c r="AH50" s="158"/>
      <c r="AI50" s="157"/>
      <c r="AJ50" s="157"/>
      <c r="AK50" s="157"/>
      <c r="AL50" s="158"/>
    </row>
    <row r="51" spans="1:38" ht="15.6" hidden="1" x14ac:dyDescent="0.3">
      <c r="A51" s="22"/>
      <c r="B51" s="22" t="s">
        <v>5</v>
      </c>
      <c r="C51" s="126">
        <f>SUM(C40:C49)</f>
        <v>272</v>
      </c>
      <c r="D51" s="126">
        <f t="shared" ref="D51:AL51" si="3">SUM(D40:D49)</f>
        <v>246</v>
      </c>
      <c r="E51" s="126">
        <f t="shared" si="3"/>
        <v>26</v>
      </c>
      <c r="F51" s="126">
        <f t="shared" si="3"/>
        <v>272</v>
      </c>
      <c r="G51" s="126">
        <f t="shared" si="3"/>
        <v>83</v>
      </c>
      <c r="H51" s="126">
        <f t="shared" si="3"/>
        <v>70</v>
      </c>
      <c r="I51" s="126">
        <f t="shared" si="3"/>
        <v>13</v>
      </c>
      <c r="J51" s="126">
        <f t="shared" si="3"/>
        <v>83</v>
      </c>
      <c r="K51" s="126">
        <f t="shared" si="3"/>
        <v>169</v>
      </c>
      <c r="L51" s="126">
        <f t="shared" si="3"/>
        <v>146</v>
      </c>
      <c r="M51" s="126">
        <f t="shared" si="3"/>
        <v>23</v>
      </c>
      <c r="N51" s="126">
        <f t="shared" si="3"/>
        <v>169</v>
      </c>
      <c r="O51" s="126">
        <f t="shared" si="3"/>
        <v>13</v>
      </c>
      <c r="P51" s="126">
        <f t="shared" si="3"/>
        <v>13</v>
      </c>
      <c r="Q51" s="126">
        <f t="shared" si="3"/>
        <v>0</v>
      </c>
      <c r="R51" s="126">
        <f t="shared" si="3"/>
        <v>13</v>
      </c>
      <c r="S51" s="126">
        <f t="shared" si="3"/>
        <v>12</v>
      </c>
      <c r="T51" s="126">
        <f t="shared" si="3"/>
        <v>48</v>
      </c>
      <c r="U51" s="126">
        <f t="shared" si="3"/>
        <v>13</v>
      </c>
      <c r="V51" s="126">
        <f t="shared" si="3"/>
        <v>61</v>
      </c>
      <c r="W51" s="126">
        <f t="shared" si="3"/>
        <v>4</v>
      </c>
      <c r="X51" s="126">
        <f t="shared" si="3"/>
        <v>13</v>
      </c>
      <c r="Y51" s="126">
        <f t="shared" si="3"/>
        <v>0</v>
      </c>
      <c r="Z51" s="126">
        <f t="shared" si="3"/>
        <v>13</v>
      </c>
      <c r="AA51" s="126">
        <f t="shared" si="3"/>
        <v>0</v>
      </c>
      <c r="AB51" s="126">
        <f t="shared" si="3"/>
        <v>0</v>
      </c>
      <c r="AC51" s="126">
        <f t="shared" si="3"/>
        <v>0</v>
      </c>
      <c r="AD51" s="126">
        <f t="shared" si="3"/>
        <v>0</v>
      </c>
      <c r="AE51" s="126">
        <f t="shared" si="3"/>
        <v>0</v>
      </c>
      <c r="AF51" s="126">
        <f t="shared" si="3"/>
        <v>0</v>
      </c>
      <c r="AG51" s="126">
        <f t="shared" si="3"/>
        <v>0</v>
      </c>
      <c r="AH51" s="126">
        <f t="shared" si="3"/>
        <v>0</v>
      </c>
      <c r="AI51" s="126">
        <f t="shared" si="3"/>
        <v>8</v>
      </c>
      <c r="AJ51" s="126">
        <f t="shared" si="3"/>
        <v>71</v>
      </c>
      <c r="AK51" s="126">
        <f t="shared" si="3"/>
        <v>17</v>
      </c>
      <c r="AL51" s="126">
        <f t="shared" si="3"/>
        <v>88</v>
      </c>
    </row>
    <row r="52" spans="1:38" hidden="1" x14ac:dyDescent="0.3"/>
    <row r="53" spans="1:38" ht="15.6" hidden="1" x14ac:dyDescent="0.3">
      <c r="A53" s="127" t="s">
        <v>136</v>
      </c>
      <c r="B53" s="128"/>
      <c r="K53" s="392"/>
      <c r="L53" s="392"/>
      <c r="M53" s="392"/>
      <c r="N53" s="392"/>
      <c r="AE53" s="27"/>
      <c r="AF53" s="109"/>
      <c r="AG53" s="109"/>
      <c r="AH53" s="109"/>
    </row>
    <row r="54" spans="1:38" ht="30" hidden="1" customHeight="1" x14ac:dyDescent="0.3">
      <c r="A54" s="111" t="s">
        <v>94</v>
      </c>
      <c r="B54" s="112" t="s">
        <v>95</v>
      </c>
      <c r="C54" s="113" t="s">
        <v>96</v>
      </c>
      <c r="D54" s="114" t="s">
        <v>79</v>
      </c>
      <c r="E54" s="115" t="s">
        <v>80</v>
      </c>
      <c r="F54" s="116" t="s">
        <v>97</v>
      </c>
      <c r="G54" s="117" t="s">
        <v>98</v>
      </c>
      <c r="H54" s="114" t="s">
        <v>79</v>
      </c>
      <c r="I54" s="115" t="s">
        <v>80</v>
      </c>
      <c r="J54" s="118" t="s">
        <v>97</v>
      </c>
      <c r="K54" s="113" t="s">
        <v>99</v>
      </c>
      <c r="L54" s="114" t="s">
        <v>79</v>
      </c>
      <c r="M54" s="115" t="s">
        <v>80</v>
      </c>
      <c r="N54" s="116" t="s">
        <v>97</v>
      </c>
      <c r="O54" s="119" t="s">
        <v>100</v>
      </c>
      <c r="P54" s="114" t="s">
        <v>79</v>
      </c>
      <c r="Q54" s="115" t="s">
        <v>80</v>
      </c>
      <c r="R54" s="116" t="s">
        <v>97</v>
      </c>
      <c r="S54" s="119" t="s">
        <v>101</v>
      </c>
      <c r="T54" s="114" t="s">
        <v>79</v>
      </c>
      <c r="U54" s="115" t="s">
        <v>80</v>
      </c>
      <c r="V54" s="116" t="s">
        <v>97</v>
      </c>
      <c r="W54" s="113" t="s">
        <v>102</v>
      </c>
      <c r="X54" s="114" t="s">
        <v>79</v>
      </c>
      <c r="Y54" s="115" t="s">
        <v>80</v>
      </c>
      <c r="Z54" s="116" t="s">
        <v>97</v>
      </c>
      <c r="AA54" s="120" t="s">
        <v>103</v>
      </c>
      <c r="AB54" s="114" t="s">
        <v>79</v>
      </c>
      <c r="AC54" s="115" t="s">
        <v>80</v>
      </c>
      <c r="AD54" s="116" t="s">
        <v>97</v>
      </c>
      <c r="AE54" s="113" t="s">
        <v>104</v>
      </c>
      <c r="AF54" s="114" t="s">
        <v>79</v>
      </c>
      <c r="AG54" s="115" t="s">
        <v>80</v>
      </c>
      <c r="AH54" s="116" t="s">
        <v>97</v>
      </c>
      <c r="AI54" s="119" t="s">
        <v>105</v>
      </c>
      <c r="AJ54" s="114" t="s">
        <v>79</v>
      </c>
      <c r="AK54" s="115" t="s">
        <v>80</v>
      </c>
      <c r="AL54" s="116" t="s">
        <v>97</v>
      </c>
    </row>
    <row r="55" spans="1:38" hidden="1" x14ac:dyDescent="0.3">
      <c r="A55" s="28">
        <v>1</v>
      </c>
      <c r="B55" s="160" t="s">
        <v>137</v>
      </c>
      <c r="C55" s="161">
        <v>94</v>
      </c>
      <c r="D55" s="161">
        <v>78</v>
      </c>
      <c r="E55" s="161">
        <v>16</v>
      </c>
      <c r="F55" s="161">
        <v>94</v>
      </c>
      <c r="G55" s="161">
        <v>15</v>
      </c>
      <c r="H55" s="161">
        <v>14</v>
      </c>
      <c r="I55" s="161">
        <v>1</v>
      </c>
      <c r="J55" s="161">
        <v>15</v>
      </c>
      <c r="K55" s="161">
        <v>23</v>
      </c>
      <c r="L55" s="161">
        <v>18</v>
      </c>
      <c r="M55" s="161">
        <v>5</v>
      </c>
      <c r="N55" s="161">
        <v>23</v>
      </c>
      <c r="O55" s="161">
        <v>15</v>
      </c>
      <c r="P55" s="161">
        <v>14</v>
      </c>
      <c r="Q55" s="161">
        <v>1</v>
      </c>
      <c r="R55" s="161">
        <v>11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61">
        <v>0</v>
      </c>
      <c r="Z55" s="161">
        <v>0</v>
      </c>
      <c r="AA55" s="161">
        <v>0</v>
      </c>
      <c r="AB55" s="161">
        <v>0</v>
      </c>
      <c r="AC55" s="161">
        <v>0</v>
      </c>
      <c r="AD55" s="161">
        <v>0</v>
      </c>
      <c r="AE55" s="161">
        <v>0</v>
      </c>
      <c r="AF55" s="161">
        <v>0</v>
      </c>
      <c r="AG55" s="161">
        <v>0</v>
      </c>
      <c r="AH55" s="161">
        <v>0</v>
      </c>
      <c r="AI55" s="161">
        <v>1</v>
      </c>
      <c r="AJ55" s="161">
        <v>15</v>
      </c>
      <c r="AK55" s="161">
        <v>3</v>
      </c>
      <c r="AL55" s="161">
        <v>0</v>
      </c>
    </row>
    <row r="56" spans="1:38" hidden="1" x14ac:dyDescent="0.3">
      <c r="A56" s="28">
        <v>2</v>
      </c>
      <c r="B56" s="28" t="s">
        <v>138</v>
      </c>
      <c r="C56" s="161">
        <v>18</v>
      </c>
      <c r="D56" s="161">
        <v>16</v>
      </c>
      <c r="E56" s="161">
        <v>2</v>
      </c>
      <c r="F56" s="161">
        <v>18</v>
      </c>
      <c r="G56" s="161">
        <v>0</v>
      </c>
      <c r="H56" s="161">
        <v>0</v>
      </c>
      <c r="I56" s="161">
        <v>0</v>
      </c>
      <c r="J56" s="161">
        <v>0</v>
      </c>
      <c r="K56" s="161">
        <v>13</v>
      </c>
      <c r="L56" s="161">
        <v>13</v>
      </c>
      <c r="M56" s="161">
        <v>0</v>
      </c>
      <c r="N56" s="161">
        <v>13</v>
      </c>
      <c r="O56" s="161">
        <v>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0</v>
      </c>
      <c r="AF56" s="161">
        <v>0</v>
      </c>
      <c r="AG56" s="161">
        <v>0</v>
      </c>
      <c r="AH56" s="161">
        <v>0</v>
      </c>
      <c r="AI56" s="161">
        <v>0</v>
      </c>
      <c r="AJ56" s="161">
        <v>0</v>
      </c>
      <c r="AK56" s="161">
        <v>0</v>
      </c>
      <c r="AL56" s="161">
        <v>0</v>
      </c>
    </row>
    <row r="57" spans="1:38" hidden="1" x14ac:dyDescent="0.3">
      <c r="A57" s="28">
        <v>3</v>
      </c>
      <c r="B57" s="28" t="s">
        <v>139</v>
      </c>
      <c r="C57" s="161">
        <v>47</v>
      </c>
      <c r="D57" s="161">
        <v>40</v>
      </c>
      <c r="E57" s="161">
        <v>7</v>
      </c>
      <c r="F57" s="161">
        <v>47</v>
      </c>
      <c r="G57" s="161">
        <v>10</v>
      </c>
      <c r="H57" s="161">
        <v>7</v>
      </c>
      <c r="I57" s="161">
        <v>3</v>
      </c>
      <c r="J57" s="161">
        <v>10</v>
      </c>
      <c r="K57" s="161">
        <v>15</v>
      </c>
      <c r="L57" s="161">
        <v>7</v>
      </c>
      <c r="M57" s="161">
        <v>8</v>
      </c>
      <c r="N57" s="161">
        <v>15</v>
      </c>
      <c r="O57" s="161">
        <v>11</v>
      </c>
      <c r="P57" s="161">
        <v>9</v>
      </c>
      <c r="Q57" s="161">
        <v>2</v>
      </c>
      <c r="R57" s="161">
        <v>11</v>
      </c>
      <c r="S57" s="161">
        <v>3</v>
      </c>
      <c r="T57" s="161">
        <v>8</v>
      </c>
      <c r="U57" s="161">
        <v>2</v>
      </c>
      <c r="V57" s="161">
        <v>10</v>
      </c>
      <c r="W57" s="161">
        <v>2</v>
      </c>
      <c r="X57" s="161">
        <v>16</v>
      </c>
      <c r="Y57" s="161">
        <v>0</v>
      </c>
      <c r="Z57" s="161">
        <v>16</v>
      </c>
      <c r="AA57" s="161">
        <v>0</v>
      </c>
      <c r="AB57" s="161">
        <v>0</v>
      </c>
      <c r="AC57" s="161">
        <v>0</v>
      </c>
      <c r="AD57" s="161">
        <v>0</v>
      </c>
      <c r="AE57" s="161">
        <v>0</v>
      </c>
      <c r="AF57" s="161">
        <v>0</v>
      </c>
      <c r="AG57" s="161">
        <v>0</v>
      </c>
      <c r="AH57" s="161">
        <v>0</v>
      </c>
      <c r="AI57" s="161">
        <v>0</v>
      </c>
      <c r="AJ57" s="161">
        <v>0</v>
      </c>
      <c r="AK57" s="161">
        <v>0</v>
      </c>
      <c r="AL57" s="161">
        <v>0</v>
      </c>
    </row>
    <row r="58" spans="1:38" hidden="1" x14ac:dyDescent="0.3">
      <c r="A58" s="28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1:38" ht="15.6" hidden="1" x14ac:dyDescent="0.3">
      <c r="A59" s="22"/>
      <c r="B59" s="22" t="s">
        <v>5</v>
      </c>
      <c r="C59" s="126">
        <f t="shared" ref="C59:AL59" si="4">SUM(C55:C57)</f>
        <v>159</v>
      </c>
      <c r="D59" s="126">
        <f t="shared" si="4"/>
        <v>134</v>
      </c>
      <c r="E59" s="126">
        <f t="shared" si="4"/>
        <v>25</v>
      </c>
      <c r="F59" s="126">
        <f>SUM(F55:F58)</f>
        <v>159</v>
      </c>
      <c r="G59" s="126">
        <f t="shared" si="4"/>
        <v>25</v>
      </c>
      <c r="H59" s="126">
        <f t="shared" si="4"/>
        <v>21</v>
      </c>
      <c r="I59" s="126">
        <f t="shared" si="4"/>
        <v>4</v>
      </c>
      <c r="J59" s="126">
        <f t="shared" si="4"/>
        <v>25</v>
      </c>
      <c r="K59" s="126">
        <f>SUM(K55:K58)</f>
        <v>51</v>
      </c>
      <c r="L59" s="126">
        <f t="shared" si="4"/>
        <v>38</v>
      </c>
      <c r="M59" s="126">
        <f t="shared" si="4"/>
        <v>13</v>
      </c>
      <c r="N59" s="126">
        <f t="shared" si="4"/>
        <v>51</v>
      </c>
      <c r="O59" s="126">
        <f t="shared" si="4"/>
        <v>26</v>
      </c>
      <c r="P59" s="126">
        <f t="shared" si="4"/>
        <v>23</v>
      </c>
      <c r="Q59" s="126">
        <f t="shared" si="4"/>
        <v>3</v>
      </c>
      <c r="R59" s="126">
        <v>26</v>
      </c>
      <c r="S59" s="126">
        <f t="shared" si="4"/>
        <v>3</v>
      </c>
      <c r="T59" s="126">
        <f t="shared" si="4"/>
        <v>8</v>
      </c>
      <c r="U59" s="126">
        <f t="shared" si="4"/>
        <v>2</v>
      </c>
      <c r="V59" s="126">
        <f t="shared" si="4"/>
        <v>10</v>
      </c>
      <c r="W59" s="126">
        <f t="shared" si="4"/>
        <v>2</v>
      </c>
      <c r="X59" s="126">
        <f t="shared" si="4"/>
        <v>16</v>
      </c>
      <c r="Y59" s="126">
        <f t="shared" si="4"/>
        <v>0</v>
      </c>
      <c r="Z59" s="126">
        <f t="shared" si="4"/>
        <v>16</v>
      </c>
      <c r="AA59" s="126">
        <f t="shared" si="4"/>
        <v>0</v>
      </c>
      <c r="AB59" s="126">
        <f t="shared" si="4"/>
        <v>0</v>
      </c>
      <c r="AC59" s="126">
        <f t="shared" si="4"/>
        <v>0</v>
      </c>
      <c r="AD59" s="126">
        <f t="shared" si="4"/>
        <v>0</v>
      </c>
      <c r="AE59" s="126">
        <f t="shared" si="4"/>
        <v>0</v>
      </c>
      <c r="AF59" s="126">
        <f t="shared" si="4"/>
        <v>0</v>
      </c>
      <c r="AG59" s="126">
        <f t="shared" si="4"/>
        <v>0</v>
      </c>
      <c r="AH59" s="126">
        <f t="shared" si="4"/>
        <v>0</v>
      </c>
      <c r="AI59" s="126">
        <f t="shared" si="4"/>
        <v>1</v>
      </c>
      <c r="AJ59" s="126">
        <f t="shared" si="4"/>
        <v>15</v>
      </c>
      <c r="AK59" s="126">
        <f t="shared" si="4"/>
        <v>3</v>
      </c>
      <c r="AL59" s="126">
        <f t="shared" si="4"/>
        <v>0</v>
      </c>
    </row>
    <row r="60" spans="1:38" ht="15.6" hidden="1" x14ac:dyDescent="0.3">
      <c r="A60" s="7"/>
      <c r="B60" s="7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7"/>
      <c r="AB60" s="7"/>
      <c r="AC60" s="7"/>
      <c r="AD60" s="162"/>
      <c r="AE60" s="162"/>
      <c r="AF60" s="162"/>
      <c r="AG60" s="163"/>
      <c r="AH60" s="164"/>
      <c r="AI60" s="162"/>
      <c r="AJ60" s="162"/>
      <c r="AK60" s="163"/>
      <c r="AL60" s="165"/>
    </row>
    <row r="61" spans="1:38" ht="15.6" hidden="1" x14ac:dyDescent="0.3">
      <c r="A61" s="127" t="s">
        <v>140</v>
      </c>
      <c r="B61" s="128"/>
      <c r="K61" s="393"/>
      <c r="L61" s="393"/>
      <c r="M61" s="393"/>
      <c r="N61" s="393"/>
      <c r="S61" s="127"/>
      <c r="W61" s="79"/>
      <c r="AE61" s="27"/>
      <c r="AF61" s="109"/>
      <c r="AG61" s="109"/>
      <c r="AH61" s="109"/>
    </row>
    <row r="62" spans="1:38" ht="28.8" hidden="1" x14ac:dyDescent="0.3">
      <c r="A62" s="111" t="s">
        <v>94</v>
      </c>
      <c r="B62" s="112" t="s">
        <v>95</v>
      </c>
      <c r="C62" s="113" t="s">
        <v>96</v>
      </c>
      <c r="D62" s="114" t="s">
        <v>79</v>
      </c>
      <c r="E62" s="115" t="s">
        <v>80</v>
      </c>
      <c r="F62" s="116" t="s">
        <v>97</v>
      </c>
      <c r="G62" s="117" t="s">
        <v>98</v>
      </c>
      <c r="H62" s="114" t="s">
        <v>79</v>
      </c>
      <c r="I62" s="115" t="s">
        <v>80</v>
      </c>
      <c r="J62" s="118" t="s">
        <v>97</v>
      </c>
      <c r="K62" s="113" t="s">
        <v>99</v>
      </c>
      <c r="L62" s="114" t="s">
        <v>79</v>
      </c>
      <c r="M62" s="115" t="s">
        <v>80</v>
      </c>
      <c r="N62" s="116" t="s">
        <v>97</v>
      </c>
      <c r="O62" s="119" t="s">
        <v>100</v>
      </c>
      <c r="P62" s="114" t="s">
        <v>79</v>
      </c>
      <c r="Q62" s="115" t="s">
        <v>80</v>
      </c>
      <c r="R62" s="116" t="s">
        <v>97</v>
      </c>
      <c r="S62" s="119" t="s">
        <v>101</v>
      </c>
      <c r="T62" s="114" t="s">
        <v>79</v>
      </c>
      <c r="U62" s="115" t="s">
        <v>80</v>
      </c>
      <c r="V62" s="116" t="s">
        <v>97</v>
      </c>
      <c r="W62" s="113" t="s">
        <v>102</v>
      </c>
      <c r="X62" s="114" t="s">
        <v>79</v>
      </c>
      <c r="Y62" s="115" t="s">
        <v>80</v>
      </c>
      <c r="Z62" s="116" t="s">
        <v>97</v>
      </c>
      <c r="AA62" s="120" t="s">
        <v>103</v>
      </c>
      <c r="AB62" s="114" t="s">
        <v>79</v>
      </c>
      <c r="AC62" s="115" t="s">
        <v>80</v>
      </c>
      <c r="AD62" s="116" t="s">
        <v>97</v>
      </c>
      <c r="AE62" s="113" t="s">
        <v>104</v>
      </c>
      <c r="AF62" s="114" t="s">
        <v>79</v>
      </c>
      <c r="AG62" s="115" t="s">
        <v>80</v>
      </c>
      <c r="AH62" s="116" t="s">
        <v>97</v>
      </c>
      <c r="AI62" s="119" t="s">
        <v>105</v>
      </c>
      <c r="AJ62" s="114" t="s">
        <v>79</v>
      </c>
      <c r="AK62" s="115" t="s">
        <v>80</v>
      </c>
      <c r="AL62" s="116" t="s">
        <v>97</v>
      </c>
    </row>
    <row r="63" spans="1:38" ht="15.6" hidden="1" x14ac:dyDescent="0.3">
      <c r="A63" s="28">
        <v>1</v>
      </c>
      <c r="B63" s="28" t="s">
        <v>141</v>
      </c>
      <c r="C63" s="166">
        <v>3</v>
      </c>
      <c r="D63" s="167">
        <v>3</v>
      </c>
      <c r="E63" s="167">
        <v>0</v>
      </c>
      <c r="F63" s="167">
        <v>3</v>
      </c>
      <c r="G63" s="167">
        <v>4</v>
      </c>
      <c r="H63" s="167">
        <v>4</v>
      </c>
      <c r="I63" s="167">
        <v>0</v>
      </c>
      <c r="J63" s="167">
        <v>4</v>
      </c>
      <c r="K63" s="167">
        <v>5</v>
      </c>
      <c r="L63" s="167">
        <v>5</v>
      </c>
      <c r="M63" s="167"/>
      <c r="N63" s="167">
        <v>5</v>
      </c>
      <c r="O63" s="132">
        <v>1</v>
      </c>
      <c r="P63" s="132">
        <v>1</v>
      </c>
      <c r="Q63" s="132">
        <v>0</v>
      </c>
      <c r="R63" s="132">
        <v>1</v>
      </c>
      <c r="S63" s="135">
        <v>2</v>
      </c>
      <c r="T63" s="135">
        <v>6</v>
      </c>
      <c r="U63" s="132">
        <v>0</v>
      </c>
      <c r="V63" s="135">
        <v>6</v>
      </c>
      <c r="W63" s="168">
        <v>1</v>
      </c>
      <c r="X63" s="168">
        <v>3</v>
      </c>
      <c r="Y63" s="169">
        <v>0</v>
      </c>
      <c r="Z63" s="168">
        <v>3</v>
      </c>
      <c r="AA63" s="170"/>
      <c r="AB63" s="171"/>
      <c r="AC63" s="171"/>
      <c r="AD63" s="135"/>
      <c r="AE63" s="24"/>
      <c r="AF63" s="172"/>
      <c r="AG63" s="172"/>
      <c r="AH63" s="173"/>
      <c r="AI63" s="24"/>
      <c r="AJ63" s="172"/>
      <c r="AK63" s="172"/>
      <c r="AL63" s="173"/>
    </row>
    <row r="64" spans="1:38" ht="15.6" hidden="1" x14ac:dyDescent="0.3">
      <c r="A64" s="23">
        <v>2</v>
      </c>
      <c r="B64" s="28" t="s">
        <v>142</v>
      </c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30"/>
      <c r="O64" s="132"/>
      <c r="P64" s="132"/>
      <c r="Q64" s="132"/>
      <c r="R64" s="132"/>
      <c r="S64" s="135"/>
      <c r="T64" s="135"/>
      <c r="U64" s="132"/>
      <c r="V64" s="135"/>
      <c r="W64" s="168"/>
      <c r="X64" s="168"/>
      <c r="Y64" s="169"/>
      <c r="Z64" s="168"/>
      <c r="AA64" s="170"/>
      <c r="AB64" s="171"/>
      <c r="AC64" s="171"/>
      <c r="AD64" s="135"/>
      <c r="AE64" s="24"/>
      <c r="AF64" s="172"/>
      <c r="AG64" s="172"/>
      <c r="AH64" s="173"/>
      <c r="AI64" s="24"/>
      <c r="AJ64" s="172"/>
      <c r="AK64" s="172"/>
      <c r="AL64" s="173"/>
    </row>
    <row r="65" spans="1:38" ht="15.6" hidden="1" x14ac:dyDescent="0.3">
      <c r="A65" s="23">
        <v>3</v>
      </c>
      <c r="B65" s="28" t="s">
        <v>143</v>
      </c>
      <c r="C65" s="166">
        <v>3</v>
      </c>
      <c r="D65" s="166">
        <v>3</v>
      </c>
      <c r="E65" s="166"/>
      <c r="F65" s="167">
        <v>3</v>
      </c>
      <c r="G65" s="166"/>
      <c r="H65" s="166"/>
      <c r="I65" s="166"/>
      <c r="J65" s="166"/>
      <c r="K65" s="130">
        <v>3</v>
      </c>
      <c r="L65" s="174">
        <v>3</v>
      </c>
      <c r="M65" s="132"/>
      <c r="N65" s="130">
        <v>3</v>
      </c>
      <c r="O65" s="132">
        <v>2</v>
      </c>
      <c r="P65" s="132">
        <v>1</v>
      </c>
      <c r="Q65" s="132">
        <v>1</v>
      </c>
      <c r="R65" s="132">
        <v>2</v>
      </c>
      <c r="S65" s="135">
        <v>1</v>
      </c>
      <c r="T65" s="135">
        <v>1</v>
      </c>
      <c r="U65" s="132">
        <v>1</v>
      </c>
      <c r="V65" s="135">
        <v>2</v>
      </c>
      <c r="W65" s="168"/>
      <c r="X65" s="168"/>
      <c r="Y65" s="169"/>
      <c r="Z65" s="168"/>
      <c r="AA65" s="170"/>
      <c r="AB65" s="171"/>
      <c r="AC65" s="171"/>
      <c r="AD65" s="135"/>
      <c r="AE65" s="24"/>
      <c r="AF65" s="172"/>
      <c r="AG65" s="172"/>
      <c r="AH65" s="173"/>
      <c r="AI65" s="24"/>
      <c r="AJ65" s="172"/>
      <c r="AK65" s="172"/>
      <c r="AL65" s="173"/>
    </row>
    <row r="66" spans="1:38" hidden="1" x14ac:dyDescent="0.3">
      <c r="A66" s="23">
        <v>4</v>
      </c>
      <c r="B66" s="28" t="s">
        <v>144</v>
      </c>
      <c r="C66" s="175"/>
      <c r="D66" s="176"/>
      <c r="E66" s="132"/>
      <c r="F66" s="175"/>
      <c r="G66" s="132">
        <v>0</v>
      </c>
      <c r="H66" s="132"/>
      <c r="I66" s="132"/>
      <c r="J66" s="132"/>
      <c r="K66" s="130"/>
      <c r="L66" s="174"/>
      <c r="M66" s="132"/>
      <c r="N66" s="130"/>
      <c r="O66" s="132"/>
      <c r="P66" s="132"/>
      <c r="Q66" s="132"/>
      <c r="R66" s="132"/>
      <c r="S66" s="135"/>
      <c r="T66" s="135"/>
      <c r="U66" s="132"/>
      <c r="V66" s="135"/>
      <c r="W66" s="168"/>
      <c r="X66" s="168"/>
      <c r="Y66" s="168"/>
      <c r="Z66" s="168"/>
      <c r="AA66" s="177"/>
      <c r="AB66" s="168"/>
      <c r="AC66" s="171"/>
      <c r="AD66" s="135"/>
      <c r="AE66" s="24"/>
      <c r="AF66" s="172"/>
      <c r="AG66" s="172"/>
      <c r="AH66" s="173"/>
      <c r="AI66" s="24"/>
      <c r="AJ66" s="172"/>
      <c r="AK66" s="172"/>
      <c r="AL66" s="173"/>
    </row>
    <row r="67" spans="1:38" hidden="1" x14ac:dyDescent="0.3">
      <c r="A67" s="23">
        <v>5</v>
      </c>
      <c r="B67" s="28" t="s">
        <v>145</v>
      </c>
      <c r="C67" s="175"/>
      <c r="D67" s="176"/>
      <c r="E67" s="132"/>
      <c r="F67" s="175"/>
      <c r="G67" s="132"/>
      <c r="H67" s="132"/>
      <c r="I67" s="132"/>
      <c r="J67" s="132"/>
      <c r="K67" s="178"/>
      <c r="L67" s="176"/>
      <c r="M67" s="132"/>
      <c r="N67" s="175"/>
      <c r="O67" s="132"/>
      <c r="P67" s="132"/>
      <c r="Q67" s="132"/>
      <c r="R67" s="132"/>
      <c r="S67" s="135"/>
      <c r="T67" s="179"/>
      <c r="U67" s="132"/>
      <c r="V67" s="135"/>
      <c r="W67" s="168"/>
      <c r="X67" s="168"/>
      <c r="Y67" s="170"/>
      <c r="Z67" s="168"/>
      <c r="AA67" s="177"/>
      <c r="AB67" s="170"/>
      <c r="AC67" s="171"/>
      <c r="AD67" s="135"/>
      <c r="AE67" s="24"/>
      <c r="AF67" s="172"/>
      <c r="AG67" s="172"/>
      <c r="AH67" s="173"/>
      <c r="AI67" s="24"/>
      <c r="AJ67" s="172"/>
      <c r="AK67" s="172"/>
      <c r="AL67" s="173"/>
    </row>
    <row r="68" spans="1:38" hidden="1" x14ac:dyDescent="0.3">
      <c r="A68" s="23">
        <v>6</v>
      </c>
      <c r="B68" s="28" t="s">
        <v>146</v>
      </c>
      <c r="C68" s="175"/>
      <c r="D68" s="176"/>
      <c r="E68" s="132"/>
      <c r="F68" s="175"/>
      <c r="G68" s="132"/>
      <c r="H68" s="132"/>
      <c r="I68" s="132"/>
      <c r="J68" s="132"/>
      <c r="K68" s="130"/>
      <c r="L68" s="174"/>
      <c r="M68" s="132"/>
      <c r="N68" s="130"/>
      <c r="O68" s="132"/>
      <c r="P68" s="132"/>
      <c r="Q68" s="132"/>
      <c r="R68" s="132"/>
      <c r="S68" s="135"/>
      <c r="T68" s="135"/>
      <c r="U68" s="132"/>
      <c r="V68" s="135"/>
      <c r="W68" s="168"/>
      <c r="X68" s="168"/>
      <c r="Y68" s="169"/>
      <c r="Z68" s="168"/>
      <c r="AA68" s="177"/>
      <c r="AB68" s="171"/>
      <c r="AC68" s="171"/>
      <c r="AD68" s="135"/>
      <c r="AE68" s="24"/>
      <c r="AF68" s="172"/>
      <c r="AG68" s="172"/>
      <c r="AH68" s="173"/>
      <c r="AI68" s="24"/>
      <c r="AJ68" s="172"/>
      <c r="AK68" s="172"/>
      <c r="AL68" s="173"/>
    </row>
    <row r="69" spans="1:38" ht="15" hidden="1" thickBot="1" x14ac:dyDescent="0.35">
      <c r="A69" s="23">
        <v>7</v>
      </c>
      <c r="B69" s="180" t="s">
        <v>147</v>
      </c>
      <c r="C69" s="143"/>
      <c r="D69" s="144"/>
      <c r="E69" s="145"/>
      <c r="F69" s="146"/>
      <c r="G69" s="145"/>
      <c r="H69" s="145"/>
      <c r="I69" s="145"/>
      <c r="J69" s="147"/>
      <c r="K69" s="143"/>
      <c r="L69" s="144"/>
      <c r="M69" s="145"/>
      <c r="N69" s="146"/>
      <c r="O69" s="145"/>
      <c r="P69" s="145"/>
      <c r="Q69" s="145"/>
      <c r="R69" s="147"/>
      <c r="S69" s="148"/>
      <c r="T69" s="148"/>
      <c r="U69" s="145"/>
      <c r="V69" s="148"/>
      <c r="W69" s="149"/>
      <c r="X69" s="149"/>
      <c r="Y69" s="150"/>
      <c r="Z69" s="149"/>
      <c r="AA69" s="161"/>
      <c r="AB69" s="28"/>
      <c r="AC69" s="28"/>
      <c r="AD69" s="151"/>
      <c r="AE69" s="23"/>
      <c r="AF69" s="121"/>
      <c r="AG69" s="121"/>
      <c r="AH69" s="142"/>
      <c r="AI69" s="23"/>
      <c r="AJ69" s="121"/>
      <c r="AK69" s="121"/>
      <c r="AL69" s="142"/>
    </row>
    <row r="70" spans="1:38" hidden="1" x14ac:dyDescent="0.3">
      <c r="A70" s="23">
        <v>8</v>
      </c>
      <c r="B70" s="28" t="s">
        <v>148</v>
      </c>
      <c r="C70" s="143"/>
      <c r="D70" s="144"/>
      <c r="E70" s="145"/>
      <c r="F70" s="146"/>
      <c r="G70" s="145"/>
      <c r="H70" s="145"/>
      <c r="I70" s="145"/>
      <c r="J70" s="147"/>
      <c r="K70" s="143"/>
      <c r="L70" s="144"/>
      <c r="M70" s="145"/>
      <c r="N70" s="146"/>
      <c r="O70" s="145"/>
      <c r="P70" s="145"/>
      <c r="Q70" s="145"/>
      <c r="R70" s="147"/>
      <c r="S70" s="148"/>
      <c r="T70" s="148"/>
      <c r="U70" s="145"/>
      <c r="V70" s="148"/>
      <c r="W70" s="149"/>
      <c r="X70" s="149"/>
      <c r="Y70" s="150"/>
      <c r="Z70" s="149"/>
      <c r="AA70" s="161"/>
      <c r="AB70" s="28"/>
      <c r="AC70" s="28"/>
      <c r="AD70" s="151"/>
      <c r="AE70" s="23"/>
      <c r="AF70" s="121"/>
      <c r="AG70" s="121"/>
      <c r="AH70" s="142"/>
      <c r="AI70" s="23"/>
      <c r="AJ70" s="121"/>
      <c r="AK70" s="121"/>
      <c r="AL70" s="142"/>
    </row>
    <row r="71" spans="1:38" hidden="1" x14ac:dyDescent="0.3">
      <c r="A71" s="23"/>
      <c r="C71" s="143"/>
      <c r="D71" s="144"/>
      <c r="E71" s="145"/>
      <c r="F71" s="146"/>
      <c r="G71" s="145"/>
      <c r="H71" s="145"/>
      <c r="I71" s="145"/>
      <c r="J71" s="147"/>
      <c r="K71" s="143"/>
      <c r="L71" s="144"/>
      <c r="M71" s="145"/>
      <c r="N71" s="146"/>
      <c r="O71" s="145"/>
      <c r="P71" s="145"/>
      <c r="Q71" s="145"/>
      <c r="R71" s="147"/>
      <c r="S71" s="148"/>
      <c r="T71" s="148"/>
      <c r="U71" s="145"/>
      <c r="V71" s="148"/>
      <c r="W71" s="149"/>
      <c r="X71" s="149"/>
      <c r="Y71" s="150"/>
      <c r="Z71" s="149"/>
      <c r="AA71" s="161"/>
      <c r="AB71" s="28"/>
      <c r="AC71" s="28"/>
      <c r="AD71" s="151"/>
      <c r="AE71" s="23"/>
      <c r="AF71" s="121"/>
      <c r="AG71" s="121"/>
      <c r="AH71" s="142"/>
      <c r="AI71" s="23"/>
      <c r="AJ71" s="121"/>
      <c r="AK71" s="121"/>
      <c r="AL71" s="142"/>
    </row>
    <row r="72" spans="1:38" ht="15.6" hidden="1" x14ac:dyDescent="0.3">
      <c r="A72" s="22"/>
      <c r="B72" s="22" t="s">
        <v>5</v>
      </c>
      <c r="C72" s="126">
        <f t="shared" ref="C72:AL72" si="5">SUM(C63:C70)</f>
        <v>6</v>
      </c>
      <c r="D72" s="126">
        <f t="shared" si="5"/>
        <v>6</v>
      </c>
      <c r="E72" s="126">
        <f t="shared" si="5"/>
        <v>0</v>
      </c>
      <c r="F72" s="126">
        <f t="shared" si="5"/>
        <v>6</v>
      </c>
      <c r="G72" s="126">
        <f t="shared" si="5"/>
        <v>4</v>
      </c>
      <c r="H72" s="126">
        <f t="shared" si="5"/>
        <v>4</v>
      </c>
      <c r="I72" s="126">
        <f t="shared" si="5"/>
        <v>0</v>
      </c>
      <c r="J72" s="126">
        <f t="shared" si="5"/>
        <v>4</v>
      </c>
      <c r="K72" s="126">
        <f t="shared" si="5"/>
        <v>8</v>
      </c>
      <c r="L72" s="126">
        <f t="shared" si="5"/>
        <v>8</v>
      </c>
      <c r="M72" s="126">
        <f t="shared" si="5"/>
        <v>0</v>
      </c>
      <c r="N72" s="126">
        <f t="shared" si="5"/>
        <v>8</v>
      </c>
      <c r="O72" s="126">
        <f t="shared" si="5"/>
        <v>3</v>
      </c>
      <c r="P72" s="126">
        <f t="shared" si="5"/>
        <v>2</v>
      </c>
      <c r="Q72" s="126">
        <f t="shared" si="5"/>
        <v>1</v>
      </c>
      <c r="R72" s="126">
        <f t="shared" si="5"/>
        <v>3</v>
      </c>
      <c r="S72" s="126">
        <f t="shared" si="5"/>
        <v>3</v>
      </c>
      <c r="T72" s="126">
        <f t="shared" si="5"/>
        <v>7</v>
      </c>
      <c r="U72" s="126">
        <f t="shared" si="5"/>
        <v>1</v>
      </c>
      <c r="V72" s="126">
        <f t="shared" si="5"/>
        <v>8</v>
      </c>
      <c r="W72" s="126">
        <f t="shared" si="5"/>
        <v>1</v>
      </c>
      <c r="X72" s="126">
        <f t="shared" si="5"/>
        <v>3</v>
      </c>
      <c r="Y72" s="126">
        <f t="shared" si="5"/>
        <v>0</v>
      </c>
      <c r="Z72" s="126">
        <f t="shared" si="5"/>
        <v>3</v>
      </c>
      <c r="AA72" s="126">
        <f t="shared" si="5"/>
        <v>0</v>
      </c>
      <c r="AB72" s="126">
        <f t="shared" si="5"/>
        <v>0</v>
      </c>
      <c r="AC72" s="126">
        <f t="shared" si="5"/>
        <v>0</v>
      </c>
      <c r="AD72" s="126">
        <f t="shared" si="5"/>
        <v>0</v>
      </c>
      <c r="AE72" s="126">
        <f t="shared" si="5"/>
        <v>0</v>
      </c>
      <c r="AF72" s="126">
        <f t="shared" si="5"/>
        <v>0</v>
      </c>
      <c r="AG72" s="126">
        <f t="shared" si="5"/>
        <v>0</v>
      </c>
      <c r="AH72" s="126">
        <f t="shared" si="5"/>
        <v>0</v>
      </c>
      <c r="AI72" s="126">
        <f t="shared" si="5"/>
        <v>0</v>
      </c>
      <c r="AJ72" s="126">
        <f t="shared" si="5"/>
        <v>0</v>
      </c>
      <c r="AK72" s="126">
        <f t="shared" si="5"/>
        <v>0</v>
      </c>
      <c r="AL72" s="126">
        <f t="shared" si="5"/>
        <v>0</v>
      </c>
    </row>
    <row r="73" spans="1:38" hidden="1" x14ac:dyDescent="0.3"/>
    <row r="74" spans="1:38" ht="15.6" hidden="1" x14ac:dyDescent="0.3">
      <c r="A74" s="127" t="s">
        <v>149</v>
      </c>
      <c r="B74" s="128"/>
      <c r="K74" s="392"/>
      <c r="L74" s="392"/>
      <c r="M74" s="392"/>
      <c r="N74" s="392"/>
      <c r="AE74" s="27"/>
      <c r="AF74" s="109"/>
      <c r="AG74" s="109"/>
      <c r="AH74" s="109"/>
    </row>
    <row r="75" spans="1:38" ht="28.8" hidden="1" x14ac:dyDescent="0.3">
      <c r="A75" s="111" t="s">
        <v>94</v>
      </c>
      <c r="B75" s="112" t="s">
        <v>150</v>
      </c>
      <c r="C75" s="113" t="s">
        <v>96</v>
      </c>
      <c r="D75" s="114" t="s">
        <v>79</v>
      </c>
      <c r="E75" s="115" t="s">
        <v>80</v>
      </c>
      <c r="F75" s="116" t="s">
        <v>97</v>
      </c>
      <c r="G75" s="117" t="s">
        <v>98</v>
      </c>
      <c r="H75" s="114" t="s">
        <v>79</v>
      </c>
      <c r="I75" s="115" t="s">
        <v>80</v>
      </c>
      <c r="J75" s="118" t="s">
        <v>97</v>
      </c>
      <c r="K75" s="113" t="s">
        <v>99</v>
      </c>
      <c r="L75" s="114" t="s">
        <v>79</v>
      </c>
      <c r="M75" s="115" t="s">
        <v>80</v>
      </c>
      <c r="N75" s="116" t="s">
        <v>97</v>
      </c>
      <c r="O75" s="119" t="s">
        <v>100</v>
      </c>
      <c r="P75" s="114" t="s">
        <v>79</v>
      </c>
      <c r="Q75" s="115" t="s">
        <v>80</v>
      </c>
      <c r="R75" s="116" t="s">
        <v>97</v>
      </c>
      <c r="S75" s="119" t="s">
        <v>101</v>
      </c>
      <c r="T75" s="114" t="s">
        <v>79</v>
      </c>
      <c r="U75" s="115" t="s">
        <v>80</v>
      </c>
      <c r="V75" s="116" t="s">
        <v>97</v>
      </c>
      <c r="W75" s="113" t="s">
        <v>102</v>
      </c>
      <c r="X75" s="114" t="s">
        <v>79</v>
      </c>
      <c r="Y75" s="115" t="s">
        <v>80</v>
      </c>
      <c r="Z75" s="116" t="s">
        <v>97</v>
      </c>
      <c r="AA75" s="120" t="s">
        <v>103</v>
      </c>
      <c r="AB75" s="114" t="s">
        <v>79</v>
      </c>
      <c r="AC75" s="115" t="s">
        <v>80</v>
      </c>
      <c r="AD75" s="116" t="s">
        <v>97</v>
      </c>
      <c r="AE75" s="113" t="s">
        <v>104</v>
      </c>
      <c r="AF75" s="114" t="s">
        <v>79</v>
      </c>
      <c r="AG75" s="115" t="s">
        <v>80</v>
      </c>
      <c r="AH75" s="116" t="s">
        <v>97</v>
      </c>
      <c r="AI75" s="119" t="s">
        <v>105</v>
      </c>
      <c r="AJ75" s="114" t="s">
        <v>79</v>
      </c>
      <c r="AK75" s="115" t="s">
        <v>80</v>
      </c>
      <c r="AL75" s="116" t="s">
        <v>97</v>
      </c>
    </row>
    <row r="76" spans="1:38" ht="15.6" hidden="1" x14ac:dyDescent="0.3">
      <c r="A76" s="23">
        <v>0</v>
      </c>
      <c r="B76" s="122" t="s">
        <v>151</v>
      </c>
      <c r="C76" s="143">
        <v>41</v>
      </c>
      <c r="D76" s="144">
        <v>40</v>
      </c>
      <c r="E76" s="145">
        <v>1</v>
      </c>
      <c r="F76" s="146">
        <v>41</v>
      </c>
      <c r="G76" s="145">
        <v>3</v>
      </c>
      <c r="H76" s="145">
        <v>3</v>
      </c>
      <c r="I76" s="145">
        <v>0</v>
      </c>
      <c r="J76" s="147">
        <v>3</v>
      </c>
      <c r="K76" s="143">
        <v>14</v>
      </c>
      <c r="L76" s="144">
        <v>13</v>
      </c>
      <c r="M76" s="145">
        <v>1</v>
      </c>
      <c r="N76" s="146">
        <v>14</v>
      </c>
      <c r="O76" s="145">
        <v>11</v>
      </c>
      <c r="P76" s="145">
        <v>11</v>
      </c>
      <c r="Q76" s="145">
        <v>0</v>
      </c>
      <c r="R76" s="147">
        <v>11</v>
      </c>
      <c r="S76" s="148">
        <v>2</v>
      </c>
      <c r="T76" s="148">
        <v>7</v>
      </c>
      <c r="U76" s="145">
        <v>0</v>
      </c>
      <c r="V76" s="148">
        <v>7</v>
      </c>
      <c r="W76" s="149">
        <v>5</v>
      </c>
      <c r="X76" s="149">
        <v>13</v>
      </c>
      <c r="Y76" s="150">
        <v>2</v>
      </c>
      <c r="Z76" s="149">
        <v>15</v>
      </c>
      <c r="AA76" s="28">
        <v>0</v>
      </c>
      <c r="AB76" s="28">
        <v>0</v>
      </c>
      <c r="AC76" s="28">
        <v>0</v>
      </c>
      <c r="AD76" s="151">
        <v>0</v>
      </c>
      <c r="AE76" s="152">
        <v>0</v>
      </c>
      <c r="AF76" s="142">
        <v>0</v>
      </c>
      <c r="AG76" s="153">
        <v>0</v>
      </c>
      <c r="AH76" s="142">
        <v>0</v>
      </c>
      <c r="AI76" s="152">
        <v>2</v>
      </c>
      <c r="AJ76" s="142">
        <v>31</v>
      </c>
      <c r="AK76" s="153">
        <v>3</v>
      </c>
      <c r="AL76" s="142">
        <v>34</v>
      </c>
    </row>
    <row r="77" spans="1:38" ht="15.6" hidden="1" x14ac:dyDescent="0.3">
      <c r="A77" s="23">
        <v>2</v>
      </c>
      <c r="B77" s="122" t="s">
        <v>152</v>
      </c>
      <c r="C77" s="143"/>
      <c r="D77" s="144"/>
      <c r="E77" s="145"/>
      <c r="F77" s="146"/>
      <c r="G77" s="145"/>
      <c r="H77" s="145"/>
      <c r="I77" s="145"/>
      <c r="J77" s="147"/>
      <c r="K77" s="143"/>
      <c r="L77" s="144"/>
      <c r="M77" s="145"/>
      <c r="N77" s="146"/>
      <c r="O77" s="145"/>
      <c r="P77" s="145"/>
      <c r="Q77" s="145"/>
      <c r="R77" s="147"/>
      <c r="S77" s="148"/>
      <c r="T77" s="148"/>
      <c r="U77" s="145"/>
      <c r="V77" s="148"/>
      <c r="W77" s="149"/>
      <c r="X77" s="149"/>
      <c r="Y77" s="150"/>
      <c r="Z77" s="149"/>
      <c r="AA77" s="161"/>
      <c r="AB77" s="161"/>
      <c r="AC77" s="161"/>
      <c r="AD77" s="151"/>
      <c r="AE77" s="152"/>
      <c r="AF77" s="142"/>
      <c r="AG77" s="142"/>
      <c r="AH77" s="142"/>
      <c r="AI77" s="152"/>
      <c r="AJ77" s="142"/>
      <c r="AK77" s="142"/>
      <c r="AL77" s="142"/>
    </row>
    <row r="78" spans="1:38" ht="15.6" hidden="1" x14ac:dyDescent="0.3">
      <c r="A78" s="23">
        <v>3</v>
      </c>
      <c r="B78" s="122" t="s">
        <v>153</v>
      </c>
      <c r="C78" s="143"/>
      <c r="D78" s="144"/>
      <c r="E78" s="145"/>
      <c r="F78" s="146"/>
      <c r="G78" s="145"/>
      <c r="H78" s="145"/>
      <c r="I78" s="145"/>
      <c r="J78" s="147"/>
      <c r="K78" s="143"/>
      <c r="L78" s="144"/>
      <c r="M78" s="145"/>
      <c r="N78" s="146"/>
      <c r="O78" s="145"/>
      <c r="P78" s="145"/>
      <c r="Q78" s="145"/>
      <c r="R78" s="147"/>
      <c r="S78" s="148"/>
      <c r="T78" s="148"/>
      <c r="U78" s="145"/>
      <c r="V78" s="148"/>
      <c r="W78" s="149"/>
      <c r="X78" s="149"/>
      <c r="Y78" s="150"/>
      <c r="Z78" s="149"/>
      <c r="AA78" s="161"/>
      <c r="AB78" s="161"/>
      <c r="AC78" s="161"/>
      <c r="AD78" s="151"/>
      <c r="AE78" s="152"/>
      <c r="AF78" s="142"/>
      <c r="AG78" s="142"/>
      <c r="AH78" s="142"/>
      <c r="AI78" s="152"/>
      <c r="AJ78" s="142"/>
      <c r="AK78" s="142"/>
      <c r="AL78" s="142"/>
    </row>
    <row r="79" spans="1:38" ht="15.6" hidden="1" x14ac:dyDescent="0.3">
      <c r="A79" s="23">
        <v>4</v>
      </c>
      <c r="B79" s="122" t="s">
        <v>154</v>
      </c>
      <c r="C79" s="143"/>
      <c r="D79" s="144"/>
      <c r="E79" s="145"/>
      <c r="F79" s="146"/>
      <c r="G79" s="145"/>
      <c r="H79" s="145"/>
      <c r="I79" s="145"/>
      <c r="J79" s="147"/>
      <c r="K79" s="143"/>
      <c r="L79" s="144"/>
      <c r="M79" s="145"/>
      <c r="N79" s="146"/>
      <c r="O79" s="145"/>
      <c r="P79" s="145"/>
      <c r="Q79" s="145"/>
      <c r="R79" s="147"/>
      <c r="S79" s="148"/>
      <c r="T79" s="148"/>
      <c r="U79" s="145"/>
      <c r="V79" s="148"/>
      <c r="W79" s="149"/>
      <c r="X79" s="149"/>
      <c r="Y79" s="150"/>
      <c r="Z79" s="149"/>
      <c r="AA79" s="161"/>
      <c r="AB79" s="161"/>
      <c r="AC79" s="161"/>
      <c r="AD79" s="151"/>
      <c r="AE79" s="152"/>
      <c r="AF79" s="142"/>
      <c r="AG79" s="142"/>
      <c r="AH79" s="142"/>
      <c r="AI79" s="152"/>
      <c r="AJ79" s="142"/>
      <c r="AK79" s="142"/>
      <c r="AL79" s="142"/>
    </row>
    <row r="80" spans="1:38" ht="15.6" hidden="1" x14ac:dyDescent="0.3">
      <c r="A80" s="23">
        <v>5</v>
      </c>
      <c r="B80" s="122" t="s">
        <v>155</v>
      </c>
      <c r="C80" s="143">
        <v>33</v>
      </c>
      <c r="D80" s="144">
        <v>28</v>
      </c>
      <c r="E80" s="145">
        <v>5</v>
      </c>
      <c r="F80" s="146">
        <v>33</v>
      </c>
      <c r="G80" s="145">
        <v>2</v>
      </c>
      <c r="H80" s="145">
        <v>2</v>
      </c>
      <c r="I80" s="145">
        <v>0</v>
      </c>
      <c r="J80" s="147">
        <v>2</v>
      </c>
      <c r="K80" s="143">
        <v>16</v>
      </c>
      <c r="L80" s="144">
        <v>12</v>
      </c>
      <c r="M80" s="145">
        <v>4</v>
      </c>
      <c r="N80" s="146">
        <v>16</v>
      </c>
      <c r="O80" s="145">
        <v>11</v>
      </c>
      <c r="P80" s="145">
        <v>7</v>
      </c>
      <c r="Q80" s="145">
        <v>4</v>
      </c>
      <c r="R80" s="147">
        <v>11</v>
      </c>
      <c r="S80" s="148">
        <v>0</v>
      </c>
      <c r="T80" s="148">
        <v>0</v>
      </c>
      <c r="U80" s="145">
        <v>0</v>
      </c>
      <c r="V80" s="148">
        <v>0</v>
      </c>
      <c r="W80" s="149">
        <v>0</v>
      </c>
      <c r="X80" s="149">
        <v>0</v>
      </c>
      <c r="Y80" s="150">
        <v>0</v>
      </c>
      <c r="Z80" s="149">
        <v>0</v>
      </c>
      <c r="AA80" s="161">
        <v>0</v>
      </c>
      <c r="AB80" s="161">
        <v>0</v>
      </c>
      <c r="AC80" s="161">
        <v>0</v>
      </c>
      <c r="AD80" s="151">
        <v>0</v>
      </c>
      <c r="AE80" s="152">
        <v>0</v>
      </c>
      <c r="AF80" s="142">
        <v>0</v>
      </c>
      <c r="AG80" s="142">
        <v>0</v>
      </c>
      <c r="AH80" s="142">
        <v>0</v>
      </c>
      <c r="AI80" s="152">
        <v>0</v>
      </c>
      <c r="AJ80" s="142">
        <v>0</v>
      </c>
      <c r="AK80" s="142">
        <v>0</v>
      </c>
      <c r="AL80" s="142">
        <v>0</v>
      </c>
    </row>
    <row r="81" spans="1:38" ht="15.6" hidden="1" x14ac:dyDescent="0.3">
      <c r="A81" s="22"/>
      <c r="B81" s="22" t="s">
        <v>5</v>
      </c>
      <c r="C81" s="126">
        <f>SUM(C76:C80)</f>
        <v>74</v>
      </c>
      <c r="D81" s="126">
        <f t="shared" ref="D81:AL81" si="6">SUM(D76:D80)</f>
        <v>68</v>
      </c>
      <c r="E81" s="126">
        <f t="shared" si="6"/>
        <v>6</v>
      </c>
      <c r="F81" s="126">
        <f t="shared" si="6"/>
        <v>74</v>
      </c>
      <c r="G81" s="126">
        <f t="shared" si="6"/>
        <v>5</v>
      </c>
      <c r="H81" s="126">
        <f t="shared" si="6"/>
        <v>5</v>
      </c>
      <c r="I81" s="126">
        <f t="shared" si="6"/>
        <v>0</v>
      </c>
      <c r="J81" s="126">
        <f t="shared" si="6"/>
        <v>5</v>
      </c>
      <c r="K81" s="126">
        <f t="shared" si="6"/>
        <v>30</v>
      </c>
      <c r="L81" s="126">
        <f t="shared" si="6"/>
        <v>25</v>
      </c>
      <c r="M81" s="126">
        <f t="shared" si="6"/>
        <v>5</v>
      </c>
      <c r="N81" s="126">
        <f t="shared" si="6"/>
        <v>30</v>
      </c>
      <c r="O81" s="126">
        <f t="shared" si="6"/>
        <v>22</v>
      </c>
      <c r="P81" s="126">
        <f t="shared" si="6"/>
        <v>18</v>
      </c>
      <c r="Q81" s="126">
        <f t="shared" si="6"/>
        <v>4</v>
      </c>
      <c r="R81" s="126">
        <f t="shared" si="6"/>
        <v>22</v>
      </c>
      <c r="S81" s="126">
        <f t="shared" si="6"/>
        <v>2</v>
      </c>
      <c r="T81" s="126">
        <f t="shared" si="6"/>
        <v>7</v>
      </c>
      <c r="U81" s="126">
        <f t="shared" si="6"/>
        <v>0</v>
      </c>
      <c r="V81" s="126">
        <f t="shared" si="6"/>
        <v>7</v>
      </c>
      <c r="W81" s="126">
        <f t="shared" si="6"/>
        <v>5</v>
      </c>
      <c r="X81" s="126">
        <f t="shared" si="6"/>
        <v>13</v>
      </c>
      <c r="Y81" s="126">
        <f t="shared" si="6"/>
        <v>2</v>
      </c>
      <c r="Z81" s="126">
        <f t="shared" si="6"/>
        <v>15</v>
      </c>
      <c r="AA81" s="126">
        <f t="shared" si="6"/>
        <v>0</v>
      </c>
      <c r="AB81" s="126">
        <f t="shared" si="6"/>
        <v>0</v>
      </c>
      <c r="AC81" s="126">
        <f t="shared" si="6"/>
        <v>0</v>
      </c>
      <c r="AD81" s="126">
        <f t="shared" si="6"/>
        <v>0</v>
      </c>
      <c r="AE81" s="126">
        <f t="shared" si="6"/>
        <v>0</v>
      </c>
      <c r="AF81" s="126">
        <f t="shared" si="6"/>
        <v>0</v>
      </c>
      <c r="AG81" s="126">
        <f t="shared" si="6"/>
        <v>0</v>
      </c>
      <c r="AH81" s="126">
        <f t="shared" si="6"/>
        <v>0</v>
      </c>
      <c r="AI81" s="126">
        <f t="shared" si="6"/>
        <v>2</v>
      </c>
      <c r="AJ81" s="126">
        <f t="shared" si="6"/>
        <v>31</v>
      </c>
      <c r="AK81" s="126">
        <f t="shared" si="6"/>
        <v>3</v>
      </c>
      <c r="AL81" s="126">
        <f t="shared" si="6"/>
        <v>34</v>
      </c>
    </row>
    <row r="82" spans="1:38" hidden="1" x14ac:dyDescent="0.3"/>
    <row r="83" spans="1:38" ht="15.6" hidden="1" x14ac:dyDescent="0.3">
      <c r="A83" s="127" t="s">
        <v>156</v>
      </c>
      <c r="B83" s="128"/>
      <c r="K83" s="392"/>
      <c r="L83" s="392"/>
      <c r="M83" s="392"/>
      <c r="N83" s="392"/>
      <c r="AE83" s="27"/>
      <c r="AF83" s="109"/>
      <c r="AG83" s="109"/>
      <c r="AH83" s="109"/>
    </row>
    <row r="84" spans="1:38" ht="29.4" hidden="1" customHeight="1" x14ac:dyDescent="0.3">
      <c r="A84" s="111" t="s">
        <v>94</v>
      </c>
      <c r="B84" s="112" t="s">
        <v>150</v>
      </c>
      <c r="C84" s="113" t="s">
        <v>96</v>
      </c>
      <c r="D84" s="114" t="s">
        <v>79</v>
      </c>
      <c r="E84" s="115" t="s">
        <v>80</v>
      </c>
      <c r="F84" s="116" t="s">
        <v>97</v>
      </c>
      <c r="G84" s="117" t="s">
        <v>98</v>
      </c>
      <c r="H84" s="114" t="s">
        <v>79</v>
      </c>
      <c r="I84" s="115" t="s">
        <v>80</v>
      </c>
      <c r="J84" s="118" t="s">
        <v>97</v>
      </c>
      <c r="K84" s="113" t="s">
        <v>99</v>
      </c>
      <c r="L84" s="114" t="s">
        <v>79</v>
      </c>
      <c r="M84" s="115" t="s">
        <v>80</v>
      </c>
      <c r="N84" s="116" t="s">
        <v>97</v>
      </c>
      <c r="O84" s="119" t="s">
        <v>100</v>
      </c>
      <c r="P84" s="114" t="s">
        <v>79</v>
      </c>
      <c r="Q84" s="115" t="s">
        <v>80</v>
      </c>
      <c r="R84" s="116" t="s">
        <v>97</v>
      </c>
      <c r="S84" s="119" t="s">
        <v>101</v>
      </c>
      <c r="T84" s="114" t="s">
        <v>79</v>
      </c>
      <c r="U84" s="115" t="s">
        <v>80</v>
      </c>
      <c r="V84" s="116" t="s">
        <v>97</v>
      </c>
      <c r="W84" s="113" t="s">
        <v>102</v>
      </c>
      <c r="X84" s="114" t="s">
        <v>79</v>
      </c>
      <c r="Y84" s="115" t="s">
        <v>80</v>
      </c>
      <c r="Z84" s="116" t="s">
        <v>97</v>
      </c>
      <c r="AA84" s="120" t="s">
        <v>103</v>
      </c>
      <c r="AB84" s="114" t="s">
        <v>79</v>
      </c>
      <c r="AC84" s="115" t="s">
        <v>80</v>
      </c>
      <c r="AD84" s="116" t="s">
        <v>97</v>
      </c>
      <c r="AE84" s="113" t="s">
        <v>104</v>
      </c>
      <c r="AF84" s="114" t="s">
        <v>79</v>
      </c>
      <c r="AG84" s="115" t="s">
        <v>80</v>
      </c>
      <c r="AH84" s="116" t="s">
        <v>97</v>
      </c>
      <c r="AI84" s="119" t="s">
        <v>105</v>
      </c>
      <c r="AJ84" s="114" t="s">
        <v>79</v>
      </c>
      <c r="AK84" s="115" t="s">
        <v>80</v>
      </c>
      <c r="AL84" s="116" t="s">
        <v>97</v>
      </c>
    </row>
    <row r="85" spans="1:38" ht="15.6" hidden="1" x14ac:dyDescent="0.3">
      <c r="A85" s="28">
        <v>1</v>
      </c>
      <c r="B85" s="122" t="s">
        <v>157</v>
      </c>
      <c r="C85" s="28">
        <v>29</v>
      </c>
      <c r="D85" s="28">
        <v>23</v>
      </c>
      <c r="E85" s="28">
        <v>6</v>
      </c>
      <c r="F85" s="161">
        <v>29</v>
      </c>
      <c r="G85" s="145">
        <v>4</v>
      </c>
      <c r="H85" s="145">
        <v>4</v>
      </c>
      <c r="I85" s="145">
        <v>0</v>
      </c>
      <c r="J85" s="161">
        <v>4</v>
      </c>
      <c r="K85" s="28">
        <v>36</v>
      </c>
      <c r="L85" s="28">
        <v>29</v>
      </c>
      <c r="M85" s="28">
        <v>7</v>
      </c>
      <c r="N85" s="161">
        <v>36</v>
      </c>
      <c r="O85" s="28">
        <v>23</v>
      </c>
      <c r="P85" s="28">
        <v>19</v>
      </c>
      <c r="Q85" s="28">
        <v>4</v>
      </c>
      <c r="R85" s="161">
        <v>23</v>
      </c>
      <c r="S85" s="28">
        <v>1</v>
      </c>
      <c r="T85" s="28">
        <v>4</v>
      </c>
      <c r="U85" s="28">
        <v>5</v>
      </c>
      <c r="V85" s="161">
        <v>9</v>
      </c>
      <c r="W85" s="161">
        <v>0</v>
      </c>
      <c r="X85" s="161">
        <v>0</v>
      </c>
      <c r="Y85" s="161">
        <v>0</v>
      </c>
      <c r="Z85" s="161">
        <v>0</v>
      </c>
      <c r="AA85" s="28">
        <v>0</v>
      </c>
      <c r="AB85" s="28">
        <v>0</v>
      </c>
      <c r="AC85" s="28">
        <v>0</v>
      </c>
      <c r="AD85" s="161">
        <v>0</v>
      </c>
      <c r="AE85" s="28">
        <v>0</v>
      </c>
      <c r="AF85" s="28">
        <v>0</v>
      </c>
      <c r="AG85" s="28">
        <v>0</v>
      </c>
      <c r="AH85" s="161">
        <v>0</v>
      </c>
      <c r="AI85" s="28">
        <v>1</v>
      </c>
      <c r="AJ85" s="28">
        <v>14</v>
      </c>
      <c r="AK85" s="181">
        <v>5</v>
      </c>
      <c r="AL85" s="161">
        <v>19</v>
      </c>
    </row>
    <row r="86" spans="1:38" ht="15.6" hidden="1" x14ac:dyDescent="0.3">
      <c r="A86" s="28">
        <v>2</v>
      </c>
      <c r="B86" s="122" t="s">
        <v>158</v>
      </c>
      <c r="C86" s="28">
        <v>15</v>
      </c>
      <c r="D86" s="28">
        <v>12</v>
      </c>
      <c r="E86" s="28">
        <v>3</v>
      </c>
      <c r="F86" s="28">
        <v>15</v>
      </c>
      <c r="G86" s="145">
        <v>4</v>
      </c>
      <c r="H86" s="145">
        <v>3</v>
      </c>
      <c r="I86" s="145">
        <v>1</v>
      </c>
      <c r="J86" s="28">
        <v>4</v>
      </c>
      <c r="K86" s="28">
        <v>15</v>
      </c>
      <c r="L86" s="28">
        <v>12</v>
      </c>
      <c r="M86" s="28">
        <v>3</v>
      </c>
      <c r="N86" s="28">
        <v>15</v>
      </c>
      <c r="O86" s="28">
        <v>5</v>
      </c>
      <c r="P86" s="28">
        <v>4</v>
      </c>
      <c r="Q86" s="28">
        <v>1</v>
      </c>
      <c r="R86" s="28">
        <v>5</v>
      </c>
      <c r="S86" s="28">
        <v>2</v>
      </c>
      <c r="T86" s="28">
        <v>9</v>
      </c>
      <c r="U86" s="28">
        <v>0</v>
      </c>
      <c r="V86" s="28">
        <v>9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28">
        <v>0</v>
      </c>
      <c r="AJ86" s="28">
        <v>0</v>
      </c>
      <c r="AK86" s="28">
        <v>0</v>
      </c>
      <c r="AL86" s="28">
        <v>0</v>
      </c>
    </row>
    <row r="87" spans="1:38" ht="15.6" hidden="1" x14ac:dyDescent="0.3">
      <c r="A87" s="28">
        <v>3</v>
      </c>
      <c r="B87" s="122" t="s">
        <v>106</v>
      </c>
      <c r="C87" s="28">
        <v>18</v>
      </c>
      <c r="D87" s="28">
        <v>15</v>
      </c>
      <c r="E87" s="28">
        <v>3</v>
      </c>
      <c r="F87" s="28">
        <v>18</v>
      </c>
      <c r="G87" s="145">
        <v>3</v>
      </c>
      <c r="H87" s="145">
        <v>3</v>
      </c>
      <c r="I87" s="145">
        <v>0</v>
      </c>
      <c r="J87" s="28">
        <v>3</v>
      </c>
      <c r="K87" s="28">
        <v>8</v>
      </c>
      <c r="L87" s="28">
        <v>7</v>
      </c>
      <c r="M87" s="28">
        <v>1</v>
      </c>
      <c r="N87" s="28">
        <v>8</v>
      </c>
      <c r="O87" s="28">
        <v>6</v>
      </c>
      <c r="P87" s="28">
        <v>5</v>
      </c>
      <c r="Q87" s="28">
        <v>1</v>
      </c>
      <c r="R87" s="28">
        <v>6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G87" s="28">
        <v>0</v>
      </c>
      <c r="AH87" s="28">
        <v>0</v>
      </c>
      <c r="AI87" s="28">
        <v>0</v>
      </c>
      <c r="AJ87" s="28">
        <v>0</v>
      </c>
      <c r="AK87" s="28">
        <v>0</v>
      </c>
      <c r="AL87" s="28">
        <v>0</v>
      </c>
    </row>
    <row r="88" spans="1:38" ht="15.6" hidden="1" x14ac:dyDescent="0.3">
      <c r="A88" s="28">
        <v>4</v>
      </c>
      <c r="B88" s="122" t="s">
        <v>159</v>
      </c>
      <c r="C88" s="28">
        <v>15</v>
      </c>
      <c r="D88" s="28">
        <v>13</v>
      </c>
      <c r="E88" s="28">
        <v>2</v>
      </c>
      <c r="F88" s="161">
        <v>15</v>
      </c>
      <c r="G88" s="145">
        <v>10</v>
      </c>
      <c r="H88" s="145">
        <v>9</v>
      </c>
      <c r="I88" s="145">
        <v>1</v>
      </c>
      <c r="J88" s="161">
        <v>10</v>
      </c>
      <c r="K88" s="28">
        <v>15</v>
      </c>
      <c r="L88" s="28">
        <v>13</v>
      </c>
      <c r="M88" s="28">
        <v>2</v>
      </c>
      <c r="N88" s="161">
        <v>15</v>
      </c>
      <c r="O88" s="28">
        <v>0</v>
      </c>
      <c r="P88" s="28">
        <v>0</v>
      </c>
      <c r="Q88" s="28">
        <v>0</v>
      </c>
      <c r="R88" s="161">
        <v>0</v>
      </c>
      <c r="S88" s="28">
        <v>0</v>
      </c>
      <c r="T88" s="28">
        <v>0</v>
      </c>
      <c r="U88" s="28">
        <v>0</v>
      </c>
      <c r="V88" s="161">
        <v>0</v>
      </c>
      <c r="W88" s="161">
        <v>0</v>
      </c>
      <c r="X88" s="161">
        <v>0</v>
      </c>
      <c r="Y88" s="28">
        <v>0</v>
      </c>
      <c r="Z88" s="161">
        <v>0</v>
      </c>
      <c r="AA88" s="28">
        <v>0</v>
      </c>
      <c r="AB88" s="161">
        <v>0</v>
      </c>
      <c r="AC88" s="28">
        <v>0</v>
      </c>
      <c r="AD88" s="161">
        <v>0</v>
      </c>
      <c r="AE88" s="28">
        <v>0</v>
      </c>
      <c r="AF88" s="28">
        <v>0</v>
      </c>
      <c r="AG88" s="28">
        <v>0</v>
      </c>
      <c r="AH88" s="161">
        <v>0</v>
      </c>
      <c r="AI88" s="28">
        <v>1</v>
      </c>
      <c r="AJ88" s="28">
        <v>9</v>
      </c>
      <c r="AK88" s="181">
        <v>0</v>
      </c>
      <c r="AL88" s="161">
        <v>9</v>
      </c>
    </row>
    <row r="89" spans="1:38" ht="15.6" hidden="1" x14ac:dyDescent="0.3">
      <c r="A89" s="28">
        <v>5</v>
      </c>
      <c r="B89" s="122" t="s">
        <v>160</v>
      </c>
      <c r="C89" s="28">
        <v>0</v>
      </c>
      <c r="D89" s="28">
        <v>0</v>
      </c>
      <c r="E89" s="28"/>
      <c r="F89" s="161">
        <v>0</v>
      </c>
      <c r="G89" s="145">
        <v>0</v>
      </c>
      <c r="H89" s="145">
        <v>0</v>
      </c>
      <c r="I89" s="145">
        <v>0</v>
      </c>
      <c r="J89" s="161">
        <v>0</v>
      </c>
      <c r="K89" s="28">
        <v>0</v>
      </c>
      <c r="L89" s="28">
        <v>0</v>
      </c>
      <c r="M89" s="28">
        <v>0</v>
      </c>
      <c r="N89" s="161">
        <v>0</v>
      </c>
      <c r="O89" s="28">
        <v>0</v>
      </c>
      <c r="P89" s="28">
        <v>0</v>
      </c>
      <c r="Q89" s="28">
        <v>0</v>
      </c>
      <c r="R89" s="161">
        <v>0</v>
      </c>
      <c r="S89" s="28">
        <v>0</v>
      </c>
      <c r="T89" s="28">
        <v>0</v>
      </c>
      <c r="U89" s="28">
        <v>0</v>
      </c>
      <c r="V89" s="161">
        <v>0</v>
      </c>
      <c r="W89" s="28">
        <v>0</v>
      </c>
      <c r="X89" s="28">
        <v>0</v>
      </c>
      <c r="Y89" s="28">
        <v>0</v>
      </c>
      <c r="Z89" s="161">
        <v>0</v>
      </c>
      <c r="AA89" s="28">
        <v>0</v>
      </c>
      <c r="AB89" s="28">
        <v>0</v>
      </c>
      <c r="AC89" s="28">
        <v>0</v>
      </c>
      <c r="AD89" s="161">
        <v>0</v>
      </c>
      <c r="AE89" s="28">
        <v>0</v>
      </c>
      <c r="AF89" s="28">
        <v>0</v>
      </c>
      <c r="AG89" s="28">
        <v>0</v>
      </c>
      <c r="AH89" s="161">
        <v>0</v>
      </c>
      <c r="AI89" s="28">
        <v>0</v>
      </c>
      <c r="AJ89" s="28">
        <v>0</v>
      </c>
      <c r="AK89" s="181">
        <v>0</v>
      </c>
      <c r="AL89" s="161">
        <v>0</v>
      </c>
    </row>
    <row r="90" spans="1:38" ht="15.6" hidden="1" x14ac:dyDescent="0.3">
      <c r="A90" s="28">
        <v>6</v>
      </c>
      <c r="B90" s="122" t="s">
        <v>161</v>
      </c>
      <c r="C90" s="28">
        <v>55</v>
      </c>
      <c r="D90" s="28">
        <v>47</v>
      </c>
      <c r="E90" s="28">
        <v>8</v>
      </c>
      <c r="F90" s="161">
        <v>55</v>
      </c>
      <c r="G90" s="28">
        <v>17</v>
      </c>
      <c r="H90" s="28">
        <v>16</v>
      </c>
      <c r="I90" s="28">
        <v>1</v>
      </c>
      <c r="J90" s="161">
        <v>17</v>
      </c>
      <c r="K90" s="28">
        <v>52</v>
      </c>
      <c r="L90" s="28">
        <v>43</v>
      </c>
      <c r="M90" s="28">
        <v>9</v>
      </c>
      <c r="N90" s="161">
        <v>52</v>
      </c>
      <c r="O90" s="28">
        <v>30</v>
      </c>
      <c r="P90" s="28">
        <v>24</v>
      </c>
      <c r="Q90" s="28">
        <v>6</v>
      </c>
      <c r="R90" s="161">
        <v>30</v>
      </c>
      <c r="S90" s="28">
        <v>8</v>
      </c>
      <c r="T90" s="28">
        <v>15</v>
      </c>
      <c r="U90" s="28">
        <v>0</v>
      </c>
      <c r="V90" s="161">
        <v>15</v>
      </c>
      <c r="W90" s="28">
        <v>2</v>
      </c>
      <c r="X90" s="28">
        <v>8</v>
      </c>
      <c r="Y90" s="28">
        <v>0</v>
      </c>
      <c r="Z90" s="161">
        <v>8</v>
      </c>
      <c r="AA90" s="28">
        <v>0</v>
      </c>
      <c r="AB90" s="28">
        <v>0</v>
      </c>
      <c r="AC90" s="28">
        <v>0</v>
      </c>
      <c r="AD90" s="161">
        <v>0</v>
      </c>
      <c r="AE90" s="28">
        <v>0</v>
      </c>
      <c r="AF90" s="28">
        <v>0</v>
      </c>
      <c r="AG90" s="28">
        <v>0</v>
      </c>
      <c r="AH90" s="161">
        <v>0</v>
      </c>
      <c r="AI90" s="28">
        <v>0</v>
      </c>
      <c r="AJ90" s="28">
        <v>0</v>
      </c>
      <c r="AK90" s="181">
        <v>0</v>
      </c>
      <c r="AL90" s="161">
        <v>0</v>
      </c>
    </row>
    <row r="91" spans="1:38" ht="15.6" hidden="1" x14ac:dyDescent="0.3">
      <c r="A91" s="28">
        <v>7</v>
      </c>
      <c r="B91" s="122" t="s">
        <v>162</v>
      </c>
      <c r="C91" s="28">
        <v>17</v>
      </c>
      <c r="D91" s="28">
        <v>15</v>
      </c>
      <c r="E91" s="28">
        <v>2</v>
      </c>
      <c r="F91" s="161">
        <v>17</v>
      </c>
      <c r="G91" s="28">
        <v>0</v>
      </c>
      <c r="H91" s="28">
        <v>0</v>
      </c>
      <c r="I91" s="28">
        <v>0</v>
      </c>
      <c r="J91" s="161">
        <v>0</v>
      </c>
      <c r="K91" s="28">
        <v>17</v>
      </c>
      <c r="L91" s="28">
        <v>15</v>
      </c>
      <c r="M91" s="28">
        <v>2</v>
      </c>
      <c r="N91" s="161">
        <v>17</v>
      </c>
      <c r="O91" s="28">
        <v>0</v>
      </c>
      <c r="P91" s="28">
        <v>0</v>
      </c>
      <c r="Q91" s="28">
        <v>0</v>
      </c>
      <c r="R91" s="161">
        <v>0</v>
      </c>
      <c r="S91" s="28">
        <v>4</v>
      </c>
      <c r="T91" s="28">
        <v>8</v>
      </c>
      <c r="U91" s="28">
        <v>2</v>
      </c>
      <c r="V91" s="161">
        <v>10</v>
      </c>
      <c r="W91" s="28">
        <v>3</v>
      </c>
      <c r="X91" s="28">
        <v>6</v>
      </c>
      <c r="Y91" s="28">
        <v>1</v>
      </c>
      <c r="Z91" s="161">
        <v>7</v>
      </c>
      <c r="AA91" s="28">
        <v>0</v>
      </c>
      <c r="AB91" s="28">
        <v>0</v>
      </c>
      <c r="AC91" s="28">
        <v>0</v>
      </c>
      <c r="AD91" s="161">
        <v>0</v>
      </c>
      <c r="AE91" s="28">
        <v>0</v>
      </c>
      <c r="AF91" s="28">
        <v>0</v>
      </c>
      <c r="AG91" s="28">
        <v>0</v>
      </c>
      <c r="AH91" s="161">
        <v>0</v>
      </c>
      <c r="AI91" s="28">
        <v>0</v>
      </c>
      <c r="AJ91" s="28">
        <v>0</v>
      </c>
      <c r="AK91" s="181">
        <v>0</v>
      </c>
      <c r="AL91" s="161">
        <v>0</v>
      </c>
    </row>
    <row r="92" spans="1:38" hidden="1" x14ac:dyDescent="0.3">
      <c r="A92" s="28"/>
      <c r="B92" s="28"/>
      <c r="C92" s="28"/>
      <c r="D92" s="28"/>
      <c r="E92" s="28"/>
      <c r="F92" s="161"/>
      <c r="G92" s="28"/>
      <c r="H92" s="28"/>
      <c r="I92" s="28"/>
      <c r="J92" s="161"/>
      <c r="K92" s="28"/>
      <c r="L92" s="28"/>
      <c r="M92" s="28"/>
      <c r="N92" s="161"/>
      <c r="O92" s="28"/>
      <c r="P92" s="28"/>
      <c r="Q92" s="28"/>
      <c r="R92" s="161"/>
      <c r="S92" s="28"/>
      <c r="T92" s="28"/>
      <c r="U92" s="28"/>
      <c r="V92" s="161"/>
      <c r="W92" s="28"/>
      <c r="X92" s="28"/>
      <c r="Y92" s="28"/>
      <c r="Z92" s="161"/>
      <c r="AA92" s="28"/>
      <c r="AB92" s="28"/>
      <c r="AC92" s="28"/>
      <c r="AD92" s="161"/>
      <c r="AE92" s="28"/>
      <c r="AF92" s="28"/>
      <c r="AG92" s="28"/>
      <c r="AH92" s="161"/>
      <c r="AI92" s="28"/>
      <c r="AJ92" s="28"/>
      <c r="AK92" s="181"/>
      <c r="AL92" s="161"/>
    </row>
    <row r="93" spans="1:38" ht="15.6" hidden="1" x14ac:dyDescent="0.3">
      <c r="A93" s="22"/>
      <c r="B93" s="22" t="s">
        <v>5</v>
      </c>
      <c r="C93" s="126">
        <f>SUM(C85:C91)</f>
        <v>149</v>
      </c>
      <c r="D93" s="126">
        <f t="shared" ref="D93:AL93" si="7">SUM(D85:D91)</f>
        <v>125</v>
      </c>
      <c r="E93" s="126">
        <f t="shared" si="7"/>
        <v>24</v>
      </c>
      <c r="F93" s="126">
        <f t="shared" si="7"/>
        <v>149</v>
      </c>
      <c r="G93" s="126">
        <f t="shared" si="7"/>
        <v>38</v>
      </c>
      <c r="H93" s="126">
        <f t="shared" si="7"/>
        <v>35</v>
      </c>
      <c r="I93" s="126">
        <f t="shared" si="7"/>
        <v>3</v>
      </c>
      <c r="J93" s="126">
        <f t="shared" si="7"/>
        <v>38</v>
      </c>
      <c r="K93" s="126">
        <f t="shared" si="7"/>
        <v>143</v>
      </c>
      <c r="L93" s="126">
        <f t="shared" si="7"/>
        <v>119</v>
      </c>
      <c r="M93" s="126">
        <f t="shared" si="7"/>
        <v>24</v>
      </c>
      <c r="N93" s="126">
        <f t="shared" si="7"/>
        <v>143</v>
      </c>
      <c r="O93" s="126">
        <f t="shared" si="7"/>
        <v>64</v>
      </c>
      <c r="P93" s="126">
        <f t="shared" si="7"/>
        <v>52</v>
      </c>
      <c r="Q93" s="126">
        <f t="shared" si="7"/>
        <v>12</v>
      </c>
      <c r="R93" s="126">
        <f t="shared" si="7"/>
        <v>64</v>
      </c>
      <c r="S93" s="126">
        <f t="shared" si="7"/>
        <v>15</v>
      </c>
      <c r="T93" s="126">
        <f t="shared" si="7"/>
        <v>36</v>
      </c>
      <c r="U93" s="126">
        <f t="shared" si="7"/>
        <v>7</v>
      </c>
      <c r="V93" s="126">
        <f t="shared" si="7"/>
        <v>43</v>
      </c>
      <c r="W93" s="126">
        <f t="shared" si="7"/>
        <v>5</v>
      </c>
      <c r="X93" s="126">
        <f t="shared" si="7"/>
        <v>14</v>
      </c>
      <c r="Y93" s="126">
        <f t="shared" si="7"/>
        <v>1</v>
      </c>
      <c r="Z93" s="126">
        <f t="shared" si="7"/>
        <v>15</v>
      </c>
      <c r="AA93" s="126">
        <f t="shared" si="7"/>
        <v>0</v>
      </c>
      <c r="AB93" s="126">
        <f t="shared" si="7"/>
        <v>0</v>
      </c>
      <c r="AC93" s="126">
        <f t="shared" si="7"/>
        <v>0</v>
      </c>
      <c r="AD93" s="126">
        <f t="shared" si="7"/>
        <v>0</v>
      </c>
      <c r="AE93" s="126">
        <f t="shared" si="7"/>
        <v>0</v>
      </c>
      <c r="AF93" s="126">
        <f t="shared" si="7"/>
        <v>0</v>
      </c>
      <c r="AG93" s="126">
        <f t="shared" si="7"/>
        <v>0</v>
      </c>
      <c r="AH93" s="126">
        <f t="shared" si="7"/>
        <v>0</v>
      </c>
      <c r="AI93" s="126">
        <f t="shared" si="7"/>
        <v>2</v>
      </c>
      <c r="AJ93" s="126">
        <f t="shared" si="7"/>
        <v>23</v>
      </c>
      <c r="AK93" s="126">
        <f t="shared" si="7"/>
        <v>5</v>
      </c>
      <c r="AL93" s="126">
        <f t="shared" si="7"/>
        <v>28</v>
      </c>
    </row>
    <row r="94" spans="1:38" ht="15.6" hidden="1" x14ac:dyDescent="0.3">
      <c r="A94" s="7"/>
      <c r="B94" s="7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</row>
    <row r="95" spans="1:38" ht="15.6" hidden="1" x14ac:dyDescent="0.3">
      <c r="A95" s="127" t="s">
        <v>163</v>
      </c>
      <c r="B95" s="7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</row>
    <row r="96" spans="1:38" ht="29.4" hidden="1" customHeight="1" x14ac:dyDescent="0.3">
      <c r="A96" s="111" t="s">
        <v>94</v>
      </c>
      <c r="B96" s="112" t="s">
        <v>150</v>
      </c>
      <c r="C96" s="113" t="s">
        <v>96</v>
      </c>
      <c r="D96" s="114" t="s">
        <v>79</v>
      </c>
      <c r="E96" s="115" t="s">
        <v>80</v>
      </c>
      <c r="F96" s="116" t="s">
        <v>97</v>
      </c>
      <c r="G96" s="117" t="s">
        <v>98</v>
      </c>
      <c r="H96" s="114" t="s">
        <v>79</v>
      </c>
      <c r="I96" s="115" t="s">
        <v>80</v>
      </c>
      <c r="J96" s="118" t="s">
        <v>97</v>
      </c>
      <c r="K96" s="113" t="s">
        <v>99</v>
      </c>
      <c r="L96" s="114" t="s">
        <v>79</v>
      </c>
      <c r="M96" s="115" t="s">
        <v>80</v>
      </c>
      <c r="N96" s="116" t="s">
        <v>97</v>
      </c>
      <c r="O96" s="119" t="s">
        <v>100</v>
      </c>
      <c r="P96" s="114" t="s">
        <v>79</v>
      </c>
      <c r="Q96" s="115" t="s">
        <v>80</v>
      </c>
      <c r="R96" s="116" t="s">
        <v>97</v>
      </c>
      <c r="S96" s="119" t="s">
        <v>101</v>
      </c>
      <c r="T96" s="114" t="s">
        <v>79</v>
      </c>
      <c r="U96" s="115" t="s">
        <v>80</v>
      </c>
      <c r="V96" s="116" t="s">
        <v>97</v>
      </c>
      <c r="W96" s="113" t="s">
        <v>102</v>
      </c>
      <c r="X96" s="114" t="s">
        <v>79</v>
      </c>
      <c r="Y96" s="115" t="s">
        <v>80</v>
      </c>
      <c r="Z96" s="116" t="s">
        <v>97</v>
      </c>
      <c r="AA96" s="120" t="s">
        <v>103</v>
      </c>
      <c r="AB96" s="114" t="s">
        <v>79</v>
      </c>
      <c r="AC96" s="115" t="s">
        <v>80</v>
      </c>
      <c r="AD96" s="116" t="s">
        <v>97</v>
      </c>
      <c r="AE96" s="113" t="s">
        <v>104</v>
      </c>
      <c r="AF96" s="114" t="s">
        <v>79</v>
      </c>
      <c r="AG96" s="115" t="s">
        <v>80</v>
      </c>
      <c r="AH96" s="116" t="s">
        <v>97</v>
      </c>
      <c r="AI96" s="119" t="s">
        <v>105</v>
      </c>
      <c r="AJ96" s="114" t="s">
        <v>79</v>
      </c>
      <c r="AK96" s="115" t="s">
        <v>80</v>
      </c>
      <c r="AL96" s="116" t="s">
        <v>97</v>
      </c>
    </row>
    <row r="97" spans="1:38" ht="15.6" hidden="1" x14ac:dyDescent="0.3">
      <c r="A97" s="28">
        <v>1</v>
      </c>
      <c r="B97" s="122" t="s">
        <v>164</v>
      </c>
      <c r="C97" s="182">
        <v>25</v>
      </c>
      <c r="D97" s="183">
        <v>23</v>
      </c>
      <c r="E97" s="183">
        <v>2</v>
      </c>
      <c r="F97" s="183">
        <v>25</v>
      </c>
      <c r="G97" s="183">
        <v>2</v>
      </c>
      <c r="H97" s="183">
        <v>2</v>
      </c>
      <c r="I97" s="183"/>
      <c r="J97" s="183">
        <v>2</v>
      </c>
      <c r="K97" s="183"/>
      <c r="L97" s="183"/>
      <c r="M97" s="183"/>
      <c r="N97" s="183"/>
      <c r="O97" s="183"/>
      <c r="P97" s="183"/>
      <c r="Q97" s="183"/>
      <c r="R97" s="183"/>
      <c r="S97" s="183"/>
      <c r="T97" s="126"/>
      <c r="U97" s="126"/>
      <c r="V97" s="126"/>
      <c r="W97" s="126"/>
      <c r="X97" s="126"/>
      <c r="Y97" s="126"/>
      <c r="Z97" s="126"/>
      <c r="AA97" s="22"/>
      <c r="AB97" s="22"/>
      <c r="AC97" s="22"/>
      <c r="AD97" s="126"/>
      <c r="AE97" s="126">
        <v>1</v>
      </c>
      <c r="AF97" s="126">
        <v>49</v>
      </c>
      <c r="AG97" s="184">
        <v>3</v>
      </c>
      <c r="AH97" s="126">
        <v>52</v>
      </c>
      <c r="AI97" s="126"/>
      <c r="AJ97" s="126"/>
      <c r="AK97" s="184"/>
      <c r="AL97" s="126"/>
    </row>
    <row r="98" spans="1:38" ht="15.6" hidden="1" x14ac:dyDescent="0.3">
      <c r="A98" s="28">
        <v>2</v>
      </c>
      <c r="B98" s="122" t="s">
        <v>165</v>
      </c>
      <c r="C98" s="182">
        <v>63</v>
      </c>
      <c r="D98" s="183">
        <v>55</v>
      </c>
      <c r="E98" s="183">
        <v>8</v>
      </c>
      <c r="F98" s="183">
        <v>63</v>
      </c>
      <c r="G98" s="183">
        <v>1</v>
      </c>
      <c r="H98" s="183">
        <v>1</v>
      </c>
      <c r="I98" s="183"/>
      <c r="J98" s="183">
        <v>1</v>
      </c>
      <c r="K98" s="183">
        <v>45</v>
      </c>
      <c r="L98" s="183">
        <v>38</v>
      </c>
      <c r="M98" s="183">
        <v>5</v>
      </c>
      <c r="N98" s="183">
        <v>43</v>
      </c>
      <c r="O98" s="183">
        <v>5</v>
      </c>
      <c r="P98" s="183">
        <v>5</v>
      </c>
      <c r="Q98" s="183"/>
      <c r="R98" s="183">
        <v>5</v>
      </c>
      <c r="S98" s="183"/>
      <c r="T98" s="126"/>
      <c r="U98" s="126"/>
      <c r="V98" s="126"/>
      <c r="W98" s="126"/>
      <c r="X98" s="126"/>
      <c r="Y98" s="126"/>
      <c r="Z98" s="126"/>
      <c r="AA98" s="22"/>
      <c r="AB98" s="22"/>
      <c r="AC98" s="22"/>
      <c r="AD98" s="126"/>
      <c r="AE98" s="126"/>
      <c r="AF98" s="126"/>
      <c r="AG98" s="184"/>
      <c r="AH98" s="185"/>
      <c r="AI98" s="183">
        <v>1</v>
      </c>
      <c r="AJ98" s="183">
        <v>9</v>
      </c>
      <c r="AK98" s="186"/>
      <c r="AL98" s="187">
        <v>9</v>
      </c>
    </row>
    <row r="99" spans="1:38" ht="15.6" hidden="1" x14ac:dyDescent="0.3">
      <c r="A99" s="28">
        <v>3</v>
      </c>
      <c r="B99" s="122" t="s">
        <v>166</v>
      </c>
      <c r="C99" s="130">
        <v>34</v>
      </c>
      <c r="D99" s="131">
        <v>27</v>
      </c>
      <c r="E99" s="132">
        <v>2</v>
      </c>
      <c r="F99" s="124">
        <v>29</v>
      </c>
      <c r="G99" s="132">
        <v>8</v>
      </c>
      <c r="H99" s="132">
        <v>7</v>
      </c>
      <c r="I99" s="132">
        <v>1</v>
      </c>
      <c r="J99" s="134">
        <v>8</v>
      </c>
      <c r="K99" s="130">
        <v>10</v>
      </c>
      <c r="L99" s="131">
        <v>10</v>
      </c>
      <c r="M99" s="132"/>
      <c r="N99" s="124">
        <v>10</v>
      </c>
      <c r="O99" s="132">
        <v>3</v>
      </c>
      <c r="P99" s="132">
        <v>3</v>
      </c>
      <c r="Q99" s="132"/>
      <c r="R99" s="134">
        <v>3</v>
      </c>
      <c r="S99" s="135"/>
      <c r="T99" s="135"/>
      <c r="U99" s="132"/>
      <c r="V99" s="135"/>
      <c r="W99" s="136"/>
      <c r="X99" s="136"/>
      <c r="Y99" s="137"/>
      <c r="Z99" s="136"/>
      <c r="AA99" s="28"/>
      <c r="AB99" s="28"/>
      <c r="AC99" s="28"/>
      <c r="AD99" s="139"/>
      <c r="AE99" s="23"/>
      <c r="AF99" s="121"/>
      <c r="AG99" s="121"/>
      <c r="AH99" s="142"/>
      <c r="AI99" s="23">
        <v>1</v>
      </c>
      <c r="AJ99" s="121">
        <v>6</v>
      </c>
      <c r="AK99" s="121">
        <v>1</v>
      </c>
      <c r="AL99" s="142">
        <v>7</v>
      </c>
    </row>
    <row r="100" spans="1:38" ht="15.6" hidden="1" x14ac:dyDescent="0.3">
      <c r="A100" s="28">
        <v>4</v>
      </c>
      <c r="B100" s="122" t="s">
        <v>167</v>
      </c>
      <c r="C100" s="130">
        <v>34</v>
      </c>
      <c r="D100" s="131">
        <v>26</v>
      </c>
      <c r="E100" s="132">
        <v>4</v>
      </c>
      <c r="F100" s="124">
        <v>30</v>
      </c>
      <c r="G100" s="132">
        <v>4</v>
      </c>
      <c r="H100" s="132">
        <v>3</v>
      </c>
      <c r="I100" s="132">
        <v>1</v>
      </c>
      <c r="J100" s="134">
        <v>4</v>
      </c>
      <c r="K100" s="130">
        <v>31</v>
      </c>
      <c r="L100" s="131">
        <v>28</v>
      </c>
      <c r="M100" s="132">
        <v>2</v>
      </c>
      <c r="N100" s="124">
        <v>30</v>
      </c>
      <c r="O100" s="132">
        <v>8</v>
      </c>
      <c r="P100" s="132">
        <v>6</v>
      </c>
      <c r="Q100" s="132">
        <v>2</v>
      </c>
      <c r="R100" s="134">
        <v>8</v>
      </c>
      <c r="S100" s="135">
        <v>1</v>
      </c>
      <c r="T100" s="135">
        <v>2</v>
      </c>
      <c r="U100" s="132"/>
      <c r="V100" s="135">
        <v>2</v>
      </c>
      <c r="W100" s="136"/>
      <c r="X100" s="136"/>
      <c r="Y100" s="28"/>
      <c r="Z100" s="136"/>
      <c r="AA100" s="28"/>
      <c r="AB100" s="136"/>
      <c r="AC100" s="28"/>
      <c r="AD100" s="139"/>
      <c r="AE100" s="23"/>
      <c r="AF100" s="121"/>
      <c r="AG100" s="121"/>
      <c r="AH100" s="142"/>
      <c r="AI100" s="23"/>
      <c r="AJ100" s="121"/>
      <c r="AK100" s="121"/>
      <c r="AL100" s="142"/>
    </row>
    <row r="101" spans="1:38" ht="15.6" hidden="1" x14ac:dyDescent="0.3">
      <c r="A101" s="28">
        <v>5</v>
      </c>
      <c r="B101" s="122" t="s">
        <v>168</v>
      </c>
      <c r="C101" s="130">
        <v>14</v>
      </c>
      <c r="D101" s="131">
        <v>7</v>
      </c>
      <c r="E101" s="132">
        <v>1</v>
      </c>
      <c r="F101" s="124">
        <v>8</v>
      </c>
      <c r="G101" s="132"/>
      <c r="H101" s="132"/>
      <c r="I101" s="132"/>
      <c r="J101" s="134"/>
      <c r="K101" s="130">
        <v>6</v>
      </c>
      <c r="L101" s="131">
        <v>5</v>
      </c>
      <c r="M101" s="132">
        <v>1</v>
      </c>
      <c r="N101" s="124">
        <v>6</v>
      </c>
      <c r="O101" s="132"/>
      <c r="P101" s="132"/>
      <c r="Q101" s="132"/>
      <c r="R101" s="134"/>
      <c r="S101" s="135"/>
      <c r="T101" s="135"/>
      <c r="U101" s="132"/>
      <c r="V101" s="135"/>
      <c r="W101" s="136"/>
      <c r="X101" s="136"/>
      <c r="Y101" s="28"/>
      <c r="Z101" s="136"/>
      <c r="AA101" s="28"/>
      <c r="AB101" s="28"/>
      <c r="AC101" s="28"/>
      <c r="AD101" s="139"/>
      <c r="AE101" s="23"/>
      <c r="AF101" s="121"/>
      <c r="AG101" s="121"/>
      <c r="AH101" s="142"/>
      <c r="AI101" s="23"/>
      <c r="AJ101" s="121"/>
      <c r="AK101" s="121"/>
      <c r="AL101" s="142"/>
    </row>
    <row r="102" spans="1:38" ht="15.6" hidden="1" x14ac:dyDescent="0.3">
      <c r="A102" s="28">
        <v>6</v>
      </c>
      <c r="B102" s="122" t="s">
        <v>169</v>
      </c>
      <c r="C102" s="130">
        <v>45</v>
      </c>
      <c r="D102" s="131">
        <v>37</v>
      </c>
      <c r="E102" s="132">
        <v>6</v>
      </c>
      <c r="F102" s="124">
        <v>43</v>
      </c>
      <c r="G102" s="132" t="s">
        <v>9</v>
      </c>
      <c r="H102" s="132" t="s">
        <v>9</v>
      </c>
      <c r="I102" s="132" t="s">
        <v>9</v>
      </c>
      <c r="J102" s="134" t="s">
        <v>9</v>
      </c>
      <c r="K102" s="130">
        <v>25</v>
      </c>
      <c r="L102" s="131">
        <v>19</v>
      </c>
      <c r="M102" s="132">
        <v>6</v>
      </c>
      <c r="N102" s="124">
        <v>25</v>
      </c>
      <c r="O102" s="132" t="s">
        <v>9</v>
      </c>
      <c r="P102" s="132" t="s">
        <v>9</v>
      </c>
      <c r="Q102" s="132" t="s">
        <v>9</v>
      </c>
      <c r="R102" s="134" t="s">
        <v>9</v>
      </c>
      <c r="S102" s="135" t="s">
        <v>9</v>
      </c>
      <c r="T102" s="135" t="s">
        <v>9</v>
      </c>
      <c r="U102" s="132"/>
      <c r="V102" s="135" t="s">
        <v>9</v>
      </c>
      <c r="W102" s="136"/>
      <c r="X102" s="136"/>
      <c r="Y102" s="28"/>
      <c r="Z102" s="136"/>
      <c r="AA102" s="28"/>
      <c r="AB102" s="28"/>
      <c r="AC102" s="28"/>
      <c r="AD102" s="139"/>
      <c r="AE102" s="23"/>
      <c r="AF102" s="121"/>
      <c r="AG102" s="121"/>
      <c r="AH102" s="142"/>
      <c r="AI102" s="23"/>
      <c r="AJ102" s="121"/>
      <c r="AK102" s="121"/>
      <c r="AL102" s="142"/>
    </row>
    <row r="103" spans="1:38" hidden="1" x14ac:dyDescent="0.3">
      <c r="A103" s="28"/>
      <c r="B103" s="28"/>
      <c r="C103" s="28"/>
      <c r="D103" s="28"/>
      <c r="E103" s="28"/>
      <c r="F103" s="161"/>
      <c r="G103" s="28"/>
      <c r="H103" s="28"/>
      <c r="I103" s="28"/>
      <c r="J103" s="161"/>
      <c r="K103" s="28"/>
      <c r="L103" s="28"/>
      <c r="M103" s="28"/>
      <c r="N103" s="161"/>
      <c r="O103" s="28"/>
      <c r="P103" s="28"/>
      <c r="Q103" s="28"/>
      <c r="R103" s="161"/>
      <c r="S103" s="28"/>
      <c r="T103" s="28"/>
      <c r="U103" s="28"/>
      <c r="V103" s="161"/>
      <c r="W103" s="28"/>
      <c r="X103" s="28"/>
      <c r="Y103" s="28"/>
      <c r="Z103" s="161"/>
      <c r="AA103" s="28"/>
      <c r="AB103" s="28"/>
      <c r="AC103" s="28"/>
      <c r="AD103" s="161"/>
      <c r="AE103" s="28"/>
      <c r="AF103" s="28"/>
      <c r="AG103" s="28"/>
      <c r="AH103" s="161"/>
      <c r="AI103" s="28"/>
      <c r="AJ103" s="28"/>
      <c r="AK103" s="181"/>
      <c r="AL103" s="161"/>
    </row>
    <row r="104" spans="1:38" ht="15.6" hidden="1" x14ac:dyDescent="0.3">
      <c r="A104" s="22"/>
      <c r="B104" s="22" t="s">
        <v>5</v>
      </c>
      <c r="C104" s="126">
        <f t="shared" ref="C104:AL104" si="8">SUM(C97:C102)</f>
        <v>215</v>
      </c>
      <c r="D104" s="126">
        <f t="shared" si="8"/>
        <v>175</v>
      </c>
      <c r="E104" s="126">
        <f t="shared" si="8"/>
        <v>23</v>
      </c>
      <c r="F104" s="126">
        <f t="shared" si="8"/>
        <v>198</v>
      </c>
      <c r="G104" s="126">
        <f t="shared" si="8"/>
        <v>15</v>
      </c>
      <c r="H104" s="126">
        <f t="shared" si="8"/>
        <v>13</v>
      </c>
      <c r="I104" s="126">
        <f t="shared" si="8"/>
        <v>2</v>
      </c>
      <c r="J104" s="126">
        <f t="shared" si="8"/>
        <v>15</v>
      </c>
      <c r="K104" s="126">
        <f t="shared" si="8"/>
        <v>117</v>
      </c>
      <c r="L104" s="126">
        <f t="shared" si="8"/>
        <v>100</v>
      </c>
      <c r="M104" s="126">
        <f t="shared" si="8"/>
        <v>14</v>
      </c>
      <c r="N104" s="126">
        <f t="shared" si="8"/>
        <v>114</v>
      </c>
      <c r="O104" s="126">
        <f t="shared" si="8"/>
        <v>16</v>
      </c>
      <c r="P104" s="126">
        <f t="shared" si="8"/>
        <v>14</v>
      </c>
      <c r="Q104" s="126">
        <f t="shared" si="8"/>
        <v>2</v>
      </c>
      <c r="R104" s="126">
        <f t="shared" si="8"/>
        <v>16</v>
      </c>
      <c r="S104" s="126">
        <f t="shared" si="8"/>
        <v>1</v>
      </c>
      <c r="T104" s="126">
        <f t="shared" si="8"/>
        <v>2</v>
      </c>
      <c r="U104" s="126">
        <f t="shared" si="8"/>
        <v>0</v>
      </c>
      <c r="V104" s="126">
        <f t="shared" si="8"/>
        <v>2</v>
      </c>
      <c r="W104" s="126">
        <f t="shared" si="8"/>
        <v>0</v>
      </c>
      <c r="X104" s="126">
        <f t="shared" si="8"/>
        <v>0</v>
      </c>
      <c r="Y104" s="126">
        <f t="shared" si="8"/>
        <v>0</v>
      </c>
      <c r="Z104" s="126">
        <f t="shared" si="8"/>
        <v>0</v>
      </c>
      <c r="AA104" s="126">
        <f t="shared" si="8"/>
        <v>0</v>
      </c>
      <c r="AB104" s="126">
        <f t="shared" si="8"/>
        <v>0</v>
      </c>
      <c r="AC104" s="126">
        <f t="shared" si="8"/>
        <v>0</v>
      </c>
      <c r="AD104" s="126">
        <f t="shared" si="8"/>
        <v>0</v>
      </c>
      <c r="AE104" s="126">
        <f t="shared" si="8"/>
        <v>1</v>
      </c>
      <c r="AF104" s="126">
        <f t="shared" si="8"/>
        <v>49</v>
      </c>
      <c r="AG104" s="126">
        <f t="shared" si="8"/>
        <v>3</v>
      </c>
      <c r="AH104" s="126">
        <f t="shared" si="8"/>
        <v>52</v>
      </c>
      <c r="AI104" s="126">
        <f t="shared" si="8"/>
        <v>2</v>
      </c>
      <c r="AJ104" s="126">
        <f t="shared" si="8"/>
        <v>15</v>
      </c>
      <c r="AK104" s="126">
        <f t="shared" si="8"/>
        <v>1</v>
      </c>
      <c r="AL104" s="126">
        <f t="shared" si="8"/>
        <v>16</v>
      </c>
    </row>
    <row r="105" spans="1:38" ht="15.6" hidden="1" x14ac:dyDescent="0.3">
      <c r="A105" s="7"/>
      <c r="B105" s="7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</row>
    <row r="106" spans="1:38" ht="15.6" hidden="1" x14ac:dyDescent="0.3">
      <c r="A106" s="127" t="s">
        <v>170</v>
      </c>
      <c r="B106" s="7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</row>
    <row r="107" spans="1:38" ht="29.4" hidden="1" customHeight="1" x14ac:dyDescent="0.3">
      <c r="A107" s="111" t="s">
        <v>94</v>
      </c>
      <c r="B107" s="112" t="s">
        <v>150</v>
      </c>
      <c r="C107" s="113" t="s">
        <v>96</v>
      </c>
      <c r="D107" s="114" t="s">
        <v>79</v>
      </c>
      <c r="E107" s="115" t="s">
        <v>80</v>
      </c>
      <c r="F107" s="116" t="s">
        <v>97</v>
      </c>
      <c r="G107" s="117" t="s">
        <v>98</v>
      </c>
      <c r="H107" s="114" t="s">
        <v>79</v>
      </c>
      <c r="I107" s="115" t="s">
        <v>80</v>
      </c>
      <c r="J107" s="118" t="s">
        <v>97</v>
      </c>
      <c r="K107" s="113" t="s">
        <v>99</v>
      </c>
      <c r="L107" s="114" t="s">
        <v>79</v>
      </c>
      <c r="M107" s="115" t="s">
        <v>80</v>
      </c>
      <c r="N107" s="116" t="s">
        <v>97</v>
      </c>
      <c r="O107" s="119" t="s">
        <v>100</v>
      </c>
      <c r="P107" s="114" t="s">
        <v>79</v>
      </c>
      <c r="Q107" s="115" t="s">
        <v>80</v>
      </c>
      <c r="R107" s="116" t="s">
        <v>97</v>
      </c>
      <c r="S107" s="119" t="s">
        <v>101</v>
      </c>
      <c r="T107" s="114" t="s">
        <v>79</v>
      </c>
      <c r="U107" s="115" t="s">
        <v>80</v>
      </c>
      <c r="V107" s="116" t="s">
        <v>97</v>
      </c>
      <c r="W107" s="113" t="s">
        <v>102</v>
      </c>
      <c r="X107" s="114" t="s">
        <v>79</v>
      </c>
      <c r="Y107" s="115" t="s">
        <v>80</v>
      </c>
      <c r="Z107" s="116" t="s">
        <v>97</v>
      </c>
      <c r="AA107" s="120" t="s">
        <v>103</v>
      </c>
      <c r="AB107" s="114" t="s">
        <v>79</v>
      </c>
      <c r="AC107" s="115" t="s">
        <v>80</v>
      </c>
      <c r="AD107" s="116" t="s">
        <v>97</v>
      </c>
      <c r="AE107" s="113" t="s">
        <v>104</v>
      </c>
      <c r="AF107" s="114" t="s">
        <v>79</v>
      </c>
      <c r="AG107" s="115" t="s">
        <v>80</v>
      </c>
      <c r="AH107" s="116" t="s">
        <v>97</v>
      </c>
      <c r="AI107" s="119" t="s">
        <v>105</v>
      </c>
      <c r="AJ107" s="114" t="s">
        <v>79</v>
      </c>
      <c r="AK107" s="115" t="s">
        <v>80</v>
      </c>
      <c r="AL107" s="116" t="s">
        <v>97</v>
      </c>
    </row>
    <row r="108" spans="1:38" hidden="1" x14ac:dyDescent="0.3">
      <c r="A108" s="28">
        <v>1</v>
      </c>
      <c r="B108" s="28" t="s">
        <v>171</v>
      </c>
      <c r="C108" s="28">
        <v>12</v>
      </c>
      <c r="D108" s="28">
        <v>11</v>
      </c>
      <c r="E108" s="28">
        <v>1</v>
      </c>
      <c r="F108" s="161">
        <v>12</v>
      </c>
      <c r="G108" s="161">
        <v>0</v>
      </c>
      <c r="H108" s="28">
        <v>0</v>
      </c>
      <c r="I108" s="28">
        <v>0</v>
      </c>
      <c r="J108" s="161">
        <v>0</v>
      </c>
      <c r="K108" s="28">
        <v>8</v>
      </c>
      <c r="L108" s="28">
        <v>7</v>
      </c>
      <c r="M108" s="28">
        <v>1</v>
      </c>
      <c r="N108" s="161">
        <v>8</v>
      </c>
      <c r="O108" s="28">
        <v>0</v>
      </c>
      <c r="P108" s="28">
        <v>0</v>
      </c>
      <c r="Q108" s="28">
        <v>0</v>
      </c>
      <c r="R108" s="161">
        <v>0</v>
      </c>
      <c r="S108" s="28">
        <v>0</v>
      </c>
      <c r="T108" s="28">
        <v>0</v>
      </c>
      <c r="U108" s="28">
        <v>0</v>
      </c>
      <c r="V108" s="161">
        <v>0</v>
      </c>
      <c r="W108" s="161">
        <v>0</v>
      </c>
      <c r="X108" s="161">
        <v>0</v>
      </c>
      <c r="Y108" s="161">
        <v>0</v>
      </c>
      <c r="Z108" s="161">
        <v>0</v>
      </c>
      <c r="AA108" s="28">
        <v>0</v>
      </c>
      <c r="AB108" s="28">
        <v>0</v>
      </c>
      <c r="AC108" s="28">
        <v>0</v>
      </c>
      <c r="AD108" s="161">
        <v>0</v>
      </c>
      <c r="AE108" s="28">
        <v>0</v>
      </c>
      <c r="AF108" s="28">
        <v>0</v>
      </c>
      <c r="AG108" s="28">
        <v>0</v>
      </c>
      <c r="AH108" s="161">
        <v>0</v>
      </c>
      <c r="AI108" s="28">
        <v>1</v>
      </c>
      <c r="AJ108" s="28">
        <v>21</v>
      </c>
      <c r="AK108" s="181">
        <v>0</v>
      </c>
      <c r="AL108" s="161">
        <v>21</v>
      </c>
    </row>
    <row r="109" spans="1:38" hidden="1" x14ac:dyDescent="0.3">
      <c r="A109" s="28">
        <v>2</v>
      </c>
      <c r="B109" s="28" t="s">
        <v>172</v>
      </c>
      <c r="C109" s="28">
        <v>45</v>
      </c>
      <c r="D109" s="28">
        <v>31</v>
      </c>
      <c r="E109" s="28">
        <v>7</v>
      </c>
      <c r="F109" s="28">
        <v>38</v>
      </c>
      <c r="G109" s="28">
        <v>5</v>
      </c>
      <c r="H109" s="28">
        <v>4</v>
      </c>
      <c r="I109" s="28">
        <v>1</v>
      </c>
      <c r="J109" s="28">
        <v>5</v>
      </c>
      <c r="K109" s="28">
        <v>42</v>
      </c>
      <c r="L109" s="28">
        <v>24</v>
      </c>
      <c r="M109" s="28">
        <v>6</v>
      </c>
      <c r="N109" s="28">
        <v>30</v>
      </c>
      <c r="O109" s="28">
        <v>5</v>
      </c>
      <c r="P109" s="28">
        <v>4</v>
      </c>
      <c r="Q109" s="28">
        <v>0</v>
      </c>
      <c r="R109" s="28">
        <v>4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28">
        <v>0</v>
      </c>
      <c r="AJ109" s="28">
        <v>0</v>
      </c>
      <c r="AK109" s="28">
        <v>0</v>
      </c>
      <c r="AL109" s="28">
        <v>0</v>
      </c>
    </row>
    <row r="110" spans="1:38" hidden="1" x14ac:dyDescent="0.3">
      <c r="A110" s="28">
        <v>3</v>
      </c>
      <c r="B110" s="28" t="s">
        <v>173</v>
      </c>
      <c r="C110" s="28">
        <v>47</v>
      </c>
      <c r="D110" s="28">
        <v>33</v>
      </c>
      <c r="E110" s="28">
        <v>7</v>
      </c>
      <c r="F110" s="28">
        <v>40</v>
      </c>
      <c r="G110" s="28">
        <v>7</v>
      </c>
      <c r="H110" s="28">
        <v>5</v>
      </c>
      <c r="I110" s="28">
        <v>2</v>
      </c>
      <c r="J110" s="28">
        <v>7</v>
      </c>
      <c r="K110" s="28">
        <v>32</v>
      </c>
      <c r="L110" s="28">
        <v>25</v>
      </c>
      <c r="M110" s="28">
        <v>7</v>
      </c>
      <c r="N110" s="28">
        <v>32</v>
      </c>
      <c r="O110" s="28">
        <v>14</v>
      </c>
      <c r="P110" s="28">
        <v>13</v>
      </c>
      <c r="Q110" s="28">
        <v>0</v>
      </c>
      <c r="R110" s="28">
        <v>13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  <c r="AC110" s="28">
        <v>0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28">
        <v>0</v>
      </c>
      <c r="AJ110" s="28">
        <v>0</v>
      </c>
      <c r="AK110" s="28">
        <v>0</v>
      </c>
      <c r="AL110" s="28">
        <v>0</v>
      </c>
    </row>
    <row r="111" spans="1:38" hidden="1" x14ac:dyDescent="0.3">
      <c r="A111" s="28">
        <v>4</v>
      </c>
      <c r="B111" s="28" t="s">
        <v>174</v>
      </c>
      <c r="C111" s="28">
        <v>28</v>
      </c>
      <c r="D111" s="28">
        <v>19</v>
      </c>
      <c r="E111" s="28">
        <v>1</v>
      </c>
      <c r="F111" s="161">
        <v>20</v>
      </c>
      <c r="G111" s="28">
        <v>0</v>
      </c>
      <c r="H111" s="28">
        <v>0</v>
      </c>
      <c r="I111" s="28">
        <v>0</v>
      </c>
      <c r="J111" s="161">
        <v>0</v>
      </c>
      <c r="K111" s="28">
        <v>20</v>
      </c>
      <c r="L111" s="28">
        <v>19</v>
      </c>
      <c r="M111" s="28">
        <v>1</v>
      </c>
      <c r="N111" s="161">
        <v>20</v>
      </c>
      <c r="O111" s="28">
        <v>13</v>
      </c>
      <c r="P111" s="28">
        <v>13</v>
      </c>
      <c r="Q111" s="28">
        <v>0</v>
      </c>
      <c r="R111" s="161">
        <v>13</v>
      </c>
      <c r="S111" s="28">
        <v>0</v>
      </c>
      <c r="T111" s="28">
        <v>0</v>
      </c>
      <c r="U111" s="28">
        <v>0</v>
      </c>
      <c r="V111" s="161">
        <v>0</v>
      </c>
      <c r="W111" s="161">
        <v>0</v>
      </c>
      <c r="X111" s="161">
        <v>0</v>
      </c>
      <c r="Y111" s="28">
        <v>0</v>
      </c>
      <c r="Z111" s="161">
        <v>0</v>
      </c>
      <c r="AA111" s="28">
        <v>0</v>
      </c>
      <c r="AB111" s="161">
        <v>0</v>
      </c>
      <c r="AC111" s="28">
        <v>0</v>
      </c>
      <c r="AD111" s="161">
        <v>0</v>
      </c>
      <c r="AE111" s="28">
        <v>0</v>
      </c>
      <c r="AF111" s="28">
        <v>0</v>
      </c>
      <c r="AG111" s="28">
        <v>0</v>
      </c>
      <c r="AH111" s="161">
        <v>0</v>
      </c>
      <c r="AI111" s="28">
        <v>0</v>
      </c>
      <c r="AJ111" s="28">
        <v>0</v>
      </c>
      <c r="AK111" s="181">
        <v>0</v>
      </c>
      <c r="AL111" s="161">
        <v>0</v>
      </c>
    </row>
    <row r="112" spans="1:38" hidden="1" x14ac:dyDescent="0.3">
      <c r="A112" s="28">
        <v>5</v>
      </c>
      <c r="B112" s="188" t="s">
        <v>175</v>
      </c>
      <c r="C112" s="28">
        <v>29</v>
      </c>
      <c r="D112" s="28">
        <v>26</v>
      </c>
      <c r="E112" s="28">
        <v>3</v>
      </c>
      <c r="F112" s="161">
        <v>29</v>
      </c>
      <c r="G112" s="28">
        <v>4</v>
      </c>
      <c r="H112" s="28">
        <v>4</v>
      </c>
      <c r="I112" s="28">
        <v>0</v>
      </c>
      <c r="J112" s="161">
        <v>4</v>
      </c>
      <c r="K112" s="28">
        <v>15</v>
      </c>
      <c r="L112" s="28">
        <v>13</v>
      </c>
      <c r="M112" s="28">
        <v>2</v>
      </c>
      <c r="N112" s="161">
        <v>15</v>
      </c>
      <c r="O112" s="28">
        <v>4</v>
      </c>
      <c r="P112" s="28">
        <v>4</v>
      </c>
      <c r="Q112" s="28">
        <v>0</v>
      </c>
      <c r="R112" s="161">
        <v>4</v>
      </c>
      <c r="S112" s="28">
        <v>1</v>
      </c>
      <c r="T112" s="28">
        <v>7</v>
      </c>
      <c r="U112" s="28">
        <v>0</v>
      </c>
      <c r="V112" s="161">
        <v>7</v>
      </c>
      <c r="W112" s="28">
        <v>0</v>
      </c>
      <c r="X112" s="28">
        <v>0</v>
      </c>
      <c r="Y112" s="28">
        <v>0</v>
      </c>
      <c r="Z112" s="161">
        <v>0</v>
      </c>
      <c r="AA112" s="28">
        <v>0</v>
      </c>
      <c r="AB112" s="28">
        <v>0</v>
      </c>
      <c r="AC112" s="28">
        <v>0</v>
      </c>
      <c r="AD112" s="161">
        <v>0</v>
      </c>
      <c r="AE112" s="28">
        <v>0</v>
      </c>
      <c r="AF112" s="28">
        <v>0</v>
      </c>
      <c r="AG112" s="28">
        <v>0</v>
      </c>
      <c r="AH112" s="161">
        <v>0</v>
      </c>
      <c r="AI112" s="28">
        <v>0</v>
      </c>
      <c r="AJ112" s="28">
        <v>0</v>
      </c>
      <c r="AK112" s="181">
        <v>0</v>
      </c>
      <c r="AL112" s="161">
        <v>0</v>
      </c>
    </row>
    <row r="113" spans="1:38" ht="15" hidden="1" thickBot="1" x14ac:dyDescent="0.35">
      <c r="A113" s="28">
        <v>6</v>
      </c>
      <c r="B113" s="189" t="s">
        <v>176</v>
      </c>
      <c r="C113" s="28">
        <v>18</v>
      </c>
      <c r="D113" s="28">
        <v>15</v>
      </c>
      <c r="E113" s="28">
        <v>3</v>
      </c>
      <c r="F113" s="161">
        <v>18</v>
      </c>
      <c r="G113" s="28">
        <v>0</v>
      </c>
      <c r="H113" s="28">
        <v>0</v>
      </c>
      <c r="I113" s="28">
        <v>0</v>
      </c>
      <c r="J113" s="161">
        <v>0</v>
      </c>
      <c r="K113" s="28">
        <v>10</v>
      </c>
      <c r="L113" s="28">
        <v>8</v>
      </c>
      <c r="M113" s="28">
        <v>2</v>
      </c>
      <c r="N113" s="161">
        <v>10</v>
      </c>
      <c r="O113" s="28">
        <v>6</v>
      </c>
      <c r="P113" s="28">
        <v>4</v>
      </c>
      <c r="Q113" s="28">
        <v>2</v>
      </c>
      <c r="R113" s="161">
        <v>6</v>
      </c>
      <c r="S113" s="28">
        <v>0</v>
      </c>
      <c r="T113" s="28">
        <v>0</v>
      </c>
      <c r="U113" s="28">
        <v>0</v>
      </c>
      <c r="V113" s="161">
        <v>0</v>
      </c>
      <c r="W113" s="28">
        <v>0</v>
      </c>
      <c r="X113" s="28">
        <v>0</v>
      </c>
      <c r="Y113" s="28">
        <v>0</v>
      </c>
      <c r="Z113" s="161">
        <v>0</v>
      </c>
      <c r="AA113" s="28">
        <v>0</v>
      </c>
      <c r="AB113" s="28">
        <v>0</v>
      </c>
      <c r="AC113" s="28">
        <v>0</v>
      </c>
      <c r="AD113" s="161">
        <v>0</v>
      </c>
      <c r="AE113" s="28">
        <v>0</v>
      </c>
      <c r="AF113" s="28">
        <v>0</v>
      </c>
      <c r="AG113" s="28">
        <v>0</v>
      </c>
      <c r="AH113" s="161">
        <v>0</v>
      </c>
      <c r="AI113" s="28">
        <v>0</v>
      </c>
      <c r="AJ113" s="28">
        <v>0</v>
      </c>
      <c r="AK113" s="181">
        <v>0</v>
      </c>
      <c r="AL113" s="161">
        <v>0</v>
      </c>
    </row>
    <row r="114" spans="1:38" ht="15" hidden="1" thickBot="1" x14ac:dyDescent="0.35">
      <c r="A114" s="28"/>
      <c r="B114" s="189"/>
      <c r="C114" s="28"/>
      <c r="D114" s="28"/>
      <c r="E114" s="28"/>
      <c r="F114" s="161"/>
      <c r="G114" s="28"/>
      <c r="H114" s="28"/>
      <c r="I114" s="28"/>
      <c r="J114" s="161"/>
      <c r="K114" s="28"/>
      <c r="L114" s="28"/>
      <c r="M114" s="28"/>
      <c r="N114" s="161"/>
      <c r="O114" s="28"/>
      <c r="P114" s="28"/>
      <c r="Q114" s="28"/>
      <c r="R114" s="161"/>
      <c r="S114" s="28"/>
      <c r="T114" s="28"/>
      <c r="U114" s="28"/>
      <c r="V114" s="161"/>
      <c r="W114" s="28"/>
      <c r="X114" s="28"/>
      <c r="Y114" s="28"/>
      <c r="Z114" s="161"/>
      <c r="AA114" s="28"/>
      <c r="AB114" s="28"/>
      <c r="AC114" s="28"/>
      <c r="AD114" s="161"/>
      <c r="AE114" s="28"/>
      <c r="AF114" s="28"/>
      <c r="AG114" s="28"/>
      <c r="AH114" s="161"/>
      <c r="AI114" s="28"/>
      <c r="AJ114" s="28"/>
      <c r="AK114" s="181"/>
      <c r="AL114" s="161"/>
    </row>
    <row r="115" spans="1:38" hidden="1" x14ac:dyDescent="0.3">
      <c r="A115" s="28"/>
      <c r="B115" s="28"/>
      <c r="C115" s="28"/>
      <c r="D115" s="28"/>
      <c r="E115" s="28"/>
      <c r="F115" s="161"/>
      <c r="G115" s="28"/>
      <c r="H115" s="28"/>
      <c r="I115" s="28"/>
      <c r="J115" s="161"/>
      <c r="K115" s="28"/>
      <c r="L115" s="28"/>
      <c r="M115" s="28"/>
      <c r="N115" s="161"/>
      <c r="O115" s="28"/>
      <c r="P115" s="28"/>
      <c r="Q115" s="28"/>
      <c r="R115" s="161"/>
      <c r="S115" s="28"/>
      <c r="T115" s="28"/>
      <c r="U115" s="28"/>
      <c r="V115" s="161"/>
      <c r="W115" s="28"/>
      <c r="X115" s="28"/>
      <c r="Y115" s="28"/>
      <c r="Z115" s="161"/>
      <c r="AA115" s="28"/>
      <c r="AB115" s="28"/>
      <c r="AC115" s="28"/>
      <c r="AD115" s="161"/>
      <c r="AE115" s="28"/>
      <c r="AF115" s="28"/>
      <c r="AG115" s="28"/>
      <c r="AH115" s="161"/>
      <c r="AI115" s="28"/>
      <c r="AJ115" s="28"/>
      <c r="AK115" s="181"/>
      <c r="AL115" s="161"/>
    </row>
    <row r="116" spans="1:38" ht="15.6" hidden="1" x14ac:dyDescent="0.3">
      <c r="A116" s="22"/>
      <c r="B116" s="22" t="s">
        <v>5</v>
      </c>
      <c r="C116" s="126">
        <f>SUM(C108:C114)</f>
        <v>179</v>
      </c>
      <c r="D116" s="126">
        <f t="shared" ref="D116:AL116" si="9">SUM(D108:D114)</f>
        <v>135</v>
      </c>
      <c r="E116" s="126">
        <f t="shared" si="9"/>
        <v>22</v>
      </c>
      <c r="F116" s="126">
        <f t="shared" si="9"/>
        <v>157</v>
      </c>
      <c r="G116" s="126">
        <f t="shared" si="9"/>
        <v>16</v>
      </c>
      <c r="H116" s="126">
        <f t="shared" si="9"/>
        <v>13</v>
      </c>
      <c r="I116" s="126">
        <f t="shared" si="9"/>
        <v>3</v>
      </c>
      <c r="J116" s="126">
        <f t="shared" si="9"/>
        <v>16</v>
      </c>
      <c r="K116" s="126">
        <f t="shared" si="9"/>
        <v>127</v>
      </c>
      <c r="L116" s="126">
        <f t="shared" si="9"/>
        <v>96</v>
      </c>
      <c r="M116" s="126">
        <f t="shared" si="9"/>
        <v>19</v>
      </c>
      <c r="N116" s="126">
        <f t="shared" si="9"/>
        <v>115</v>
      </c>
      <c r="O116" s="126">
        <f t="shared" si="9"/>
        <v>42</v>
      </c>
      <c r="P116" s="126">
        <f t="shared" si="9"/>
        <v>38</v>
      </c>
      <c r="Q116" s="126">
        <f t="shared" si="9"/>
        <v>2</v>
      </c>
      <c r="R116" s="126">
        <f t="shared" si="9"/>
        <v>40</v>
      </c>
      <c r="S116" s="126">
        <f t="shared" si="9"/>
        <v>1</v>
      </c>
      <c r="T116" s="126">
        <f t="shared" si="9"/>
        <v>7</v>
      </c>
      <c r="U116" s="126">
        <f t="shared" si="9"/>
        <v>0</v>
      </c>
      <c r="V116" s="126">
        <f t="shared" si="9"/>
        <v>7</v>
      </c>
      <c r="W116" s="126">
        <f t="shared" si="9"/>
        <v>0</v>
      </c>
      <c r="X116" s="126">
        <f t="shared" si="9"/>
        <v>0</v>
      </c>
      <c r="Y116" s="126">
        <f t="shared" si="9"/>
        <v>0</v>
      </c>
      <c r="Z116" s="126">
        <f t="shared" si="9"/>
        <v>0</v>
      </c>
      <c r="AA116" s="126">
        <f t="shared" si="9"/>
        <v>0</v>
      </c>
      <c r="AB116" s="126">
        <f t="shared" si="9"/>
        <v>0</v>
      </c>
      <c r="AC116" s="126">
        <f t="shared" si="9"/>
        <v>0</v>
      </c>
      <c r="AD116" s="126">
        <f t="shared" si="9"/>
        <v>0</v>
      </c>
      <c r="AE116" s="126">
        <f t="shared" si="9"/>
        <v>0</v>
      </c>
      <c r="AF116" s="126">
        <f t="shared" si="9"/>
        <v>0</v>
      </c>
      <c r="AG116" s="126">
        <f t="shared" si="9"/>
        <v>0</v>
      </c>
      <c r="AH116" s="126">
        <f t="shared" si="9"/>
        <v>0</v>
      </c>
      <c r="AI116" s="126">
        <f t="shared" si="9"/>
        <v>1</v>
      </c>
      <c r="AJ116" s="126">
        <f t="shared" si="9"/>
        <v>21</v>
      </c>
      <c r="AK116" s="126">
        <f t="shared" si="9"/>
        <v>0</v>
      </c>
      <c r="AL116" s="126">
        <f t="shared" si="9"/>
        <v>21</v>
      </c>
    </row>
    <row r="117" spans="1:38" ht="15.6" x14ac:dyDescent="0.3">
      <c r="A117" s="7"/>
      <c r="B117" s="7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</row>
    <row r="118" spans="1:38" ht="18" x14ac:dyDescent="0.35">
      <c r="B118" s="394" t="s">
        <v>177</v>
      </c>
      <c r="C118" s="394"/>
      <c r="D118" s="190" t="s">
        <v>178</v>
      </c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</row>
    <row r="119" spans="1:38" ht="28.8" x14ac:dyDescent="0.3">
      <c r="A119" s="28" t="s">
        <v>94</v>
      </c>
      <c r="B119" s="191" t="s">
        <v>179</v>
      </c>
      <c r="C119" s="119" t="s">
        <v>96</v>
      </c>
      <c r="D119" s="192" t="s">
        <v>79</v>
      </c>
      <c r="E119" s="193" t="s">
        <v>80</v>
      </c>
      <c r="F119" s="194" t="s">
        <v>97</v>
      </c>
      <c r="G119" s="195" t="s">
        <v>98</v>
      </c>
      <c r="H119" s="192" t="s">
        <v>79</v>
      </c>
      <c r="I119" s="193" t="s">
        <v>80</v>
      </c>
      <c r="J119" s="196" t="s">
        <v>97</v>
      </c>
      <c r="K119" s="119" t="s">
        <v>99</v>
      </c>
      <c r="L119" s="192" t="s">
        <v>79</v>
      </c>
      <c r="M119" s="193" t="s">
        <v>80</v>
      </c>
      <c r="N119" s="194" t="s">
        <v>97</v>
      </c>
      <c r="O119" s="119" t="s">
        <v>100</v>
      </c>
      <c r="P119" s="192" t="s">
        <v>79</v>
      </c>
      <c r="Q119" s="193" t="s">
        <v>80</v>
      </c>
      <c r="R119" s="194" t="s">
        <v>97</v>
      </c>
      <c r="S119" s="119" t="s">
        <v>101</v>
      </c>
      <c r="T119" s="192" t="s">
        <v>79</v>
      </c>
      <c r="U119" s="193" t="s">
        <v>80</v>
      </c>
      <c r="V119" s="194" t="s">
        <v>97</v>
      </c>
      <c r="W119" s="119" t="s">
        <v>102</v>
      </c>
      <c r="X119" s="192" t="s">
        <v>79</v>
      </c>
      <c r="Y119" s="193" t="s">
        <v>80</v>
      </c>
      <c r="Z119" s="194" t="s">
        <v>97</v>
      </c>
      <c r="AA119" s="111" t="s">
        <v>103</v>
      </c>
      <c r="AB119" s="192" t="s">
        <v>79</v>
      </c>
      <c r="AC119" s="193" t="s">
        <v>80</v>
      </c>
      <c r="AD119" s="194" t="s">
        <v>97</v>
      </c>
      <c r="AE119" s="119" t="s">
        <v>104</v>
      </c>
      <c r="AF119" s="192" t="s">
        <v>79</v>
      </c>
      <c r="AG119" s="193" t="s">
        <v>80</v>
      </c>
      <c r="AH119" s="194" t="s">
        <v>97</v>
      </c>
      <c r="AI119" s="119" t="s">
        <v>105</v>
      </c>
      <c r="AJ119" s="192" t="s">
        <v>79</v>
      </c>
      <c r="AK119" s="193" t="s">
        <v>80</v>
      </c>
      <c r="AL119" s="194" t="s">
        <v>97</v>
      </c>
    </row>
    <row r="120" spans="1:38" s="200" customFormat="1" ht="15.6" x14ac:dyDescent="0.3">
      <c r="A120" s="197">
        <v>1</v>
      </c>
      <c r="B120" s="198" t="s">
        <v>90</v>
      </c>
      <c r="C120" s="199">
        <f t="shared" ref="C120:AL120" si="10">+C14</f>
        <v>119</v>
      </c>
      <c r="D120" s="199">
        <f t="shared" si="10"/>
        <v>110</v>
      </c>
      <c r="E120" s="199">
        <f t="shared" si="10"/>
        <v>9</v>
      </c>
      <c r="F120" s="199">
        <f t="shared" si="10"/>
        <v>119</v>
      </c>
      <c r="G120" s="199">
        <f t="shared" si="10"/>
        <v>55</v>
      </c>
      <c r="H120" s="199">
        <f t="shared" si="10"/>
        <v>52</v>
      </c>
      <c r="I120" s="199">
        <f t="shared" si="10"/>
        <v>3</v>
      </c>
      <c r="J120" s="199">
        <f t="shared" si="10"/>
        <v>55</v>
      </c>
      <c r="K120" s="199">
        <f t="shared" si="10"/>
        <v>94</v>
      </c>
      <c r="L120" s="199">
        <f t="shared" si="10"/>
        <v>83</v>
      </c>
      <c r="M120" s="199">
        <f t="shared" si="10"/>
        <v>11</v>
      </c>
      <c r="N120" s="199">
        <f t="shared" si="10"/>
        <v>94</v>
      </c>
      <c r="O120" s="199">
        <f t="shared" si="10"/>
        <v>16</v>
      </c>
      <c r="P120" s="199">
        <f t="shared" si="10"/>
        <v>15</v>
      </c>
      <c r="Q120" s="199">
        <f t="shared" si="10"/>
        <v>3</v>
      </c>
      <c r="R120" s="199">
        <f t="shared" si="10"/>
        <v>36</v>
      </c>
      <c r="S120" s="199">
        <f t="shared" si="10"/>
        <v>1</v>
      </c>
      <c r="T120" s="199">
        <f t="shared" si="10"/>
        <v>3</v>
      </c>
      <c r="U120" s="199">
        <f t="shared" si="10"/>
        <v>0</v>
      </c>
      <c r="V120" s="199">
        <f t="shared" si="10"/>
        <v>3</v>
      </c>
      <c r="W120" s="199">
        <f t="shared" si="10"/>
        <v>0</v>
      </c>
      <c r="X120" s="199">
        <f t="shared" si="10"/>
        <v>0</v>
      </c>
      <c r="Y120" s="199">
        <f t="shared" si="10"/>
        <v>0</v>
      </c>
      <c r="Z120" s="199">
        <f t="shared" si="10"/>
        <v>0</v>
      </c>
      <c r="AA120" s="199">
        <f t="shared" si="10"/>
        <v>0</v>
      </c>
      <c r="AB120" s="199">
        <f t="shared" si="10"/>
        <v>0</v>
      </c>
      <c r="AC120" s="199">
        <f t="shared" si="10"/>
        <v>0</v>
      </c>
      <c r="AD120" s="199">
        <f t="shared" si="10"/>
        <v>0</v>
      </c>
      <c r="AE120" s="199">
        <f t="shared" si="10"/>
        <v>0</v>
      </c>
      <c r="AF120" s="199">
        <f t="shared" si="10"/>
        <v>0</v>
      </c>
      <c r="AG120" s="199">
        <f t="shared" si="10"/>
        <v>0</v>
      </c>
      <c r="AH120" s="199">
        <f t="shared" si="10"/>
        <v>0</v>
      </c>
      <c r="AI120" s="199">
        <f t="shared" si="10"/>
        <v>1</v>
      </c>
      <c r="AJ120" s="199">
        <f t="shared" si="10"/>
        <v>25</v>
      </c>
      <c r="AK120" s="199">
        <f t="shared" si="10"/>
        <v>9</v>
      </c>
      <c r="AL120" s="199">
        <f t="shared" si="10"/>
        <v>34</v>
      </c>
    </row>
    <row r="121" spans="1:38" s="200" customFormat="1" ht="15.6" x14ac:dyDescent="0.3">
      <c r="A121" s="197">
        <v>2</v>
      </c>
      <c r="B121" s="198" t="s">
        <v>180</v>
      </c>
      <c r="C121" s="199">
        <f t="shared" ref="C121:AL121" si="11">+C25</f>
        <v>164</v>
      </c>
      <c r="D121" s="199">
        <f t="shared" si="11"/>
        <v>136</v>
      </c>
      <c r="E121" s="199">
        <f t="shared" si="11"/>
        <v>28</v>
      </c>
      <c r="F121" s="199">
        <f t="shared" si="11"/>
        <v>164</v>
      </c>
      <c r="G121" s="199">
        <f t="shared" si="11"/>
        <v>20</v>
      </c>
      <c r="H121" s="199">
        <f t="shared" si="11"/>
        <v>16</v>
      </c>
      <c r="I121" s="199">
        <f t="shared" si="11"/>
        <v>4</v>
      </c>
      <c r="J121" s="199">
        <f t="shared" si="11"/>
        <v>20</v>
      </c>
      <c r="K121" s="199">
        <f t="shared" si="11"/>
        <v>153</v>
      </c>
      <c r="L121" s="199">
        <f t="shared" si="11"/>
        <v>132</v>
      </c>
      <c r="M121" s="199">
        <f t="shared" si="11"/>
        <v>21</v>
      </c>
      <c r="N121" s="199">
        <f t="shared" si="11"/>
        <v>153</v>
      </c>
      <c r="O121" s="199">
        <f t="shared" si="11"/>
        <v>5</v>
      </c>
      <c r="P121" s="199">
        <f t="shared" si="11"/>
        <v>4</v>
      </c>
      <c r="Q121" s="199">
        <f t="shared" si="11"/>
        <v>1</v>
      </c>
      <c r="R121" s="199">
        <f t="shared" si="11"/>
        <v>5</v>
      </c>
      <c r="S121" s="199">
        <f t="shared" si="11"/>
        <v>5</v>
      </c>
      <c r="T121" s="199">
        <f t="shared" si="11"/>
        <v>11</v>
      </c>
      <c r="U121" s="199">
        <f t="shared" si="11"/>
        <v>3</v>
      </c>
      <c r="V121" s="199">
        <f t="shared" si="11"/>
        <v>14</v>
      </c>
      <c r="W121" s="199">
        <f t="shared" si="11"/>
        <v>3</v>
      </c>
      <c r="X121" s="199">
        <f t="shared" si="11"/>
        <v>9</v>
      </c>
      <c r="Y121" s="199">
        <f t="shared" si="11"/>
        <v>3</v>
      </c>
      <c r="Z121" s="199">
        <f t="shared" si="11"/>
        <v>12</v>
      </c>
      <c r="AA121" s="199">
        <f t="shared" si="11"/>
        <v>0</v>
      </c>
      <c r="AB121" s="199">
        <f t="shared" si="11"/>
        <v>0</v>
      </c>
      <c r="AC121" s="199">
        <f t="shared" si="11"/>
        <v>0</v>
      </c>
      <c r="AD121" s="199">
        <f t="shared" si="11"/>
        <v>0</v>
      </c>
      <c r="AE121" s="199">
        <f t="shared" si="11"/>
        <v>0</v>
      </c>
      <c r="AF121" s="199">
        <f t="shared" si="11"/>
        <v>0</v>
      </c>
      <c r="AG121" s="199">
        <f t="shared" si="11"/>
        <v>0</v>
      </c>
      <c r="AH121" s="199">
        <f t="shared" si="11"/>
        <v>0</v>
      </c>
      <c r="AI121" s="199">
        <f t="shared" si="11"/>
        <v>3</v>
      </c>
      <c r="AJ121" s="199">
        <f t="shared" si="11"/>
        <v>14</v>
      </c>
      <c r="AK121" s="199">
        <f t="shared" si="11"/>
        <v>11</v>
      </c>
      <c r="AL121" s="199">
        <f t="shared" si="11"/>
        <v>25</v>
      </c>
    </row>
    <row r="122" spans="1:38" s="200" customFormat="1" ht="15.6" x14ac:dyDescent="0.3">
      <c r="A122" s="197">
        <v>3</v>
      </c>
      <c r="B122" s="198" t="s">
        <v>181</v>
      </c>
      <c r="C122" s="199">
        <f t="shared" ref="C122:AL122" si="12">+C36</f>
        <v>230</v>
      </c>
      <c r="D122" s="199">
        <f t="shared" si="12"/>
        <v>193</v>
      </c>
      <c r="E122" s="199">
        <f t="shared" si="12"/>
        <v>37</v>
      </c>
      <c r="F122" s="199">
        <f t="shared" si="12"/>
        <v>230</v>
      </c>
      <c r="G122" s="199">
        <f t="shared" si="12"/>
        <v>200</v>
      </c>
      <c r="H122" s="199">
        <f t="shared" si="12"/>
        <v>170</v>
      </c>
      <c r="I122" s="199">
        <f t="shared" si="12"/>
        <v>30</v>
      </c>
      <c r="J122" s="199">
        <f t="shared" si="12"/>
        <v>200</v>
      </c>
      <c r="K122" s="199">
        <f t="shared" si="12"/>
        <v>170</v>
      </c>
      <c r="L122" s="199">
        <f t="shared" si="12"/>
        <v>142</v>
      </c>
      <c r="M122" s="199">
        <f t="shared" si="12"/>
        <v>28</v>
      </c>
      <c r="N122" s="199">
        <f t="shared" si="12"/>
        <v>170</v>
      </c>
      <c r="O122" s="199">
        <f t="shared" si="12"/>
        <v>46</v>
      </c>
      <c r="P122" s="199">
        <f t="shared" si="12"/>
        <v>39</v>
      </c>
      <c r="Q122" s="199">
        <f t="shared" si="12"/>
        <v>7</v>
      </c>
      <c r="R122" s="199">
        <f t="shared" si="12"/>
        <v>46</v>
      </c>
      <c r="S122" s="199">
        <f t="shared" si="12"/>
        <v>70</v>
      </c>
      <c r="T122" s="199">
        <f t="shared" si="12"/>
        <v>203</v>
      </c>
      <c r="U122" s="199">
        <f t="shared" si="12"/>
        <v>22</v>
      </c>
      <c r="V122" s="199">
        <f t="shared" si="12"/>
        <v>225</v>
      </c>
      <c r="W122" s="199">
        <f t="shared" si="12"/>
        <v>76</v>
      </c>
      <c r="X122" s="199">
        <f t="shared" si="12"/>
        <v>163</v>
      </c>
      <c r="Y122" s="199">
        <f t="shared" si="12"/>
        <v>19</v>
      </c>
      <c r="Z122" s="199">
        <f t="shared" si="12"/>
        <v>182</v>
      </c>
      <c r="AA122" s="199">
        <f t="shared" si="12"/>
        <v>0</v>
      </c>
      <c r="AB122" s="199">
        <f t="shared" si="12"/>
        <v>0</v>
      </c>
      <c r="AC122" s="199">
        <f t="shared" si="12"/>
        <v>0</v>
      </c>
      <c r="AD122" s="199">
        <f t="shared" si="12"/>
        <v>0</v>
      </c>
      <c r="AE122" s="199">
        <f t="shared" si="12"/>
        <v>0</v>
      </c>
      <c r="AF122" s="199">
        <f t="shared" si="12"/>
        <v>0</v>
      </c>
      <c r="AG122" s="199">
        <f t="shared" si="12"/>
        <v>0</v>
      </c>
      <c r="AH122" s="199">
        <f t="shared" si="12"/>
        <v>0</v>
      </c>
      <c r="AI122" s="199">
        <f t="shared" si="12"/>
        <v>0</v>
      </c>
      <c r="AJ122" s="199">
        <f t="shared" si="12"/>
        <v>0</v>
      </c>
      <c r="AK122" s="199">
        <f t="shared" si="12"/>
        <v>0</v>
      </c>
      <c r="AL122" s="199">
        <f t="shared" si="12"/>
        <v>0</v>
      </c>
    </row>
    <row r="123" spans="1:38" s="200" customFormat="1" ht="15.6" x14ac:dyDescent="0.3">
      <c r="A123" s="197">
        <v>4</v>
      </c>
      <c r="B123" s="198" t="s">
        <v>182</v>
      </c>
      <c r="C123" s="199">
        <f t="shared" ref="C123:AL123" si="13">+C51</f>
        <v>272</v>
      </c>
      <c r="D123" s="199">
        <f t="shared" si="13"/>
        <v>246</v>
      </c>
      <c r="E123" s="199">
        <f t="shared" si="13"/>
        <v>26</v>
      </c>
      <c r="F123" s="199">
        <f t="shared" si="13"/>
        <v>272</v>
      </c>
      <c r="G123" s="199">
        <f t="shared" si="13"/>
        <v>83</v>
      </c>
      <c r="H123" s="199">
        <f t="shared" si="13"/>
        <v>70</v>
      </c>
      <c r="I123" s="199">
        <f t="shared" si="13"/>
        <v>13</v>
      </c>
      <c r="J123" s="199">
        <f t="shared" si="13"/>
        <v>83</v>
      </c>
      <c r="K123" s="199">
        <f t="shared" si="13"/>
        <v>169</v>
      </c>
      <c r="L123" s="199">
        <f t="shared" si="13"/>
        <v>146</v>
      </c>
      <c r="M123" s="199">
        <f t="shared" si="13"/>
        <v>23</v>
      </c>
      <c r="N123" s="199">
        <f t="shared" si="13"/>
        <v>169</v>
      </c>
      <c r="O123" s="199">
        <f t="shared" si="13"/>
        <v>13</v>
      </c>
      <c r="P123" s="199">
        <f t="shared" si="13"/>
        <v>13</v>
      </c>
      <c r="Q123" s="199">
        <f t="shared" si="13"/>
        <v>0</v>
      </c>
      <c r="R123" s="199">
        <f t="shared" si="13"/>
        <v>13</v>
      </c>
      <c r="S123" s="199">
        <f t="shared" si="13"/>
        <v>12</v>
      </c>
      <c r="T123" s="199">
        <f t="shared" si="13"/>
        <v>48</v>
      </c>
      <c r="U123" s="199">
        <f t="shared" si="13"/>
        <v>13</v>
      </c>
      <c r="V123" s="199">
        <f t="shared" si="13"/>
        <v>61</v>
      </c>
      <c r="W123" s="199">
        <f t="shared" si="13"/>
        <v>4</v>
      </c>
      <c r="X123" s="199">
        <f t="shared" si="13"/>
        <v>13</v>
      </c>
      <c r="Y123" s="199">
        <f t="shared" si="13"/>
        <v>0</v>
      </c>
      <c r="Z123" s="199">
        <f t="shared" si="13"/>
        <v>13</v>
      </c>
      <c r="AA123" s="199">
        <f t="shared" si="13"/>
        <v>0</v>
      </c>
      <c r="AB123" s="199">
        <f t="shared" si="13"/>
        <v>0</v>
      </c>
      <c r="AC123" s="199">
        <f t="shared" si="13"/>
        <v>0</v>
      </c>
      <c r="AD123" s="199">
        <f t="shared" si="13"/>
        <v>0</v>
      </c>
      <c r="AE123" s="199">
        <f t="shared" si="13"/>
        <v>0</v>
      </c>
      <c r="AF123" s="199">
        <f t="shared" si="13"/>
        <v>0</v>
      </c>
      <c r="AG123" s="199">
        <f t="shared" si="13"/>
        <v>0</v>
      </c>
      <c r="AH123" s="199">
        <f t="shared" si="13"/>
        <v>0</v>
      </c>
      <c r="AI123" s="199">
        <f t="shared" si="13"/>
        <v>8</v>
      </c>
      <c r="AJ123" s="199">
        <f t="shared" si="13"/>
        <v>71</v>
      </c>
      <c r="AK123" s="199">
        <f t="shared" si="13"/>
        <v>17</v>
      </c>
      <c r="AL123" s="199">
        <f t="shared" si="13"/>
        <v>88</v>
      </c>
    </row>
    <row r="124" spans="1:38" s="200" customFormat="1" ht="15.6" x14ac:dyDescent="0.3">
      <c r="A124" s="197">
        <v>5</v>
      </c>
      <c r="B124" s="198" t="s">
        <v>183</v>
      </c>
      <c r="C124" s="199">
        <f t="shared" ref="C124:AK124" si="14">+C59</f>
        <v>159</v>
      </c>
      <c r="D124" s="199">
        <f t="shared" si="14"/>
        <v>134</v>
      </c>
      <c r="E124" s="199">
        <f t="shared" si="14"/>
        <v>25</v>
      </c>
      <c r="F124" s="199">
        <f t="shared" si="14"/>
        <v>159</v>
      </c>
      <c r="G124" s="199">
        <f t="shared" si="14"/>
        <v>25</v>
      </c>
      <c r="H124" s="199">
        <f t="shared" si="14"/>
        <v>21</v>
      </c>
      <c r="I124" s="199">
        <f t="shared" si="14"/>
        <v>4</v>
      </c>
      <c r="J124" s="199">
        <f t="shared" si="14"/>
        <v>25</v>
      </c>
      <c r="K124" s="199">
        <f t="shared" si="14"/>
        <v>51</v>
      </c>
      <c r="L124" s="199">
        <f t="shared" si="14"/>
        <v>38</v>
      </c>
      <c r="M124" s="199">
        <f t="shared" si="14"/>
        <v>13</v>
      </c>
      <c r="N124" s="199">
        <f t="shared" si="14"/>
        <v>51</v>
      </c>
      <c r="O124" s="199">
        <f t="shared" si="14"/>
        <v>26</v>
      </c>
      <c r="P124" s="199">
        <f t="shared" si="14"/>
        <v>23</v>
      </c>
      <c r="Q124" s="199">
        <f t="shared" si="14"/>
        <v>3</v>
      </c>
      <c r="R124" s="199">
        <f t="shared" si="14"/>
        <v>26</v>
      </c>
      <c r="S124" s="199">
        <f t="shared" si="14"/>
        <v>3</v>
      </c>
      <c r="T124" s="199">
        <f t="shared" si="14"/>
        <v>8</v>
      </c>
      <c r="U124" s="199">
        <f t="shared" si="14"/>
        <v>2</v>
      </c>
      <c r="V124" s="199">
        <f t="shared" si="14"/>
        <v>10</v>
      </c>
      <c r="W124" s="199">
        <f t="shared" si="14"/>
        <v>2</v>
      </c>
      <c r="X124" s="199">
        <f t="shared" si="14"/>
        <v>16</v>
      </c>
      <c r="Y124" s="199">
        <f t="shared" si="14"/>
        <v>0</v>
      </c>
      <c r="Z124" s="199">
        <f t="shared" si="14"/>
        <v>16</v>
      </c>
      <c r="AA124" s="199">
        <f t="shared" si="14"/>
        <v>0</v>
      </c>
      <c r="AB124" s="199">
        <f t="shared" si="14"/>
        <v>0</v>
      </c>
      <c r="AC124" s="199">
        <f t="shared" si="14"/>
        <v>0</v>
      </c>
      <c r="AD124" s="199">
        <f t="shared" si="14"/>
        <v>0</v>
      </c>
      <c r="AE124" s="199">
        <f t="shared" si="14"/>
        <v>0</v>
      </c>
      <c r="AF124" s="199">
        <f t="shared" si="14"/>
        <v>0</v>
      </c>
      <c r="AG124" s="199">
        <f t="shared" si="14"/>
        <v>0</v>
      </c>
      <c r="AH124" s="199">
        <f t="shared" si="14"/>
        <v>0</v>
      </c>
      <c r="AI124" s="199">
        <f t="shared" si="14"/>
        <v>1</v>
      </c>
      <c r="AJ124" s="199">
        <f t="shared" si="14"/>
        <v>15</v>
      </c>
      <c r="AK124" s="199">
        <f t="shared" si="14"/>
        <v>3</v>
      </c>
      <c r="AL124" s="199">
        <v>18</v>
      </c>
    </row>
    <row r="125" spans="1:38" s="200" customFormat="1" ht="15.6" x14ac:dyDescent="0.3">
      <c r="A125" s="197">
        <v>6</v>
      </c>
      <c r="B125" s="198" t="s">
        <v>184</v>
      </c>
      <c r="C125" s="199">
        <f t="shared" ref="C125:AL125" si="15">+C72</f>
        <v>6</v>
      </c>
      <c r="D125" s="199">
        <f t="shared" si="15"/>
        <v>6</v>
      </c>
      <c r="E125" s="199">
        <f t="shared" si="15"/>
        <v>0</v>
      </c>
      <c r="F125" s="199">
        <f t="shared" si="15"/>
        <v>6</v>
      </c>
      <c r="G125" s="199">
        <f t="shared" si="15"/>
        <v>4</v>
      </c>
      <c r="H125" s="199">
        <f t="shared" si="15"/>
        <v>4</v>
      </c>
      <c r="I125" s="199">
        <f t="shared" si="15"/>
        <v>0</v>
      </c>
      <c r="J125" s="199">
        <f t="shared" si="15"/>
        <v>4</v>
      </c>
      <c r="K125" s="199">
        <f t="shared" si="15"/>
        <v>8</v>
      </c>
      <c r="L125" s="199">
        <f t="shared" si="15"/>
        <v>8</v>
      </c>
      <c r="M125" s="199">
        <f t="shared" si="15"/>
        <v>0</v>
      </c>
      <c r="N125" s="199">
        <f t="shared" si="15"/>
        <v>8</v>
      </c>
      <c r="O125" s="199">
        <f t="shared" si="15"/>
        <v>3</v>
      </c>
      <c r="P125" s="199">
        <f t="shared" si="15"/>
        <v>2</v>
      </c>
      <c r="Q125" s="199">
        <f t="shared" si="15"/>
        <v>1</v>
      </c>
      <c r="R125" s="199">
        <f t="shared" si="15"/>
        <v>3</v>
      </c>
      <c r="S125" s="199">
        <f t="shared" si="15"/>
        <v>3</v>
      </c>
      <c r="T125" s="199">
        <f t="shared" si="15"/>
        <v>7</v>
      </c>
      <c r="U125" s="199">
        <f t="shared" si="15"/>
        <v>1</v>
      </c>
      <c r="V125" s="199">
        <f t="shared" si="15"/>
        <v>8</v>
      </c>
      <c r="W125" s="199">
        <f t="shared" si="15"/>
        <v>1</v>
      </c>
      <c r="X125" s="199">
        <f t="shared" si="15"/>
        <v>3</v>
      </c>
      <c r="Y125" s="199">
        <f t="shared" si="15"/>
        <v>0</v>
      </c>
      <c r="Z125" s="199">
        <f t="shared" si="15"/>
        <v>3</v>
      </c>
      <c r="AA125" s="199">
        <f t="shared" si="15"/>
        <v>0</v>
      </c>
      <c r="AB125" s="199">
        <f t="shared" si="15"/>
        <v>0</v>
      </c>
      <c r="AC125" s="199">
        <f t="shared" si="15"/>
        <v>0</v>
      </c>
      <c r="AD125" s="199">
        <f t="shared" si="15"/>
        <v>0</v>
      </c>
      <c r="AE125" s="199">
        <f t="shared" si="15"/>
        <v>0</v>
      </c>
      <c r="AF125" s="199">
        <f t="shared" si="15"/>
        <v>0</v>
      </c>
      <c r="AG125" s="199">
        <f t="shared" si="15"/>
        <v>0</v>
      </c>
      <c r="AH125" s="199">
        <f t="shared" si="15"/>
        <v>0</v>
      </c>
      <c r="AI125" s="199">
        <f t="shared" si="15"/>
        <v>0</v>
      </c>
      <c r="AJ125" s="199">
        <f t="shared" si="15"/>
        <v>0</v>
      </c>
      <c r="AK125" s="199">
        <f t="shared" si="15"/>
        <v>0</v>
      </c>
      <c r="AL125" s="199">
        <f t="shared" si="15"/>
        <v>0</v>
      </c>
    </row>
    <row r="126" spans="1:38" s="200" customFormat="1" ht="15.6" x14ac:dyDescent="0.3">
      <c r="A126" s="197">
        <v>7</v>
      </c>
      <c r="B126" s="198" t="s">
        <v>185</v>
      </c>
      <c r="C126" s="199">
        <f t="shared" ref="C126:AL126" si="16">+C81</f>
        <v>74</v>
      </c>
      <c r="D126" s="199">
        <f t="shared" si="16"/>
        <v>68</v>
      </c>
      <c r="E126" s="199">
        <f t="shared" si="16"/>
        <v>6</v>
      </c>
      <c r="F126" s="199">
        <f t="shared" si="16"/>
        <v>74</v>
      </c>
      <c r="G126" s="199">
        <f t="shared" si="16"/>
        <v>5</v>
      </c>
      <c r="H126" s="199">
        <f t="shared" si="16"/>
        <v>5</v>
      </c>
      <c r="I126" s="199">
        <f t="shared" si="16"/>
        <v>0</v>
      </c>
      <c r="J126" s="199">
        <f t="shared" si="16"/>
        <v>5</v>
      </c>
      <c r="K126" s="199">
        <f t="shared" si="16"/>
        <v>30</v>
      </c>
      <c r="L126" s="199">
        <f t="shared" si="16"/>
        <v>25</v>
      </c>
      <c r="M126" s="199">
        <f t="shared" si="16"/>
        <v>5</v>
      </c>
      <c r="N126" s="199">
        <f t="shared" si="16"/>
        <v>30</v>
      </c>
      <c r="O126" s="199">
        <f t="shared" si="16"/>
        <v>22</v>
      </c>
      <c r="P126" s="199">
        <f t="shared" si="16"/>
        <v>18</v>
      </c>
      <c r="Q126" s="199">
        <f t="shared" si="16"/>
        <v>4</v>
      </c>
      <c r="R126" s="199">
        <f t="shared" si="16"/>
        <v>22</v>
      </c>
      <c r="S126" s="199">
        <f t="shared" si="16"/>
        <v>2</v>
      </c>
      <c r="T126" s="199">
        <f t="shared" si="16"/>
        <v>7</v>
      </c>
      <c r="U126" s="199">
        <f t="shared" si="16"/>
        <v>0</v>
      </c>
      <c r="V126" s="199">
        <f t="shared" si="16"/>
        <v>7</v>
      </c>
      <c r="W126" s="199">
        <f t="shared" si="16"/>
        <v>5</v>
      </c>
      <c r="X126" s="199">
        <f t="shared" si="16"/>
        <v>13</v>
      </c>
      <c r="Y126" s="199">
        <f t="shared" si="16"/>
        <v>2</v>
      </c>
      <c r="Z126" s="199">
        <f t="shared" si="16"/>
        <v>15</v>
      </c>
      <c r="AA126" s="199">
        <f t="shared" si="16"/>
        <v>0</v>
      </c>
      <c r="AB126" s="199">
        <f t="shared" si="16"/>
        <v>0</v>
      </c>
      <c r="AC126" s="199">
        <f t="shared" si="16"/>
        <v>0</v>
      </c>
      <c r="AD126" s="199">
        <f t="shared" si="16"/>
        <v>0</v>
      </c>
      <c r="AE126" s="199">
        <f t="shared" si="16"/>
        <v>0</v>
      </c>
      <c r="AF126" s="199">
        <f t="shared" si="16"/>
        <v>0</v>
      </c>
      <c r="AG126" s="199">
        <f t="shared" si="16"/>
        <v>0</v>
      </c>
      <c r="AH126" s="199">
        <f t="shared" si="16"/>
        <v>0</v>
      </c>
      <c r="AI126" s="199">
        <f t="shared" si="16"/>
        <v>2</v>
      </c>
      <c r="AJ126" s="199">
        <f t="shared" si="16"/>
        <v>31</v>
      </c>
      <c r="AK126" s="199">
        <f t="shared" si="16"/>
        <v>3</v>
      </c>
      <c r="AL126" s="199">
        <f t="shared" si="16"/>
        <v>34</v>
      </c>
    </row>
    <row r="127" spans="1:38" s="200" customFormat="1" ht="15.6" x14ac:dyDescent="0.3">
      <c r="A127" s="197">
        <v>8</v>
      </c>
      <c r="B127" s="198" t="s">
        <v>186</v>
      </c>
      <c r="C127" s="199">
        <f t="shared" ref="C127:AL127" si="17">+C93</f>
        <v>149</v>
      </c>
      <c r="D127" s="199">
        <f t="shared" si="17"/>
        <v>125</v>
      </c>
      <c r="E127" s="199">
        <f t="shared" si="17"/>
        <v>24</v>
      </c>
      <c r="F127" s="199">
        <f t="shared" si="17"/>
        <v>149</v>
      </c>
      <c r="G127" s="199">
        <f t="shared" si="17"/>
        <v>38</v>
      </c>
      <c r="H127" s="199">
        <f t="shared" si="17"/>
        <v>35</v>
      </c>
      <c r="I127" s="199">
        <f t="shared" si="17"/>
        <v>3</v>
      </c>
      <c r="J127" s="199">
        <f t="shared" si="17"/>
        <v>38</v>
      </c>
      <c r="K127" s="199">
        <f t="shared" si="17"/>
        <v>143</v>
      </c>
      <c r="L127" s="199">
        <f t="shared" si="17"/>
        <v>119</v>
      </c>
      <c r="M127" s="199">
        <f t="shared" si="17"/>
        <v>24</v>
      </c>
      <c r="N127" s="199">
        <f t="shared" si="17"/>
        <v>143</v>
      </c>
      <c r="O127" s="199">
        <f t="shared" si="17"/>
        <v>64</v>
      </c>
      <c r="P127" s="199">
        <f t="shared" si="17"/>
        <v>52</v>
      </c>
      <c r="Q127" s="199">
        <f t="shared" si="17"/>
        <v>12</v>
      </c>
      <c r="R127" s="199">
        <f t="shared" si="17"/>
        <v>64</v>
      </c>
      <c r="S127" s="199">
        <f t="shared" si="17"/>
        <v>15</v>
      </c>
      <c r="T127" s="199">
        <f t="shared" si="17"/>
        <v>36</v>
      </c>
      <c r="U127" s="199">
        <f t="shared" si="17"/>
        <v>7</v>
      </c>
      <c r="V127" s="199">
        <f t="shared" si="17"/>
        <v>43</v>
      </c>
      <c r="W127" s="199">
        <f t="shared" si="17"/>
        <v>5</v>
      </c>
      <c r="X127" s="199">
        <f t="shared" si="17"/>
        <v>14</v>
      </c>
      <c r="Y127" s="199">
        <f t="shared" si="17"/>
        <v>1</v>
      </c>
      <c r="Z127" s="199">
        <f t="shared" si="17"/>
        <v>15</v>
      </c>
      <c r="AA127" s="199">
        <f t="shared" si="17"/>
        <v>0</v>
      </c>
      <c r="AB127" s="199">
        <f t="shared" si="17"/>
        <v>0</v>
      </c>
      <c r="AC127" s="199">
        <f t="shared" si="17"/>
        <v>0</v>
      </c>
      <c r="AD127" s="199">
        <f t="shared" si="17"/>
        <v>0</v>
      </c>
      <c r="AE127" s="199">
        <f t="shared" si="17"/>
        <v>0</v>
      </c>
      <c r="AF127" s="199">
        <f t="shared" si="17"/>
        <v>0</v>
      </c>
      <c r="AG127" s="199">
        <f t="shared" si="17"/>
        <v>0</v>
      </c>
      <c r="AH127" s="199">
        <f t="shared" si="17"/>
        <v>0</v>
      </c>
      <c r="AI127" s="199">
        <f t="shared" si="17"/>
        <v>2</v>
      </c>
      <c r="AJ127" s="199">
        <f t="shared" si="17"/>
        <v>23</v>
      </c>
      <c r="AK127" s="199">
        <f t="shared" si="17"/>
        <v>5</v>
      </c>
      <c r="AL127" s="199">
        <f t="shared" si="17"/>
        <v>28</v>
      </c>
    </row>
    <row r="128" spans="1:38" s="200" customFormat="1" ht="15.6" x14ac:dyDescent="0.3">
      <c r="A128" s="197">
        <v>9</v>
      </c>
      <c r="B128" s="198" t="s">
        <v>187</v>
      </c>
      <c r="C128" s="201">
        <f>+C104</f>
        <v>215</v>
      </c>
      <c r="D128" s="201">
        <f t="shared" ref="D128:AL128" si="18">+D104</f>
        <v>175</v>
      </c>
      <c r="E128" s="201">
        <f t="shared" si="18"/>
        <v>23</v>
      </c>
      <c r="F128" s="201">
        <f t="shared" si="18"/>
        <v>198</v>
      </c>
      <c r="G128" s="201">
        <f t="shared" si="18"/>
        <v>15</v>
      </c>
      <c r="H128" s="201">
        <f t="shared" si="18"/>
        <v>13</v>
      </c>
      <c r="I128" s="201">
        <f t="shared" si="18"/>
        <v>2</v>
      </c>
      <c r="J128" s="201">
        <f t="shared" si="18"/>
        <v>15</v>
      </c>
      <c r="K128" s="201">
        <f t="shared" si="18"/>
        <v>117</v>
      </c>
      <c r="L128" s="201">
        <f t="shared" si="18"/>
        <v>100</v>
      </c>
      <c r="M128" s="201">
        <f t="shared" si="18"/>
        <v>14</v>
      </c>
      <c r="N128" s="201">
        <f t="shared" si="18"/>
        <v>114</v>
      </c>
      <c r="O128" s="201">
        <f t="shared" si="18"/>
        <v>16</v>
      </c>
      <c r="P128" s="201">
        <f t="shared" si="18"/>
        <v>14</v>
      </c>
      <c r="Q128" s="201">
        <f t="shared" si="18"/>
        <v>2</v>
      </c>
      <c r="R128" s="201">
        <f t="shared" si="18"/>
        <v>16</v>
      </c>
      <c r="S128" s="201">
        <f t="shared" si="18"/>
        <v>1</v>
      </c>
      <c r="T128" s="201">
        <f t="shared" si="18"/>
        <v>2</v>
      </c>
      <c r="U128" s="201">
        <f t="shared" si="18"/>
        <v>0</v>
      </c>
      <c r="V128" s="201">
        <f t="shared" si="18"/>
        <v>2</v>
      </c>
      <c r="W128" s="201">
        <f t="shared" si="18"/>
        <v>0</v>
      </c>
      <c r="X128" s="201">
        <f t="shared" si="18"/>
        <v>0</v>
      </c>
      <c r="Y128" s="201">
        <f t="shared" si="18"/>
        <v>0</v>
      </c>
      <c r="Z128" s="201">
        <f t="shared" si="18"/>
        <v>0</v>
      </c>
      <c r="AA128" s="201">
        <f t="shared" si="18"/>
        <v>0</v>
      </c>
      <c r="AB128" s="201">
        <f t="shared" si="18"/>
        <v>0</v>
      </c>
      <c r="AC128" s="201">
        <f t="shared" si="18"/>
        <v>0</v>
      </c>
      <c r="AD128" s="201">
        <f t="shared" si="18"/>
        <v>0</v>
      </c>
      <c r="AE128" s="201">
        <f t="shared" si="18"/>
        <v>1</v>
      </c>
      <c r="AF128" s="201">
        <f t="shared" si="18"/>
        <v>49</v>
      </c>
      <c r="AG128" s="201">
        <f t="shared" si="18"/>
        <v>3</v>
      </c>
      <c r="AH128" s="201">
        <f t="shared" si="18"/>
        <v>52</v>
      </c>
      <c r="AI128" s="201">
        <f t="shared" si="18"/>
        <v>2</v>
      </c>
      <c r="AJ128" s="201">
        <f t="shared" si="18"/>
        <v>15</v>
      </c>
      <c r="AK128" s="201">
        <f t="shared" si="18"/>
        <v>1</v>
      </c>
      <c r="AL128" s="201">
        <f t="shared" si="18"/>
        <v>16</v>
      </c>
    </row>
    <row r="129" spans="1:38" s="200" customFormat="1" ht="15.6" x14ac:dyDescent="0.3">
      <c r="A129" s="197">
        <v>10</v>
      </c>
      <c r="B129" s="198" t="s">
        <v>188</v>
      </c>
      <c r="C129" s="202">
        <f>+C116</f>
        <v>179</v>
      </c>
      <c r="D129" s="202">
        <f t="shared" ref="D129:AL129" si="19">+D116</f>
        <v>135</v>
      </c>
      <c r="E129" s="202">
        <f t="shared" si="19"/>
        <v>22</v>
      </c>
      <c r="F129" s="202">
        <f t="shared" si="19"/>
        <v>157</v>
      </c>
      <c r="G129" s="202">
        <f t="shared" si="19"/>
        <v>16</v>
      </c>
      <c r="H129" s="202">
        <f t="shared" si="19"/>
        <v>13</v>
      </c>
      <c r="I129" s="202">
        <f t="shared" si="19"/>
        <v>3</v>
      </c>
      <c r="J129" s="202">
        <f t="shared" si="19"/>
        <v>16</v>
      </c>
      <c r="K129" s="202">
        <f t="shared" si="19"/>
        <v>127</v>
      </c>
      <c r="L129" s="202">
        <f t="shared" si="19"/>
        <v>96</v>
      </c>
      <c r="M129" s="202">
        <f t="shared" si="19"/>
        <v>19</v>
      </c>
      <c r="N129" s="202">
        <f t="shared" si="19"/>
        <v>115</v>
      </c>
      <c r="O129" s="202">
        <f t="shared" si="19"/>
        <v>42</v>
      </c>
      <c r="P129" s="202">
        <f t="shared" si="19"/>
        <v>38</v>
      </c>
      <c r="Q129" s="202">
        <f t="shared" si="19"/>
        <v>2</v>
      </c>
      <c r="R129" s="202">
        <f t="shared" si="19"/>
        <v>40</v>
      </c>
      <c r="S129" s="202">
        <f t="shared" si="19"/>
        <v>1</v>
      </c>
      <c r="T129" s="202">
        <f t="shared" si="19"/>
        <v>7</v>
      </c>
      <c r="U129" s="202">
        <f t="shared" si="19"/>
        <v>0</v>
      </c>
      <c r="V129" s="202">
        <f>+V116</f>
        <v>7</v>
      </c>
      <c r="W129" s="202">
        <f t="shared" si="19"/>
        <v>0</v>
      </c>
      <c r="X129" s="202">
        <f t="shared" si="19"/>
        <v>0</v>
      </c>
      <c r="Y129" s="202">
        <f t="shared" si="19"/>
        <v>0</v>
      </c>
      <c r="Z129" s="202">
        <f t="shared" si="19"/>
        <v>0</v>
      </c>
      <c r="AA129" s="202">
        <f t="shared" si="19"/>
        <v>0</v>
      </c>
      <c r="AB129" s="202">
        <f t="shared" si="19"/>
        <v>0</v>
      </c>
      <c r="AC129" s="202">
        <f t="shared" si="19"/>
        <v>0</v>
      </c>
      <c r="AD129" s="202">
        <f t="shared" si="19"/>
        <v>0</v>
      </c>
      <c r="AE129" s="202">
        <f t="shared" si="19"/>
        <v>0</v>
      </c>
      <c r="AF129" s="202">
        <f t="shared" si="19"/>
        <v>0</v>
      </c>
      <c r="AG129" s="202">
        <f t="shared" si="19"/>
        <v>0</v>
      </c>
      <c r="AH129" s="202">
        <f t="shared" si="19"/>
        <v>0</v>
      </c>
      <c r="AI129" s="202">
        <f t="shared" si="19"/>
        <v>1</v>
      </c>
      <c r="AJ129" s="202">
        <f t="shared" si="19"/>
        <v>21</v>
      </c>
      <c r="AK129" s="202">
        <f t="shared" si="19"/>
        <v>0</v>
      </c>
      <c r="AL129" s="202">
        <f t="shared" si="19"/>
        <v>21</v>
      </c>
    </row>
    <row r="130" spans="1:38" s="7" customFormat="1" ht="15.6" x14ac:dyDescent="0.3">
      <c r="A130" s="22"/>
      <c r="B130" s="22" t="s">
        <v>5</v>
      </c>
      <c r="C130" s="203">
        <f>SUM(C120:C129)</f>
        <v>1567</v>
      </c>
      <c r="D130" s="203">
        <f t="shared" ref="D130:AL130" si="20">SUM(D120:D129)</f>
        <v>1328</v>
      </c>
      <c r="E130" s="203">
        <f t="shared" si="20"/>
        <v>200</v>
      </c>
      <c r="F130" s="203">
        <f t="shared" si="20"/>
        <v>1528</v>
      </c>
      <c r="G130" s="203">
        <f t="shared" si="20"/>
        <v>461</v>
      </c>
      <c r="H130" s="203">
        <f t="shared" si="20"/>
        <v>399</v>
      </c>
      <c r="I130" s="203">
        <f t="shared" si="20"/>
        <v>62</v>
      </c>
      <c r="J130" s="203">
        <f t="shared" si="20"/>
        <v>461</v>
      </c>
      <c r="K130" s="203">
        <f t="shared" si="20"/>
        <v>1062</v>
      </c>
      <c r="L130" s="203">
        <f t="shared" si="20"/>
        <v>889</v>
      </c>
      <c r="M130" s="203">
        <f t="shared" si="20"/>
        <v>158</v>
      </c>
      <c r="N130" s="203">
        <f t="shared" si="20"/>
        <v>1047</v>
      </c>
      <c r="O130" s="203">
        <f t="shared" si="20"/>
        <v>253</v>
      </c>
      <c r="P130" s="203">
        <f t="shared" si="20"/>
        <v>218</v>
      </c>
      <c r="Q130" s="203">
        <f t="shared" si="20"/>
        <v>35</v>
      </c>
      <c r="R130" s="203">
        <f t="shared" si="20"/>
        <v>271</v>
      </c>
      <c r="S130" s="203">
        <f t="shared" si="20"/>
        <v>113</v>
      </c>
      <c r="T130" s="203">
        <f t="shared" si="20"/>
        <v>332</v>
      </c>
      <c r="U130" s="203">
        <f t="shared" si="20"/>
        <v>48</v>
      </c>
      <c r="V130" s="203">
        <f t="shared" si="20"/>
        <v>380</v>
      </c>
      <c r="W130" s="203">
        <f t="shared" si="20"/>
        <v>96</v>
      </c>
      <c r="X130" s="203">
        <f t="shared" si="20"/>
        <v>231</v>
      </c>
      <c r="Y130" s="203">
        <f t="shared" si="20"/>
        <v>25</v>
      </c>
      <c r="Z130" s="203">
        <f t="shared" si="20"/>
        <v>256</v>
      </c>
      <c r="AA130" s="203">
        <f t="shared" si="20"/>
        <v>0</v>
      </c>
      <c r="AB130" s="203">
        <f t="shared" si="20"/>
        <v>0</v>
      </c>
      <c r="AC130" s="203">
        <f t="shared" si="20"/>
        <v>0</v>
      </c>
      <c r="AD130" s="203">
        <f t="shared" si="20"/>
        <v>0</v>
      </c>
      <c r="AE130" s="203">
        <f t="shared" si="20"/>
        <v>1</v>
      </c>
      <c r="AF130" s="203">
        <f t="shared" si="20"/>
        <v>49</v>
      </c>
      <c r="AG130" s="203">
        <f t="shared" si="20"/>
        <v>3</v>
      </c>
      <c r="AH130" s="203">
        <f t="shared" si="20"/>
        <v>52</v>
      </c>
      <c r="AI130" s="203">
        <f t="shared" si="20"/>
        <v>20</v>
      </c>
      <c r="AJ130" s="203">
        <f t="shared" si="20"/>
        <v>215</v>
      </c>
      <c r="AK130" s="203">
        <f t="shared" si="20"/>
        <v>49</v>
      </c>
      <c r="AL130" s="203">
        <f t="shared" si="20"/>
        <v>264</v>
      </c>
    </row>
  </sheetData>
  <mergeCells count="7">
    <mergeCell ref="K83:N83"/>
    <mergeCell ref="B118:C118"/>
    <mergeCell ref="A4:AL4"/>
    <mergeCell ref="A6:H6"/>
    <mergeCell ref="K53:N53"/>
    <mergeCell ref="K61:N61"/>
    <mergeCell ref="K74:N7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8AA3-10FB-4993-A035-A6B2B6BE3D2B}">
  <dimension ref="A4:M21"/>
  <sheetViews>
    <sheetView workbookViewId="0">
      <selection activeCell="J6" sqref="J6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395" t="s">
        <v>189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3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3">
      <c r="A7" s="204">
        <v>45960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s="21" customFormat="1" x14ac:dyDescent="0.3">
      <c r="A8" s="191" t="s">
        <v>179</v>
      </c>
      <c r="B8" s="205" t="s">
        <v>190</v>
      </c>
      <c r="C8" s="206" t="s">
        <v>79</v>
      </c>
      <c r="D8" s="207" t="s">
        <v>80</v>
      </c>
      <c r="E8" s="208" t="s">
        <v>97</v>
      </c>
      <c r="F8" s="205" t="s">
        <v>191</v>
      </c>
      <c r="G8" s="206" t="s">
        <v>79</v>
      </c>
      <c r="H8" s="207" t="s">
        <v>80</v>
      </c>
      <c r="I8" s="208" t="s">
        <v>97</v>
      </c>
      <c r="J8" s="205" t="s">
        <v>192</v>
      </c>
      <c r="K8" s="206" t="s">
        <v>79</v>
      </c>
      <c r="L8" s="207" t="s">
        <v>80</v>
      </c>
      <c r="M8" s="208" t="s">
        <v>97</v>
      </c>
    </row>
    <row r="9" spans="1:13" x14ac:dyDescent="0.3">
      <c r="A9" s="198" t="s">
        <v>90</v>
      </c>
      <c r="B9" s="209"/>
      <c r="C9" s="209"/>
      <c r="D9" s="209"/>
      <c r="E9" s="209"/>
      <c r="F9" s="209"/>
      <c r="G9" s="209"/>
      <c r="H9" s="209"/>
      <c r="I9" s="209"/>
      <c r="J9" s="209">
        <v>2</v>
      </c>
      <c r="K9" s="209">
        <v>12</v>
      </c>
      <c r="L9" s="209">
        <v>1</v>
      </c>
      <c r="M9" s="210">
        <v>13</v>
      </c>
    </row>
    <row r="10" spans="1:13" x14ac:dyDescent="0.3">
      <c r="A10" s="211" t="s">
        <v>180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12"/>
    </row>
    <row r="11" spans="1:13" x14ac:dyDescent="0.3">
      <c r="A11" s="211" t="s">
        <v>181</v>
      </c>
      <c r="B11" s="209"/>
      <c r="C11" s="209"/>
      <c r="D11" s="209"/>
      <c r="E11" s="210"/>
      <c r="F11" s="209"/>
      <c r="G11" s="209"/>
      <c r="H11" s="209"/>
      <c r="I11" s="210"/>
      <c r="J11" s="209"/>
      <c r="K11" s="209"/>
      <c r="L11" s="209"/>
      <c r="M11" s="210"/>
    </row>
    <row r="12" spans="1:13" x14ac:dyDescent="0.3">
      <c r="A12" s="198" t="s">
        <v>182</v>
      </c>
      <c r="B12" s="213"/>
      <c r="C12" s="213"/>
      <c r="D12" s="213"/>
      <c r="E12" s="213"/>
      <c r="F12" s="213">
        <v>3</v>
      </c>
      <c r="G12" s="213">
        <v>28</v>
      </c>
      <c r="H12" s="213">
        <v>8</v>
      </c>
      <c r="I12" s="213">
        <v>36</v>
      </c>
      <c r="J12" s="213">
        <v>5</v>
      </c>
      <c r="K12" s="213">
        <v>41</v>
      </c>
      <c r="L12" s="213">
        <v>3</v>
      </c>
      <c r="M12" s="213">
        <v>44</v>
      </c>
    </row>
    <row r="13" spans="1:13" x14ac:dyDescent="0.3">
      <c r="A13" s="211" t="s">
        <v>183</v>
      </c>
      <c r="B13" s="214"/>
      <c r="C13" s="214"/>
      <c r="D13" s="214"/>
      <c r="E13" s="210"/>
      <c r="F13" s="154"/>
      <c r="G13" s="154"/>
      <c r="H13" s="154"/>
      <c r="I13" s="210"/>
      <c r="J13" s="154"/>
      <c r="K13" s="154"/>
      <c r="L13" s="154"/>
      <c r="M13" s="212"/>
    </row>
    <row r="14" spans="1:13" x14ac:dyDescent="0.3">
      <c r="A14" s="211" t="s">
        <v>184</v>
      </c>
      <c r="B14" s="209"/>
      <c r="C14" s="209"/>
      <c r="D14" s="209"/>
      <c r="E14" s="210"/>
      <c r="F14" s="209"/>
      <c r="G14" s="209"/>
      <c r="H14" s="209"/>
      <c r="I14" s="210"/>
      <c r="J14" s="209"/>
      <c r="K14" s="209"/>
      <c r="L14" s="209"/>
      <c r="M14" s="210"/>
    </row>
    <row r="15" spans="1:13" x14ac:dyDescent="0.3">
      <c r="A15" s="198" t="s">
        <v>185</v>
      </c>
      <c r="B15" s="209"/>
      <c r="C15" s="209"/>
      <c r="D15" s="209"/>
      <c r="E15" s="210"/>
      <c r="F15" s="209">
        <v>1</v>
      </c>
      <c r="G15" s="209">
        <v>17</v>
      </c>
      <c r="H15" s="209">
        <v>2</v>
      </c>
      <c r="I15" s="210">
        <v>19</v>
      </c>
      <c r="J15" s="209">
        <v>1</v>
      </c>
      <c r="K15" s="209">
        <v>17</v>
      </c>
      <c r="L15" s="209">
        <v>2</v>
      </c>
      <c r="M15" s="210">
        <v>19</v>
      </c>
    </row>
    <row r="16" spans="1:13" x14ac:dyDescent="0.3">
      <c r="A16" s="198" t="s">
        <v>186</v>
      </c>
      <c r="B16" s="209"/>
      <c r="C16" s="209"/>
      <c r="D16" s="209"/>
      <c r="E16" s="210"/>
      <c r="F16" s="209">
        <v>5</v>
      </c>
      <c r="G16" s="209">
        <v>78</v>
      </c>
      <c r="H16" s="209">
        <v>8</v>
      </c>
      <c r="I16" s="210">
        <v>86</v>
      </c>
      <c r="J16" s="209">
        <v>2</v>
      </c>
      <c r="K16" s="209">
        <v>19</v>
      </c>
      <c r="L16" s="209">
        <v>11</v>
      </c>
      <c r="M16" s="212">
        <v>30</v>
      </c>
    </row>
    <row r="17" spans="1:13" x14ac:dyDescent="0.3">
      <c r="A17" s="198" t="s">
        <v>193</v>
      </c>
      <c r="B17" s="209"/>
      <c r="C17" s="209"/>
      <c r="D17" s="209"/>
      <c r="E17" s="210"/>
      <c r="F17" s="209">
        <v>1</v>
      </c>
      <c r="G17" s="209">
        <v>17</v>
      </c>
      <c r="H17" s="209">
        <v>11</v>
      </c>
      <c r="I17" s="210">
        <v>28</v>
      </c>
      <c r="J17" s="209">
        <v>6</v>
      </c>
      <c r="K17" s="209">
        <v>115</v>
      </c>
      <c r="L17" s="209">
        <v>21</v>
      </c>
      <c r="M17" s="212">
        <v>136</v>
      </c>
    </row>
    <row r="18" spans="1:13" x14ac:dyDescent="0.3">
      <c r="A18" s="198" t="s">
        <v>188</v>
      </c>
      <c r="B18" s="215"/>
      <c r="C18" s="215"/>
      <c r="D18" s="215"/>
      <c r="E18" s="215"/>
      <c r="F18" s="215">
        <v>3</v>
      </c>
      <c r="G18" s="215">
        <v>45</v>
      </c>
      <c r="H18" s="215">
        <v>6</v>
      </c>
      <c r="I18" s="215">
        <v>51</v>
      </c>
      <c r="J18" s="215">
        <v>2</v>
      </c>
      <c r="K18" s="215">
        <v>21</v>
      </c>
      <c r="L18" s="215">
        <v>2</v>
      </c>
      <c r="M18" s="215">
        <v>23</v>
      </c>
    </row>
    <row r="19" spans="1:13" x14ac:dyDescent="0.3">
      <c r="A19" s="198" t="s">
        <v>194</v>
      </c>
      <c r="B19" s="209">
        <v>1</v>
      </c>
      <c r="C19" s="209">
        <v>14</v>
      </c>
      <c r="D19" s="209">
        <v>8</v>
      </c>
      <c r="E19" s="210">
        <f>+C19+D19</f>
        <v>22</v>
      </c>
      <c r="F19" s="209">
        <v>1</v>
      </c>
      <c r="G19" s="209">
        <v>23</v>
      </c>
      <c r="H19" s="209">
        <v>9</v>
      </c>
      <c r="I19" s="210">
        <f>+G19+H19</f>
        <v>32</v>
      </c>
      <c r="J19" s="209">
        <v>0</v>
      </c>
      <c r="K19" s="209">
        <v>0</v>
      </c>
      <c r="L19" s="209">
        <v>0</v>
      </c>
      <c r="M19" s="210">
        <v>0</v>
      </c>
    </row>
    <row r="20" spans="1:13" s="7" customFormat="1" ht="18" x14ac:dyDescent="0.35">
      <c r="A20" s="216" t="s">
        <v>5</v>
      </c>
      <c r="B20" s="217">
        <f>SUM(B9:B19)</f>
        <v>1</v>
      </c>
      <c r="C20" s="217">
        <f t="shared" ref="C20:M20" si="0">SUM(C9:C19)</f>
        <v>14</v>
      </c>
      <c r="D20" s="217">
        <f t="shared" si="0"/>
        <v>8</v>
      </c>
      <c r="E20" s="217">
        <f t="shared" si="0"/>
        <v>22</v>
      </c>
      <c r="F20" s="217">
        <f t="shared" si="0"/>
        <v>14</v>
      </c>
      <c r="G20" s="217">
        <f t="shared" si="0"/>
        <v>208</v>
      </c>
      <c r="H20" s="217">
        <f t="shared" si="0"/>
        <v>44</v>
      </c>
      <c r="I20" s="217">
        <f t="shared" si="0"/>
        <v>252</v>
      </c>
      <c r="J20" s="217">
        <f t="shared" si="0"/>
        <v>18</v>
      </c>
      <c r="K20" s="217">
        <f t="shared" si="0"/>
        <v>225</v>
      </c>
      <c r="L20" s="217">
        <f t="shared" si="0"/>
        <v>40</v>
      </c>
      <c r="M20" s="217">
        <f t="shared" si="0"/>
        <v>265</v>
      </c>
    </row>
    <row r="21" spans="1:13" x14ac:dyDescent="0.3">
      <c r="A21" s="8" t="s">
        <v>195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73A6-B24E-41C2-A6A3-4C9BDD58BC7C}">
  <dimension ref="A4:E41"/>
  <sheetViews>
    <sheetView workbookViewId="0">
      <selection activeCell="C51" sqref="C51"/>
    </sheetView>
  </sheetViews>
  <sheetFormatPr baseColWidth="10" defaultColWidth="11.44140625" defaultRowHeight="14.4" x14ac:dyDescent="0.3"/>
  <cols>
    <col min="1" max="1" width="8.6640625" customWidth="1"/>
    <col min="2" max="2" width="67.44140625" customWidth="1"/>
    <col min="3" max="3" width="12.5546875" customWidth="1"/>
    <col min="4" max="4" width="13.6640625" customWidth="1"/>
    <col min="5" max="5" width="14.88671875" customWidth="1"/>
  </cols>
  <sheetData>
    <row r="4" spans="1:3" ht="14.4" customHeight="1" x14ac:dyDescent="0.3">
      <c r="A4" s="384" t="s">
        <v>280</v>
      </c>
      <c r="B4" s="384"/>
      <c r="C4" s="384"/>
    </row>
    <row r="5" spans="1:3" ht="24" customHeight="1" x14ac:dyDescent="0.35">
      <c r="A5" s="218" t="s">
        <v>196</v>
      </c>
      <c r="B5" s="218"/>
      <c r="C5" s="218"/>
    </row>
    <row r="6" spans="1:3" ht="30" customHeight="1" x14ac:dyDescent="0.3">
      <c r="C6" s="219"/>
    </row>
    <row r="7" spans="1:3" ht="30" customHeight="1" x14ac:dyDescent="0.3">
      <c r="A7" s="220" t="s">
        <v>94</v>
      </c>
      <c r="B7" s="220" t="s">
        <v>197</v>
      </c>
      <c r="C7" s="119" t="s">
        <v>198</v>
      </c>
    </row>
    <row r="8" spans="1:3" ht="30" customHeight="1" x14ac:dyDescent="0.3">
      <c r="A8" s="105">
        <v>1</v>
      </c>
      <c r="B8" s="221" t="s">
        <v>199</v>
      </c>
      <c r="C8" s="311">
        <v>0</v>
      </c>
    </row>
    <row r="9" spans="1:3" ht="30" customHeight="1" x14ac:dyDescent="0.3">
      <c r="A9" s="105">
        <v>2</v>
      </c>
      <c r="B9" s="221" t="s">
        <v>200</v>
      </c>
      <c r="C9" s="311">
        <v>0</v>
      </c>
    </row>
    <row r="10" spans="1:3" ht="30" customHeight="1" x14ac:dyDescent="0.3">
      <c r="A10" s="105">
        <v>3</v>
      </c>
      <c r="B10" s="221" t="s">
        <v>201</v>
      </c>
      <c r="C10" s="311">
        <v>0</v>
      </c>
    </row>
    <row r="11" spans="1:3" ht="30" customHeight="1" x14ac:dyDescent="0.3">
      <c r="A11" s="105">
        <v>4</v>
      </c>
      <c r="B11" s="221" t="s">
        <v>202</v>
      </c>
      <c r="C11" s="310">
        <v>0</v>
      </c>
    </row>
    <row r="12" spans="1:3" ht="30" customHeight="1" x14ac:dyDescent="0.3">
      <c r="A12" s="105">
        <v>5</v>
      </c>
      <c r="B12" s="221" t="s">
        <v>203</v>
      </c>
      <c r="C12" s="311">
        <v>0</v>
      </c>
    </row>
    <row r="13" spans="1:3" ht="30" customHeight="1" x14ac:dyDescent="0.3">
      <c r="A13" s="105">
        <v>6</v>
      </c>
      <c r="B13" s="221" t="s">
        <v>204</v>
      </c>
      <c r="C13" s="311">
        <v>12</v>
      </c>
    </row>
    <row r="15" spans="1:3" ht="18" x14ac:dyDescent="0.35">
      <c r="A15" s="218" t="s">
        <v>205</v>
      </c>
      <c r="B15" s="218"/>
      <c r="C15" s="223"/>
    </row>
    <row r="16" spans="1:3" x14ac:dyDescent="0.3">
      <c r="C16" s="104"/>
    </row>
    <row r="17" spans="1:5" x14ac:dyDescent="0.3">
      <c r="A17" s="119" t="s">
        <v>94</v>
      </c>
      <c r="B17" s="224" t="s">
        <v>197</v>
      </c>
      <c r="C17" s="104" t="s">
        <v>198</v>
      </c>
    </row>
    <row r="18" spans="1:5" ht="15.6" x14ac:dyDescent="0.3">
      <c r="A18" s="105">
        <v>1</v>
      </c>
      <c r="B18" s="225" t="s">
        <v>206</v>
      </c>
      <c r="C18" s="307">
        <v>2</v>
      </c>
    </row>
    <row r="19" spans="1:5" ht="15.6" x14ac:dyDescent="0.3">
      <c r="A19" s="105">
        <v>2</v>
      </c>
      <c r="B19" s="225" t="s">
        <v>207</v>
      </c>
      <c r="C19" s="307">
        <v>2</v>
      </c>
    </row>
    <row r="20" spans="1:5" ht="15.6" x14ac:dyDescent="0.3">
      <c r="A20" s="105">
        <v>3</v>
      </c>
      <c r="B20" s="225" t="s">
        <v>208</v>
      </c>
      <c r="C20" s="307">
        <v>2</v>
      </c>
    </row>
    <row r="21" spans="1:5" ht="15.6" x14ac:dyDescent="0.3">
      <c r="A21" s="105">
        <v>4</v>
      </c>
      <c r="B21" s="225" t="s">
        <v>209</v>
      </c>
      <c r="C21" s="307">
        <v>2</v>
      </c>
    </row>
    <row r="22" spans="1:5" ht="15.6" x14ac:dyDescent="0.3">
      <c r="A22" s="105">
        <v>5</v>
      </c>
      <c r="B22" s="225" t="s">
        <v>210</v>
      </c>
      <c r="C22" s="308">
        <v>0</v>
      </c>
    </row>
    <row r="23" spans="1:5" ht="15.6" x14ac:dyDescent="0.3">
      <c r="A23" s="105">
        <v>6</v>
      </c>
      <c r="B23" s="225" t="s">
        <v>211</v>
      </c>
      <c r="C23" s="307">
        <v>2</v>
      </c>
    </row>
    <row r="24" spans="1:5" ht="28.8" x14ac:dyDescent="0.3">
      <c r="A24" s="105">
        <v>7</v>
      </c>
      <c r="B24" s="225" t="s">
        <v>212</v>
      </c>
      <c r="C24" s="309">
        <v>3</v>
      </c>
    </row>
    <row r="25" spans="1:5" x14ac:dyDescent="0.3">
      <c r="A25" s="105">
        <v>8</v>
      </c>
      <c r="B25" s="225" t="s">
        <v>213</v>
      </c>
      <c r="C25" s="310">
        <v>0</v>
      </c>
    </row>
    <row r="27" spans="1:5" x14ac:dyDescent="0.3">
      <c r="A27" s="396" t="s">
        <v>205</v>
      </c>
      <c r="B27" s="396"/>
      <c r="C27" s="396"/>
      <c r="D27" s="396"/>
      <c r="E27" s="396"/>
    </row>
    <row r="29" spans="1:5" x14ac:dyDescent="0.3">
      <c r="A29" s="28"/>
      <c r="B29" s="28"/>
      <c r="C29" s="28" t="s">
        <v>214</v>
      </c>
      <c r="D29" s="28"/>
      <c r="E29" s="28"/>
    </row>
    <row r="30" spans="1:5" s="222" customFormat="1" x14ac:dyDescent="0.3">
      <c r="A30" s="306" t="s">
        <v>94</v>
      </c>
      <c r="B30" s="306" t="s">
        <v>197</v>
      </c>
      <c r="C30" s="306" t="s">
        <v>215</v>
      </c>
      <c r="D30" s="306" t="s">
        <v>216</v>
      </c>
      <c r="E30" s="306" t="s">
        <v>50</v>
      </c>
    </row>
    <row r="31" spans="1:5" x14ac:dyDescent="0.3">
      <c r="A31" s="28">
        <v>1</v>
      </c>
      <c r="B31" s="28" t="s">
        <v>217</v>
      </c>
      <c r="C31" s="28">
        <v>2</v>
      </c>
      <c r="D31" s="28">
        <v>71</v>
      </c>
      <c r="E31" s="28">
        <v>73</v>
      </c>
    </row>
    <row r="32" spans="1:5" x14ac:dyDescent="0.3">
      <c r="A32" s="28">
        <v>2</v>
      </c>
      <c r="B32" s="28" t="s">
        <v>218</v>
      </c>
      <c r="C32" s="28">
        <v>2</v>
      </c>
      <c r="D32" s="28">
        <v>71</v>
      </c>
      <c r="E32" s="28">
        <v>73</v>
      </c>
    </row>
    <row r="33" spans="1:5" x14ac:dyDescent="0.3">
      <c r="A33" s="28">
        <v>3</v>
      </c>
      <c r="B33" s="28" t="s">
        <v>219</v>
      </c>
      <c r="C33" s="28">
        <v>2</v>
      </c>
      <c r="D33" s="28">
        <v>71</v>
      </c>
      <c r="E33" s="28">
        <v>73</v>
      </c>
    </row>
    <row r="34" spans="1:5" x14ac:dyDescent="0.3">
      <c r="A34" s="28">
        <v>4</v>
      </c>
      <c r="B34" s="28" t="s">
        <v>220</v>
      </c>
      <c r="C34" s="28">
        <v>0</v>
      </c>
      <c r="D34" s="28">
        <v>2</v>
      </c>
      <c r="E34" s="28">
        <v>2</v>
      </c>
    </row>
    <row r="35" spans="1:5" x14ac:dyDescent="0.3">
      <c r="A35" s="28">
        <v>5</v>
      </c>
      <c r="B35" s="28" t="s">
        <v>221</v>
      </c>
      <c r="C35" s="28">
        <v>1</v>
      </c>
      <c r="D35" s="28">
        <v>59</v>
      </c>
      <c r="E35" s="28">
        <v>60</v>
      </c>
    </row>
    <row r="36" spans="1:5" x14ac:dyDescent="0.3">
      <c r="A36" s="28">
        <v>6</v>
      </c>
      <c r="B36" s="28" t="s">
        <v>222</v>
      </c>
      <c r="C36" s="28">
        <v>1</v>
      </c>
      <c r="D36" s="28"/>
      <c r="E36" s="28">
        <v>1</v>
      </c>
    </row>
    <row r="37" spans="1:5" x14ac:dyDescent="0.3">
      <c r="A37" s="28">
        <v>7</v>
      </c>
      <c r="B37" s="28" t="s">
        <v>223</v>
      </c>
      <c r="C37" s="227">
        <v>2.65</v>
      </c>
      <c r="D37" s="227">
        <v>14808.03</v>
      </c>
      <c r="E37" s="227">
        <v>14810.68</v>
      </c>
    </row>
    <row r="38" spans="1:5" x14ac:dyDescent="0.3">
      <c r="A38" s="28">
        <v>8</v>
      </c>
      <c r="B38" s="28" t="s">
        <v>224</v>
      </c>
      <c r="C38" s="227">
        <v>1957.68</v>
      </c>
      <c r="D38" s="227">
        <v>5860334.5800000001</v>
      </c>
      <c r="E38" s="227">
        <v>5862292.2599999998</v>
      </c>
    </row>
    <row r="39" spans="1:5" x14ac:dyDescent="0.3">
      <c r="A39" s="28">
        <v>9</v>
      </c>
      <c r="B39" s="28" t="s">
        <v>225</v>
      </c>
      <c r="C39" s="28">
        <v>0</v>
      </c>
      <c r="D39" s="28"/>
      <c r="E39" s="28">
        <v>0</v>
      </c>
    </row>
    <row r="40" spans="1:5" x14ac:dyDescent="0.3">
      <c r="A40" s="28">
        <v>10</v>
      </c>
      <c r="B40" s="28" t="s">
        <v>226</v>
      </c>
      <c r="C40" s="28">
        <v>0</v>
      </c>
      <c r="D40" s="28"/>
      <c r="E40" s="28">
        <v>0</v>
      </c>
    </row>
    <row r="41" spans="1:5" x14ac:dyDescent="0.3">
      <c r="A41" s="28"/>
      <c r="B41" s="28"/>
      <c r="C41" s="28"/>
      <c r="D41" s="28"/>
      <c r="E41" s="28"/>
    </row>
  </sheetData>
  <mergeCells count="2">
    <mergeCell ref="A27:E27"/>
    <mergeCell ref="A4:C4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B752-7B15-4C02-8B1C-2B97B6E9F299}">
  <dimension ref="A3:Z23"/>
  <sheetViews>
    <sheetView workbookViewId="0">
      <selection activeCell="B8" sqref="B8"/>
    </sheetView>
  </sheetViews>
  <sheetFormatPr baseColWidth="10" defaultColWidth="11.5546875" defaultRowHeight="14.4" x14ac:dyDescent="0.3"/>
  <cols>
    <col min="1" max="1" width="4.6640625" customWidth="1"/>
    <col min="2" max="2" width="38.44140625" customWidth="1"/>
    <col min="3" max="3" width="16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33203125" customWidth="1"/>
    <col min="16" max="16" width="8.44140625" customWidth="1"/>
    <col min="17" max="17" width="8.3320312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17.109375" customWidth="1"/>
  </cols>
  <sheetData>
    <row r="3" spans="1:26" ht="18" x14ac:dyDescent="0.35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</row>
    <row r="4" spans="1:26" ht="18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8" x14ac:dyDescent="0.35">
      <c r="A5" s="376" t="s">
        <v>227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</row>
    <row r="6" spans="1:26" x14ac:dyDescent="0.3">
      <c r="A6" s="397" t="s">
        <v>228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</row>
    <row r="7" spans="1:26" ht="18" x14ac:dyDescent="0.35">
      <c r="A7" s="79"/>
      <c r="B7" s="228" t="s">
        <v>279</v>
      </c>
    </row>
    <row r="8" spans="1:26" ht="42.6" customHeight="1" x14ac:dyDescent="0.3">
      <c r="A8" s="229" t="s">
        <v>229</v>
      </c>
      <c r="B8" s="230" t="s">
        <v>32</v>
      </c>
      <c r="C8" s="226" t="s">
        <v>105</v>
      </c>
      <c r="D8" s="231" t="s">
        <v>79</v>
      </c>
      <c r="E8" s="232" t="s">
        <v>80</v>
      </c>
      <c r="F8" s="233" t="s">
        <v>230</v>
      </c>
      <c r="G8" s="226" t="s">
        <v>231</v>
      </c>
      <c r="H8" s="231" t="s">
        <v>79</v>
      </c>
      <c r="I8" s="232" t="s">
        <v>80</v>
      </c>
      <c r="J8" s="233" t="s">
        <v>230</v>
      </c>
      <c r="K8" s="226" t="s">
        <v>232</v>
      </c>
      <c r="L8" s="231" t="s">
        <v>79</v>
      </c>
      <c r="M8" s="232" t="s">
        <v>80</v>
      </c>
      <c r="N8" s="233" t="s">
        <v>230</v>
      </c>
      <c r="O8" s="226" t="s">
        <v>233</v>
      </c>
      <c r="P8" s="231" t="s">
        <v>79</v>
      </c>
      <c r="Q8" s="232" t="s">
        <v>80</v>
      </c>
      <c r="R8" s="233" t="s">
        <v>230</v>
      </c>
      <c r="S8" s="226" t="s">
        <v>234</v>
      </c>
      <c r="T8" s="231" t="s">
        <v>79</v>
      </c>
      <c r="U8" s="232" t="s">
        <v>80</v>
      </c>
      <c r="V8" s="233" t="s">
        <v>230</v>
      </c>
      <c r="W8" s="226" t="s">
        <v>235</v>
      </c>
      <c r="X8" s="231" t="s">
        <v>79</v>
      </c>
      <c r="Y8" s="232" t="s">
        <v>80</v>
      </c>
      <c r="Z8" s="233" t="s">
        <v>230</v>
      </c>
    </row>
    <row r="9" spans="1:26" ht="15.6" x14ac:dyDescent="0.3">
      <c r="A9" s="182">
        <v>1</v>
      </c>
      <c r="B9" s="234" t="s">
        <v>22</v>
      </c>
      <c r="C9" s="199"/>
      <c r="D9" s="199"/>
      <c r="E9" s="199"/>
      <c r="F9" s="199"/>
      <c r="G9" s="235"/>
      <c r="H9" s="199"/>
      <c r="I9" s="199"/>
      <c r="J9" s="199"/>
      <c r="K9" s="199"/>
      <c r="L9" s="199"/>
      <c r="M9" s="199"/>
      <c r="N9" s="199"/>
      <c r="O9" s="236">
        <v>75</v>
      </c>
      <c r="P9" s="199">
        <v>14</v>
      </c>
      <c r="Q9" s="235">
        <v>61</v>
      </c>
      <c r="R9" s="199">
        <v>88</v>
      </c>
      <c r="S9" s="199"/>
      <c r="T9" s="199"/>
      <c r="U9" s="199"/>
      <c r="V9" s="199"/>
      <c r="W9" s="199"/>
      <c r="X9" s="199"/>
      <c r="Y9" s="199"/>
      <c r="Z9" s="199"/>
    </row>
    <row r="10" spans="1:26" ht="15.6" x14ac:dyDescent="0.3">
      <c r="A10" s="182">
        <v>2</v>
      </c>
      <c r="B10" s="234" t="s">
        <v>23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36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5.6" x14ac:dyDescent="0.3">
      <c r="A11" s="182">
        <v>3</v>
      </c>
      <c r="B11" s="234" t="s">
        <v>24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236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5.6" x14ac:dyDescent="0.3">
      <c r="A12" s="182">
        <v>4</v>
      </c>
      <c r="B12" s="234" t="s">
        <v>25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236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5.6" x14ac:dyDescent="0.3">
      <c r="A13" s="182">
        <v>5</v>
      </c>
      <c r="B13" s="234" t="s">
        <v>236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36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ht="15.6" x14ac:dyDescent="0.3">
      <c r="A14" s="182">
        <v>6</v>
      </c>
      <c r="B14" s="234" t="s">
        <v>237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236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ht="15.6" x14ac:dyDescent="0.3">
      <c r="A15" s="182">
        <v>7</v>
      </c>
      <c r="B15" s="234" t="s">
        <v>238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236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ht="15.6" x14ac:dyDescent="0.3">
      <c r="A16" s="182">
        <v>8</v>
      </c>
      <c r="B16" s="234" t="s">
        <v>29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36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ht="15.6" x14ac:dyDescent="0.3">
      <c r="A17" s="182">
        <v>9</v>
      </c>
      <c r="B17" s="234" t="s">
        <v>239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236">
        <v>1</v>
      </c>
      <c r="P17" s="199">
        <v>1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ht="15.6" x14ac:dyDescent="0.3">
      <c r="A18" s="182">
        <v>10</v>
      </c>
      <c r="B18" s="237" t="s">
        <v>240</v>
      </c>
      <c r="C18" s="238"/>
      <c r="D18" s="238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40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5.6" x14ac:dyDescent="0.3">
      <c r="A19" s="182">
        <v>11</v>
      </c>
      <c r="B19" s="241" t="s">
        <v>241</v>
      </c>
      <c r="C19" s="239"/>
      <c r="D19" s="239"/>
      <c r="E19" s="239"/>
      <c r="F19" s="239"/>
      <c r="G19" s="240">
        <v>3</v>
      </c>
      <c r="H19" s="240">
        <v>4</v>
      </c>
      <c r="I19" s="240">
        <v>3</v>
      </c>
      <c r="J19" s="240">
        <v>7</v>
      </c>
      <c r="K19" s="239"/>
      <c r="L19" s="239"/>
      <c r="M19" s="239"/>
      <c r="N19" s="239"/>
      <c r="O19" s="240">
        <v>12</v>
      </c>
      <c r="P19" s="199">
        <v>6</v>
      </c>
      <c r="Q19" s="199">
        <v>6</v>
      </c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8" x14ac:dyDescent="0.35">
      <c r="A20" s="171"/>
      <c r="B20" s="242" t="s">
        <v>5</v>
      </c>
      <c r="C20" s="243"/>
      <c r="D20" s="243"/>
      <c r="E20" s="243"/>
      <c r="F20" s="243"/>
      <c r="G20" s="244">
        <v>3</v>
      </c>
      <c r="H20" s="244">
        <v>4</v>
      </c>
      <c r="I20" s="244">
        <v>3</v>
      </c>
      <c r="J20" s="244">
        <v>7</v>
      </c>
      <c r="K20" s="245"/>
      <c r="L20" s="245"/>
      <c r="M20" s="245"/>
      <c r="N20" s="245"/>
      <c r="O20" s="246">
        <v>88</v>
      </c>
      <c r="P20" s="246">
        <v>21</v>
      </c>
      <c r="Q20" s="246">
        <v>67</v>
      </c>
      <c r="R20" s="247">
        <v>88</v>
      </c>
      <c r="S20" s="248"/>
      <c r="T20" s="248"/>
      <c r="U20" s="248"/>
      <c r="V20" s="248"/>
      <c r="W20" s="248"/>
      <c r="X20" s="248"/>
      <c r="Y20" s="248"/>
      <c r="Z20" s="248"/>
    </row>
    <row r="21" spans="1:26" x14ac:dyDescent="0.3">
      <c r="A21" s="249"/>
      <c r="B21" s="129"/>
      <c r="C21" s="129"/>
      <c r="D21" s="129"/>
      <c r="E21" s="250"/>
      <c r="F21" s="24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250"/>
    </row>
    <row r="22" spans="1:26" ht="18" customHeight="1" x14ac:dyDescent="0.3">
      <c r="A22" s="398" t="s">
        <v>242</v>
      </c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400"/>
    </row>
    <row r="23" spans="1:26" ht="50.4" customHeight="1" x14ac:dyDescent="0.3">
      <c r="A23" s="401" t="s">
        <v>243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3"/>
      <c r="T23" s="403"/>
      <c r="U23" s="403"/>
      <c r="V23" s="403"/>
      <c r="W23" s="403"/>
      <c r="X23" s="403"/>
      <c r="Y23" s="403"/>
      <c r="Z23" s="404"/>
    </row>
  </sheetData>
  <mergeCells count="5">
    <mergeCell ref="A3:Z3"/>
    <mergeCell ref="A5:Z5"/>
    <mergeCell ref="A6:Z6"/>
    <mergeCell ref="A22:Z22"/>
    <mergeCell ref="A23:Z2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1AA2-E0AB-4B52-9F10-4B07D06B3C0D}">
  <dimension ref="A4:I57"/>
  <sheetViews>
    <sheetView workbookViewId="0">
      <selection activeCell="A8" sqref="A8"/>
    </sheetView>
  </sheetViews>
  <sheetFormatPr baseColWidth="10" defaultColWidth="11.5546875" defaultRowHeight="14.4" x14ac:dyDescent="0.3"/>
  <cols>
    <col min="1" max="1" width="7.44140625" customWidth="1"/>
    <col min="2" max="2" width="24.109375" customWidth="1"/>
    <col min="3" max="3" width="36.33203125" customWidth="1"/>
    <col min="4" max="4" width="20.88671875" customWidth="1"/>
    <col min="6" max="6" width="15.109375" customWidth="1"/>
    <col min="7" max="7" width="37.109375" customWidth="1"/>
    <col min="8" max="8" width="13.44140625" customWidth="1"/>
    <col min="9" max="9" width="14.44140625" customWidth="1"/>
  </cols>
  <sheetData>
    <row r="4" spans="1:9" x14ac:dyDescent="0.3">
      <c r="A4" s="397"/>
      <c r="B4" s="397"/>
      <c r="C4" s="397"/>
      <c r="D4" s="397"/>
      <c r="E4" s="397"/>
      <c r="F4" s="397"/>
      <c r="G4" s="397"/>
      <c r="H4" s="397"/>
      <c r="I4" s="397"/>
    </row>
    <row r="5" spans="1:9" ht="21" x14ac:dyDescent="0.4">
      <c r="A5" s="414" t="s">
        <v>244</v>
      </c>
      <c r="B5" s="414"/>
      <c r="C5" s="414"/>
      <c r="D5" s="414"/>
      <c r="E5" s="414"/>
      <c r="F5" s="414"/>
      <c r="G5" s="414"/>
      <c r="H5" s="414"/>
      <c r="I5" s="414"/>
    </row>
    <row r="6" spans="1:9" ht="15.6" x14ac:dyDescent="0.3">
      <c r="A6" s="415" t="s">
        <v>245</v>
      </c>
      <c r="B6" s="416"/>
      <c r="C6" s="416"/>
      <c r="D6" s="416"/>
      <c r="E6" s="416"/>
      <c r="F6" s="416"/>
      <c r="G6" s="416"/>
      <c r="H6" s="416"/>
      <c r="I6" s="417"/>
    </row>
    <row r="7" spans="1:9" ht="15.6" x14ac:dyDescent="0.3">
      <c r="A7" s="418" t="s">
        <v>278</v>
      </c>
      <c r="B7" s="418"/>
      <c r="C7" s="418"/>
      <c r="D7" s="418"/>
      <c r="E7" s="418"/>
      <c r="F7" s="418"/>
      <c r="G7" s="418"/>
      <c r="H7" s="418"/>
      <c r="I7" s="419"/>
    </row>
    <row r="8" spans="1:9" ht="39.6" customHeight="1" x14ac:dyDescent="0.3">
      <c r="A8" s="253" t="s">
        <v>229</v>
      </c>
      <c r="B8" s="254" t="s">
        <v>32</v>
      </c>
      <c r="C8" s="255" t="s">
        <v>246</v>
      </c>
      <c r="D8" s="254" t="s">
        <v>247</v>
      </c>
      <c r="E8" s="255" t="s">
        <v>248</v>
      </c>
      <c r="F8" s="255" t="s">
        <v>249</v>
      </c>
      <c r="G8" s="255" t="s">
        <v>250</v>
      </c>
      <c r="H8" s="255" t="s">
        <v>251</v>
      </c>
      <c r="I8" s="256" t="s">
        <v>252</v>
      </c>
    </row>
    <row r="9" spans="1:9" ht="13.2" customHeight="1" x14ac:dyDescent="0.3">
      <c r="A9" s="409">
        <v>1</v>
      </c>
      <c r="B9" s="420" t="s">
        <v>22</v>
      </c>
      <c r="C9" s="257"/>
      <c r="D9" s="258"/>
      <c r="E9" s="257"/>
      <c r="F9" s="257"/>
      <c r="G9" s="106"/>
      <c r="H9" s="252"/>
      <c r="I9" s="259"/>
    </row>
    <row r="10" spans="1:9" ht="13.2" customHeight="1" x14ac:dyDescent="0.3">
      <c r="A10" s="410"/>
      <c r="B10" s="421"/>
      <c r="C10" s="259"/>
      <c r="D10" s="259"/>
      <c r="E10" s="259"/>
      <c r="F10" s="259"/>
      <c r="G10" s="259"/>
      <c r="H10" s="252"/>
      <c r="I10" s="259"/>
    </row>
    <row r="11" spans="1:9" ht="13.2" customHeight="1" x14ac:dyDescent="0.3">
      <c r="A11" s="411"/>
      <c r="B11" s="422"/>
      <c r="C11" s="260"/>
      <c r="D11" s="261"/>
      <c r="E11" s="261"/>
      <c r="F11" s="261"/>
      <c r="G11" s="261"/>
      <c r="H11" s="262"/>
      <c r="I11" s="263"/>
    </row>
    <row r="12" spans="1:9" ht="13.2" customHeight="1" x14ac:dyDescent="0.3">
      <c r="A12" s="409">
        <v>2</v>
      </c>
      <c r="B12" s="406" t="s">
        <v>23</v>
      </c>
      <c r="C12" s="264"/>
      <c r="D12" s="258"/>
      <c r="E12" s="258"/>
      <c r="F12" s="258"/>
      <c r="G12" s="258"/>
      <c r="H12" s="252"/>
      <c r="I12" s="252"/>
    </row>
    <row r="13" spans="1:9" ht="13.2" customHeight="1" x14ac:dyDescent="0.3">
      <c r="A13" s="410"/>
      <c r="B13" s="407"/>
      <c r="C13" s="252"/>
      <c r="D13" s="106"/>
      <c r="E13" s="266"/>
      <c r="F13" s="266"/>
      <c r="G13" s="258"/>
      <c r="H13" s="252"/>
      <c r="I13" s="252"/>
    </row>
    <row r="14" spans="1:9" ht="13.2" customHeight="1" x14ac:dyDescent="0.3">
      <c r="A14" s="410"/>
      <c r="B14" s="407"/>
      <c r="C14" s="252"/>
      <c r="D14" s="106"/>
      <c r="E14" s="266"/>
      <c r="F14" s="266"/>
      <c r="G14" s="258"/>
      <c r="H14" s="252"/>
      <c r="I14" s="252"/>
    </row>
    <row r="15" spans="1:9" ht="13.2" customHeight="1" x14ac:dyDescent="0.3">
      <c r="A15" s="410"/>
      <c r="B15" s="407"/>
      <c r="C15" s="264"/>
      <c r="D15" s="106"/>
      <c r="E15" s="266"/>
      <c r="F15" s="266"/>
      <c r="G15" s="252"/>
      <c r="H15" s="252"/>
      <c r="I15" s="266"/>
    </row>
    <row r="16" spans="1:9" ht="13.2" customHeight="1" x14ac:dyDescent="0.3">
      <c r="A16" s="405">
        <v>3</v>
      </c>
      <c r="B16" s="406" t="s">
        <v>24</v>
      </c>
      <c r="C16" s="268"/>
      <c r="D16" s="269"/>
      <c r="E16" s="268"/>
      <c r="F16" s="268"/>
      <c r="G16" s="258"/>
      <c r="H16" s="270"/>
      <c r="I16" s="271"/>
    </row>
    <row r="17" spans="1:9" ht="13.2" customHeight="1" x14ac:dyDescent="0.3">
      <c r="A17" s="405"/>
      <c r="B17" s="407"/>
      <c r="C17" s="268"/>
      <c r="D17" s="269"/>
      <c r="E17" s="269"/>
      <c r="F17" s="269"/>
      <c r="G17" s="269"/>
      <c r="H17" s="270"/>
      <c r="I17" s="270"/>
    </row>
    <row r="18" spans="1:9" ht="13.2" customHeight="1" x14ac:dyDescent="0.3">
      <c r="A18" s="405"/>
      <c r="B18" s="408"/>
      <c r="C18" s="272"/>
      <c r="D18" s="273"/>
      <c r="E18" s="273"/>
      <c r="F18" s="273"/>
      <c r="G18" s="273"/>
      <c r="H18" s="274"/>
      <c r="I18" s="274"/>
    </row>
    <row r="19" spans="1:9" ht="31.95" customHeight="1" x14ac:dyDescent="0.3">
      <c r="A19" s="405">
        <v>4</v>
      </c>
      <c r="B19" s="406" t="s">
        <v>25</v>
      </c>
      <c r="C19" s="258" t="s">
        <v>253</v>
      </c>
      <c r="D19" s="258" t="s">
        <v>254</v>
      </c>
      <c r="E19" s="258">
        <v>5</v>
      </c>
      <c r="F19" s="258">
        <v>5</v>
      </c>
      <c r="G19" s="258" t="s">
        <v>255</v>
      </c>
      <c r="H19" s="252"/>
      <c r="I19" s="275">
        <v>50</v>
      </c>
    </row>
    <row r="20" spans="1:9" ht="13.95" customHeight="1" x14ac:dyDescent="0.3">
      <c r="A20" s="405"/>
      <c r="B20" s="407"/>
      <c r="C20" s="252"/>
      <c r="D20" s="106"/>
      <c r="E20" s="258"/>
      <c r="F20" s="258"/>
      <c r="G20" s="258"/>
      <c r="H20" s="270"/>
      <c r="I20" s="252"/>
    </row>
    <row r="21" spans="1:9" ht="13.95" customHeight="1" x14ac:dyDescent="0.3">
      <c r="A21" s="405"/>
      <c r="B21" s="407"/>
      <c r="C21" s="252"/>
      <c r="D21" s="106"/>
      <c r="E21" s="258"/>
      <c r="F21" s="258"/>
      <c r="G21" s="252"/>
      <c r="H21" s="270"/>
      <c r="I21" s="252"/>
    </row>
    <row r="22" spans="1:9" ht="13.95" customHeight="1" x14ac:dyDescent="0.3">
      <c r="A22" s="405"/>
      <c r="B22" s="407"/>
      <c r="C22" s="252"/>
      <c r="D22" s="106"/>
      <c r="E22" s="258"/>
      <c r="F22" s="258"/>
      <c r="G22" s="276"/>
      <c r="H22" s="270"/>
      <c r="I22" s="271"/>
    </row>
    <row r="23" spans="1:9" ht="13.95" customHeight="1" x14ac:dyDescent="0.3">
      <c r="A23" s="405"/>
      <c r="B23" s="407"/>
      <c r="C23" s="264"/>
      <c r="D23" s="106"/>
      <c r="E23" s="258"/>
      <c r="F23" s="258"/>
      <c r="G23" s="276"/>
      <c r="H23" s="270"/>
      <c r="I23" s="252"/>
    </row>
    <row r="24" spans="1:9" ht="13.2" customHeight="1" x14ac:dyDescent="0.3">
      <c r="A24" s="405"/>
      <c r="B24" s="407"/>
      <c r="C24" s="264"/>
      <c r="D24" s="106"/>
      <c r="E24" s="266"/>
      <c r="F24" s="266"/>
      <c r="G24" s="276"/>
      <c r="H24" s="270"/>
      <c r="I24" s="277"/>
    </row>
    <row r="25" spans="1:9" ht="13.2" customHeight="1" x14ac:dyDescent="0.3">
      <c r="A25" s="405"/>
      <c r="B25" s="408"/>
      <c r="C25" s="278"/>
      <c r="D25" s="278"/>
      <c r="E25" s="278"/>
      <c r="F25" s="278"/>
      <c r="G25" s="278"/>
      <c r="H25" s="278"/>
      <c r="I25" s="278"/>
    </row>
    <row r="26" spans="1:9" ht="13.2" customHeight="1" x14ac:dyDescent="0.3">
      <c r="A26" s="409">
        <v>5</v>
      </c>
      <c r="B26" s="407" t="s">
        <v>236</v>
      </c>
      <c r="C26" s="251" t="s">
        <v>256</v>
      </c>
      <c r="D26" s="156" t="s">
        <v>254</v>
      </c>
      <c r="E26" s="259">
        <v>4</v>
      </c>
      <c r="F26" s="259">
        <v>2</v>
      </c>
      <c r="G26" s="156" t="s">
        <v>257</v>
      </c>
      <c r="H26" s="279"/>
      <c r="I26" s="259">
        <v>15</v>
      </c>
    </row>
    <row r="27" spans="1:9" ht="13.2" customHeight="1" x14ac:dyDescent="0.3">
      <c r="A27" s="410"/>
      <c r="B27" s="407"/>
      <c r="C27" s="251" t="s">
        <v>258</v>
      </c>
      <c r="D27" s="156" t="s">
        <v>254</v>
      </c>
      <c r="E27" s="259">
        <v>3</v>
      </c>
      <c r="F27" s="259" t="s">
        <v>259</v>
      </c>
      <c r="G27" s="156" t="s">
        <v>260</v>
      </c>
      <c r="H27" s="279"/>
      <c r="I27" s="259">
        <v>12</v>
      </c>
    </row>
    <row r="28" spans="1:9" ht="13.2" customHeight="1" x14ac:dyDescent="0.3">
      <c r="A28" s="410"/>
      <c r="B28" s="407"/>
      <c r="C28" s="251" t="s">
        <v>261</v>
      </c>
      <c r="D28" s="156" t="s">
        <v>254</v>
      </c>
      <c r="E28" s="259">
        <v>1</v>
      </c>
      <c r="F28" s="259">
        <v>1</v>
      </c>
      <c r="G28" s="156" t="s">
        <v>262</v>
      </c>
      <c r="H28" s="280"/>
      <c r="I28" s="259">
        <v>15</v>
      </c>
    </row>
    <row r="29" spans="1:9" ht="13.2" customHeight="1" x14ac:dyDescent="0.3">
      <c r="A29" s="411"/>
      <c r="B29" s="408"/>
      <c r="C29" s="281"/>
      <c r="D29" s="262"/>
      <c r="E29" s="262"/>
      <c r="F29" s="262"/>
      <c r="G29" s="262"/>
      <c r="H29" s="282"/>
      <c r="I29" s="282"/>
    </row>
    <row r="30" spans="1:9" ht="13.2" customHeight="1" x14ac:dyDescent="0.3">
      <c r="A30" s="409">
        <v>6</v>
      </c>
      <c r="B30" s="406" t="s">
        <v>263</v>
      </c>
      <c r="C30" s="279"/>
      <c r="D30" s="279"/>
      <c r="E30" s="279"/>
      <c r="F30" s="279"/>
      <c r="G30" s="279"/>
      <c r="H30" s="279"/>
      <c r="I30" s="279"/>
    </row>
    <row r="31" spans="1:9" ht="13.2" customHeight="1" x14ac:dyDescent="0.3">
      <c r="A31" s="410"/>
      <c r="B31" s="407"/>
      <c r="C31" s="279"/>
      <c r="D31" s="279"/>
      <c r="E31" s="279"/>
      <c r="F31" s="279"/>
      <c r="G31" s="279"/>
      <c r="H31" s="279"/>
      <c r="I31" s="279"/>
    </row>
    <row r="32" spans="1:9" ht="30.6" customHeight="1" x14ac:dyDescent="0.3">
      <c r="A32" s="411"/>
      <c r="B32" s="408"/>
      <c r="C32" s="279"/>
      <c r="D32" s="279"/>
      <c r="E32" s="279"/>
      <c r="F32" s="279"/>
      <c r="G32" s="279"/>
      <c r="H32" s="279"/>
      <c r="I32" s="279"/>
    </row>
    <row r="33" spans="1:9" ht="13.2" customHeight="1" x14ac:dyDescent="0.3">
      <c r="A33" s="405">
        <v>7</v>
      </c>
      <c r="B33" s="406" t="s">
        <v>264</v>
      </c>
      <c r="C33" s="251" t="s">
        <v>265</v>
      </c>
      <c r="D33" s="107" t="s">
        <v>266</v>
      </c>
      <c r="E33" s="252">
        <v>3</v>
      </c>
      <c r="F33" s="252">
        <v>0.5</v>
      </c>
      <c r="G33" s="266"/>
      <c r="H33" s="283"/>
      <c r="I33" s="284">
        <v>25</v>
      </c>
    </row>
    <row r="34" spans="1:9" ht="13.2" customHeight="1" x14ac:dyDescent="0.3">
      <c r="A34" s="405"/>
      <c r="B34" s="407"/>
      <c r="C34" s="252"/>
      <c r="D34" s="266"/>
      <c r="E34" s="285"/>
      <c r="F34" s="266"/>
      <c r="G34" s="266"/>
      <c r="H34" s="283"/>
      <c r="I34" s="266"/>
    </row>
    <row r="35" spans="1:9" ht="13.2" customHeight="1" x14ac:dyDescent="0.3">
      <c r="A35" s="405"/>
      <c r="B35" s="407"/>
      <c r="C35" s="252"/>
      <c r="D35" s="266"/>
      <c r="E35" s="285"/>
      <c r="F35" s="266"/>
      <c r="G35" s="266"/>
      <c r="H35" s="283"/>
      <c r="I35" s="266"/>
    </row>
    <row r="36" spans="1:9" ht="13.2" customHeight="1" x14ac:dyDescent="0.3">
      <c r="A36" s="405"/>
      <c r="B36" s="407"/>
      <c r="C36" s="252"/>
      <c r="D36" s="266"/>
      <c r="E36" s="285"/>
      <c r="F36" s="266"/>
      <c r="G36" s="266"/>
      <c r="H36" s="283"/>
      <c r="I36" s="266"/>
    </row>
    <row r="37" spans="1:9" ht="13.2" customHeight="1" x14ac:dyDescent="0.3">
      <c r="A37" s="405"/>
      <c r="B37" s="408"/>
      <c r="C37" s="274"/>
      <c r="D37" s="286"/>
      <c r="E37" s="286"/>
      <c r="F37" s="286"/>
      <c r="G37" s="286"/>
      <c r="H37" s="287"/>
      <c r="I37" s="286"/>
    </row>
    <row r="38" spans="1:9" ht="13.2" customHeight="1" x14ac:dyDescent="0.3">
      <c r="A38" s="267"/>
      <c r="B38" s="265"/>
      <c r="C38" s="274"/>
      <c r="D38" s="286"/>
      <c r="E38" s="286"/>
      <c r="F38" s="286"/>
      <c r="G38" s="286"/>
      <c r="H38" s="287"/>
      <c r="I38" s="286"/>
    </row>
    <row r="39" spans="1:9" ht="19.95" customHeight="1" x14ac:dyDescent="0.3">
      <c r="A39" s="405">
        <v>8</v>
      </c>
      <c r="B39" s="406" t="s">
        <v>29</v>
      </c>
      <c r="C39" s="156" t="s">
        <v>267</v>
      </c>
      <c r="D39" s="156" t="s">
        <v>254</v>
      </c>
      <c r="E39" s="259">
        <v>4</v>
      </c>
      <c r="F39" s="259">
        <v>2</v>
      </c>
      <c r="G39" s="288" t="s">
        <v>268</v>
      </c>
      <c r="H39" s="252"/>
      <c r="I39" s="284"/>
    </row>
    <row r="40" spans="1:9" ht="19.95" customHeight="1" x14ac:dyDescent="0.3">
      <c r="A40" s="405"/>
      <c r="B40" s="407"/>
      <c r="C40" s="156" t="s">
        <v>269</v>
      </c>
      <c r="D40" s="156" t="s">
        <v>254</v>
      </c>
      <c r="E40" s="259">
        <v>18</v>
      </c>
      <c r="F40" s="259">
        <v>10</v>
      </c>
      <c r="G40" s="156" t="s">
        <v>270</v>
      </c>
      <c r="H40" s="252"/>
      <c r="I40" s="284"/>
    </row>
    <row r="41" spans="1:9" ht="19.95" customHeight="1" x14ac:dyDescent="0.3">
      <c r="A41" s="405"/>
      <c r="B41" s="407"/>
      <c r="C41" s="156" t="s">
        <v>271</v>
      </c>
      <c r="D41" s="156" t="s">
        <v>254</v>
      </c>
      <c r="E41" s="259">
        <v>8</v>
      </c>
      <c r="F41" s="259">
        <v>5</v>
      </c>
      <c r="G41" s="156" t="s">
        <v>272</v>
      </c>
      <c r="H41" s="252"/>
      <c r="I41" s="284"/>
    </row>
    <row r="42" spans="1:9" ht="19.95" customHeight="1" x14ac:dyDescent="0.3">
      <c r="A42" s="405"/>
      <c r="B42" s="407"/>
      <c r="C42" s="156" t="s">
        <v>273</v>
      </c>
      <c r="D42" s="156" t="s">
        <v>254</v>
      </c>
      <c r="E42" s="259">
        <v>3</v>
      </c>
      <c r="F42" s="259">
        <v>2</v>
      </c>
      <c r="G42" s="156" t="s">
        <v>274</v>
      </c>
      <c r="H42" s="252"/>
      <c r="I42" s="284"/>
    </row>
    <row r="43" spans="1:9" ht="19.95" customHeight="1" x14ac:dyDescent="0.3">
      <c r="A43" s="405"/>
      <c r="B43" s="407"/>
      <c r="C43" s="252"/>
      <c r="D43" s="252"/>
      <c r="E43" s="252"/>
      <c r="F43" s="252"/>
      <c r="G43" s="252"/>
      <c r="H43" s="252"/>
      <c r="I43" s="284"/>
    </row>
    <row r="44" spans="1:9" ht="19.95" customHeight="1" x14ac:dyDescent="0.3">
      <c r="A44" s="405"/>
      <c r="B44" s="407"/>
      <c r="C44" s="252"/>
      <c r="D44" s="252"/>
      <c r="E44" s="252"/>
      <c r="F44" s="252"/>
      <c r="G44" s="252"/>
      <c r="H44" s="252"/>
      <c r="I44" s="284"/>
    </row>
    <row r="45" spans="1:9" ht="19.95" customHeight="1" x14ac:dyDescent="0.3">
      <c r="A45" s="405"/>
      <c r="B45" s="407"/>
      <c r="C45" s="252"/>
      <c r="D45" s="252"/>
      <c r="E45" s="252"/>
      <c r="F45" s="252"/>
      <c r="G45" s="252"/>
      <c r="H45" s="252"/>
      <c r="I45" s="284"/>
    </row>
    <row r="46" spans="1:9" ht="13.2" customHeight="1" x14ac:dyDescent="0.3">
      <c r="A46" s="405"/>
      <c r="B46" s="408"/>
      <c r="C46" s="274"/>
      <c r="D46" s="274"/>
      <c r="E46" s="274"/>
      <c r="F46" s="274"/>
      <c r="G46" s="274"/>
      <c r="H46" s="274"/>
      <c r="I46" s="274"/>
    </row>
    <row r="47" spans="1:9" ht="16.95" customHeight="1" x14ac:dyDescent="0.3">
      <c r="A47" s="409">
        <v>9</v>
      </c>
      <c r="B47" s="406" t="s">
        <v>239</v>
      </c>
      <c r="C47" s="289"/>
      <c r="D47" s="290"/>
      <c r="E47" s="290"/>
      <c r="F47" s="290"/>
      <c r="G47" s="291"/>
      <c r="H47" s="290"/>
      <c r="I47" s="290"/>
    </row>
    <row r="48" spans="1:9" ht="18.600000000000001" customHeight="1" x14ac:dyDescent="0.3">
      <c r="A48" s="410"/>
      <c r="B48" s="407"/>
      <c r="C48" s="292"/>
      <c r="D48" s="293"/>
      <c r="E48" s="259"/>
      <c r="F48" s="259"/>
      <c r="G48" s="291"/>
      <c r="H48" s="259"/>
      <c r="I48" s="259"/>
    </row>
    <row r="49" spans="1:9" ht="13.2" customHeight="1" x14ac:dyDescent="0.3">
      <c r="A49" s="410"/>
      <c r="B49" s="407"/>
      <c r="C49" s="290"/>
      <c r="D49" s="290"/>
      <c r="E49" s="290"/>
      <c r="F49" s="290"/>
      <c r="G49" s="291"/>
      <c r="H49" s="259"/>
      <c r="I49" s="290"/>
    </row>
    <row r="50" spans="1:9" ht="13.2" customHeight="1" x14ac:dyDescent="0.3">
      <c r="A50" s="410"/>
      <c r="B50" s="407"/>
      <c r="C50" s="259"/>
      <c r="D50" s="259"/>
      <c r="E50" s="259"/>
      <c r="F50" s="259"/>
      <c r="G50" s="291"/>
      <c r="H50" s="283"/>
      <c r="I50" s="259"/>
    </row>
    <row r="51" spans="1:9" ht="13.2" customHeight="1" x14ac:dyDescent="0.3">
      <c r="A51" s="411"/>
      <c r="B51" s="408"/>
      <c r="C51" s="259"/>
      <c r="D51" s="259"/>
      <c r="E51" s="259"/>
      <c r="F51" s="259"/>
      <c r="G51" s="259"/>
      <c r="H51" s="283"/>
      <c r="I51" s="294"/>
    </row>
    <row r="52" spans="1:9" ht="13.2" customHeight="1" x14ac:dyDescent="0.3">
      <c r="A52" s="409">
        <v>10</v>
      </c>
      <c r="B52" s="412" t="s">
        <v>275</v>
      </c>
      <c r="C52" s="295"/>
      <c r="D52" s="296"/>
      <c r="E52" s="296"/>
      <c r="F52" s="296"/>
      <c r="G52" s="296"/>
      <c r="H52" s="297"/>
      <c r="I52" s="296"/>
    </row>
    <row r="53" spans="1:9" ht="33.75" customHeight="1" x14ac:dyDescent="0.3">
      <c r="A53" s="410"/>
      <c r="B53" s="413"/>
      <c r="C53" s="298" t="s">
        <v>276</v>
      </c>
      <c r="D53" s="298" t="s">
        <v>254</v>
      </c>
      <c r="E53" s="299">
        <v>22</v>
      </c>
      <c r="F53" s="299">
        <v>5</v>
      </c>
      <c r="G53" s="298" t="s">
        <v>277</v>
      </c>
      <c r="H53" s="283"/>
      <c r="I53" s="252">
        <v>500</v>
      </c>
    </row>
    <row r="54" spans="1:9" ht="13.2" customHeight="1" x14ac:dyDescent="0.3">
      <c r="A54" s="410"/>
      <c r="B54" s="413"/>
      <c r="C54" s="300"/>
      <c r="D54" s="252"/>
      <c r="E54" s="252"/>
      <c r="F54" s="252"/>
      <c r="G54" s="252"/>
      <c r="H54" s="283"/>
      <c r="I54" s="252"/>
    </row>
    <row r="55" spans="1:9" ht="13.2" customHeight="1" x14ac:dyDescent="0.3">
      <c r="A55" s="410"/>
      <c r="B55" s="413"/>
      <c r="C55" s="300"/>
      <c r="D55" s="252"/>
      <c r="E55" s="252"/>
      <c r="F55" s="252"/>
      <c r="G55" s="252"/>
      <c r="H55" s="283"/>
      <c r="I55" s="252"/>
    </row>
    <row r="56" spans="1:9" ht="19.2" customHeight="1" x14ac:dyDescent="0.3">
      <c r="A56" s="301"/>
      <c r="B56" s="302" t="s">
        <v>5</v>
      </c>
      <c r="C56" s="303"/>
      <c r="D56" s="303"/>
      <c r="E56" s="304">
        <v>71</v>
      </c>
      <c r="F56" s="304">
        <v>32.5</v>
      </c>
      <c r="G56" s="304"/>
      <c r="H56" s="304"/>
      <c r="I56" s="305">
        <v>617</v>
      </c>
    </row>
    <row r="57" spans="1:9" ht="13.2" customHeight="1" x14ac:dyDescent="0.3"/>
  </sheetData>
  <mergeCells count="24">
    <mergeCell ref="A4:I4"/>
    <mergeCell ref="A5:I5"/>
    <mergeCell ref="A6:I6"/>
    <mergeCell ref="A7:I7"/>
    <mergeCell ref="A9:A11"/>
    <mergeCell ref="B9:B11"/>
    <mergeCell ref="A12:A15"/>
    <mergeCell ref="B12:B15"/>
    <mergeCell ref="A16:A18"/>
    <mergeCell ref="B16:B18"/>
    <mergeCell ref="A19:A25"/>
    <mergeCell ref="B19:B25"/>
    <mergeCell ref="A26:A29"/>
    <mergeCell ref="B26:B29"/>
    <mergeCell ref="A30:A32"/>
    <mergeCell ref="B30:B32"/>
    <mergeCell ref="A33:A37"/>
    <mergeCell ref="B33:B37"/>
    <mergeCell ref="A39:A46"/>
    <mergeCell ref="B39:B46"/>
    <mergeCell ref="A47:A51"/>
    <mergeCell ref="B47:B51"/>
    <mergeCell ref="A52:A55"/>
    <mergeCell ref="B52:B5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customXml/itemProps3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 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2025-11-11T14:21:29Z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