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uzf\OneDrive\Documentos\INFORMES MENSUALES DE EXTENSIÓN CAPACITACIÓN AÑO 2025\INFORMES DE EJECUCION AÑO 2025\INFORME DE EJECUCION MARZO 2025\"/>
    </mc:Choice>
  </mc:AlternateContent>
  <xr:revisionPtr revIDLastSave="0" documentId="13_ncr:1_{7FA22966-BFAC-4038-A540-5591042F3EB8}" xr6:coauthVersionLast="47" xr6:coauthVersionMax="47" xr10:uidLastSave="{00000000-0000-0000-0000-000000000000}"/>
  <bookViews>
    <workbookView xWindow="-108" yWindow="-108" windowWidth="23256" windowHeight="12456" xr2:uid="{BB27EFFD-DA32-41ED-A134-914C48BFACB1}"/>
  </bookViews>
  <sheets>
    <sheet name="PRODUCCIÓN" sheetId="1" r:id="rId1"/>
    <sheet name="MIP" sheetId="2" r:id="rId2"/>
    <sheet name="COSECHA" sheetId="3" r:id="rId3"/>
    <sheet name="POSCOSECHA" sheetId="4" r:id="rId4"/>
    <sheet name="EXTENSIÓN" sheetId="5" r:id="rId5"/>
    <sheet name="CAPACITACION" sheetId="6" r:id="rId6"/>
    <sheet name="M&amp;C" sheetId="7" r:id="rId7"/>
    <sheet name="Des. Rural" sheetId="8" r:id="rId8"/>
    <sheet name="Des. Rural Caminos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9" l="1"/>
  <c r="E61" i="9"/>
  <c r="R20" i="8"/>
  <c r="E37" i="7"/>
  <c r="E36" i="7"/>
  <c r="E35" i="7"/>
  <c r="E34" i="7"/>
  <c r="E33" i="7"/>
  <c r="E32" i="7"/>
  <c r="E31" i="7"/>
  <c r="E30" i="7"/>
  <c r="E29" i="7"/>
  <c r="E28" i="7"/>
  <c r="M20" i="6" l="1"/>
  <c r="L20" i="6"/>
  <c r="K20" i="6"/>
  <c r="J20" i="6"/>
  <c r="I20" i="6"/>
  <c r="H20" i="6"/>
  <c r="G20" i="6"/>
  <c r="F20" i="6"/>
  <c r="E20" i="6"/>
  <c r="D20" i="6"/>
  <c r="C20" i="6"/>
  <c r="B20" i="6"/>
  <c r="E19" i="6"/>
  <c r="AL18" i="5" l="1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M18" i="6"/>
  <c r="I18" i="6"/>
  <c r="E18" i="6"/>
  <c r="M17" i="6"/>
  <c r="I17" i="6"/>
  <c r="E17" i="6"/>
  <c r="M16" i="6"/>
  <c r="I16" i="6"/>
  <c r="E16" i="6"/>
  <c r="M15" i="6"/>
  <c r="I15" i="6"/>
  <c r="E15" i="6"/>
  <c r="M14" i="6"/>
  <c r="I14" i="6"/>
  <c r="E14" i="6"/>
  <c r="M13" i="6"/>
  <c r="I13" i="6"/>
  <c r="E13" i="6"/>
  <c r="M12" i="6"/>
  <c r="I12" i="6"/>
  <c r="E12" i="6"/>
  <c r="M11" i="6"/>
  <c r="I11" i="6"/>
  <c r="E11" i="6"/>
  <c r="M10" i="6"/>
  <c r="I10" i="6"/>
  <c r="E10" i="6"/>
  <c r="M9" i="6"/>
  <c r="I9" i="6"/>
  <c r="E9" i="6"/>
  <c r="G20" i="4" l="1"/>
  <c r="F20" i="4"/>
  <c r="D20" i="4"/>
  <c r="C20" i="4"/>
  <c r="H19" i="4"/>
  <c r="H18" i="4"/>
  <c r="H17" i="4"/>
  <c r="H16" i="4"/>
  <c r="H15" i="4"/>
  <c r="H14" i="4"/>
  <c r="H13" i="4"/>
  <c r="H12" i="4"/>
  <c r="P18" i="3"/>
  <c r="O18" i="3"/>
  <c r="R18" i="3" s="1"/>
  <c r="N18" i="3"/>
  <c r="M18" i="3"/>
  <c r="L18" i="3"/>
  <c r="K18" i="3"/>
  <c r="J18" i="3"/>
  <c r="I18" i="3"/>
  <c r="G18" i="3"/>
  <c r="F18" i="3"/>
  <c r="D18" i="3"/>
  <c r="E18" i="3" s="1"/>
  <c r="C18" i="3"/>
  <c r="R17" i="3"/>
  <c r="H17" i="3"/>
  <c r="E17" i="3"/>
  <c r="R16" i="3"/>
  <c r="E16" i="3"/>
  <c r="R15" i="3"/>
  <c r="H15" i="3"/>
  <c r="E15" i="3"/>
  <c r="R14" i="3"/>
  <c r="H14" i="3"/>
  <c r="E14" i="3"/>
  <c r="R13" i="3"/>
  <c r="H13" i="3"/>
  <c r="E13" i="3"/>
  <c r="R12" i="3"/>
  <c r="R11" i="3"/>
  <c r="H11" i="3"/>
  <c r="E11" i="3"/>
  <c r="R10" i="3"/>
  <c r="H10" i="3"/>
  <c r="E10" i="3"/>
  <c r="R9" i="3"/>
  <c r="H9" i="3"/>
  <c r="E9" i="3"/>
  <c r="R8" i="3"/>
  <c r="H8" i="3"/>
  <c r="H18" i="3" s="1"/>
  <c r="E8" i="3"/>
  <c r="H20" i="4" l="1"/>
  <c r="F48" i="2"/>
  <c r="E48" i="2"/>
  <c r="D48" i="2"/>
  <c r="C48" i="2"/>
  <c r="G47" i="2"/>
  <c r="G46" i="2"/>
  <c r="G45" i="2"/>
  <c r="G44" i="2"/>
  <c r="G43" i="2"/>
  <c r="G42" i="2"/>
  <c r="G41" i="2"/>
  <c r="G40" i="2"/>
  <c r="G39" i="2"/>
  <c r="G38" i="2"/>
  <c r="F34" i="2"/>
  <c r="E34" i="2"/>
  <c r="G34" i="2" s="1"/>
  <c r="D34" i="2"/>
  <c r="C34" i="2"/>
  <c r="G33" i="2"/>
  <c r="G32" i="2"/>
  <c r="G31" i="2"/>
  <c r="G30" i="2"/>
  <c r="G29" i="2"/>
  <c r="G28" i="2"/>
  <c r="G27" i="2"/>
  <c r="G26" i="2"/>
  <c r="G25" i="2"/>
  <c r="G24" i="2"/>
  <c r="G20" i="2"/>
  <c r="F20" i="2"/>
  <c r="E20" i="2"/>
  <c r="D20" i="2"/>
  <c r="C20" i="2"/>
  <c r="H19" i="2"/>
  <c r="H18" i="2"/>
  <c r="H17" i="2"/>
  <c r="H16" i="2"/>
  <c r="H15" i="2"/>
  <c r="H14" i="2"/>
  <c r="H13" i="2"/>
  <c r="H12" i="2"/>
  <c r="H11" i="2"/>
  <c r="H10" i="2"/>
  <c r="H20" i="2" s="1"/>
  <c r="J21" i="1"/>
  <c r="I21" i="1"/>
  <c r="H21" i="1"/>
  <c r="F21" i="1"/>
  <c r="E21" i="1"/>
  <c r="D21" i="1"/>
  <c r="C21" i="1"/>
  <c r="K20" i="1"/>
  <c r="G20" i="1"/>
  <c r="K19" i="1"/>
  <c r="G19" i="1"/>
  <c r="K18" i="1"/>
  <c r="G18" i="1"/>
  <c r="K17" i="1"/>
  <c r="G17" i="1"/>
  <c r="K16" i="1"/>
  <c r="G16" i="1"/>
  <c r="K15" i="1"/>
  <c r="G15" i="1"/>
  <c r="K14" i="1"/>
  <c r="G14" i="1"/>
  <c r="K13" i="1"/>
  <c r="G13" i="1"/>
  <c r="K12" i="1"/>
  <c r="G12" i="1"/>
  <c r="K11" i="1"/>
  <c r="G11" i="1"/>
  <c r="K21" i="1" l="1"/>
  <c r="G21" i="1"/>
  <c r="G48" i="2"/>
</calcChain>
</file>

<file path=xl/sharedStrings.xml><?xml version="1.0" encoding="utf-8"?>
<sst xmlns="http://schemas.openxmlformats.org/spreadsheetml/2006/main" count="405" uniqueCount="195">
  <si>
    <t>INFORME DE EJECUCIÓN</t>
  </si>
  <si>
    <t xml:space="preserve"> SIEMBRAS DE PLANTAS EN FOMENTO Y RENOVACIÓN DE CAFETALES</t>
  </si>
  <si>
    <t>MARZO, 2025.</t>
  </si>
  <si>
    <t>BENEFICIARIOS</t>
  </si>
  <si>
    <t>PROVINCIALES</t>
  </si>
  <si>
    <t>PLANTAS SEMBRADAS</t>
  </si>
  <si>
    <t>TAREAS FOMENTADAS</t>
  </si>
  <si>
    <t>HOMBRE</t>
  </si>
  <si>
    <t>MUJER</t>
  </si>
  <si>
    <t>TOTALES</t>
  </si>
  <si>
    <t>TAREAS RENOVADAS</t>
  </si>
  <si>
    <t>AZUA</t>
  </si>
  <si>
    <t xml:space="preserve"> </t>
  </si>
  <si>
    <t>BAHORUCO-INDEPENDENCIA</t>
  </si>
  <si>
    <t>BARAHONA-PEDERNALES</t>
  </si>
  <si>
    <t>LA VEGA-MONSEÑOR NOUEL-DUARTE</t>
  </si>
  <si>
    <t>PERAVIA-SAN JOSÉ DE OCOA</t>
  </si>
  <si>
    <t>REGIÓN ESTE-SAMANÁ- MONTE PLATA (ROBUSTA)</t>
  </si>
  <si>
    <t>SAN CRISTÓBAL-MONTE PLATA</t>
  </si>
  <si>
    <t>SAN JUAN-ELIAS PIÑA</t>
  </si>
  <si>
    <t>SANTIAGO-ESPAILLAT-PUERTO PLATA-HERMANAS MIRABAL</t>
  </si>
  <si>
    <t>VALVERDE-SANTIAGO RODRIGUEZ-DAJABÓN</t>
  </si>
  <si>
    <t xml:space="preserve">INFORME DE EJECUCIÓN </t>
  </si>
  <si>
    <t>RESUMEN  MANEJO INTERADO DE PLAGAS.</t>
  </si>
  <si>
    <t>TRAMPEO DE BROCA</t>
  </si>
  <si>
    <t>TRAMPAS INSTALADAS</t>
  </si>
  <si>
    <t>FINCAS EN TRAMPEO</t>
  </si>
  <si>
    <t>TAREAS TRAMPEADAS</t>
  </si>
  <si>
    <t>CONTROL QUIMICO DE ROYA</t>
  </si>
  <si>
    <t>FINCAS INTERVENIDAS</t>
  </si>
  <si>
    <t xml:space="preserve">TAREAS </t>
  </si>
  <si>
    <t>CONTROL  DE MALEZAS</t>
  </si>
  <si>
    <t>PRONÓSTICO Y REPORTE DE COSECHA 2024-2025</t>
  </si>
  <si>
    <t>DIRECCION REGIONAL</t>
  </si>
  <si>
    <t>TOTAL AREA EN PRODUCCIÓN (TAS.)</t>
  </si>
  <si>
    <t>PRODUCCIÓN ESPERADA EN QQs.  ORO (PRONÓSTICO)</t>
  </si>
  <si>
    <t>CAFÉ COSECHADO  (QQs.)</t>
  </si>
  <si>
    <t>TOTAL  QQs. COSECHADOS2024-2025</t>
  </si>
  <si>
    <t>PLANTACIÓN VIEJA</t>
  </si>
  <si>
    <t>PLANTACIÓN NUEVA</t>
  </si>
  <si>
    <t>TOTAL</t>
  </si>
  <si>
    <t>AGOSTO</t>
  </si>
  <si>
    <t>SEPT.</t>
  </si>
  <si>
    <t>OCT.</t>
  </si>
  <si>
    <t>NOV.</t>
  </si>
  <si>
    <t>DIC.</t>
  </si>
  <si>
    <t>ENERO</t>
  </si>
  <si>
    <t>FEB.</t>
  </si>
  <si>
    <t>MARZO</t>
  </si>
  <si>
    <t>ABRIL</t>
  </si>
  <si>
    <t>CENTRAL</t>
  </si>
  <si>
    <t>NORCENTRAL</t>
  </si>
  <si>
    <t>NORDESTE</t>
  </si>
  <si>
    <t>NORDESTE (ROBUSTA)</t>
  </si>
  <si>
    <t>NOROESTE</t>
  </si>
  <si>
    <t>NORTE</t>
  </si>
  <si>
    <t>SUR</t>
  </si>
  <si>
    <t>SURESTE</t>
  </si>
  <si>
    <r>
      <t>REGION ESTE</t>
    </r>
    <r>
      <rPr>
        <b/>
        <sz val="11"/>
        <color theme="5" tint="-0.249977111117893"/>
        <rFont val="Aptos Narrow"/>
        <family val="2"/>
        <scheme val="minor"/>
      </rPr>
      <t xml:space="preserve"> (ROBUSTA)</t>
    </r>
  </si>
  <si>
    <t>SUROESTE</t>
  </si>
  <si>
    <t>DIRECCIÓN TÉCNICA</t>
  </si>
  <si>
    <t>DIVISIÓN COSECHA, POSTCOSECHA E INDUSTRIALIZACIÓN DEL CAFÉ</t>
  </si>
  <si>
    <t xml:space="preserve">INFORME DE ACTIVIDADES REALIZADAS CORRESPONIENTES AL MES DE MARZO 2025                                     </t>
  </si>
  <si>
    <t>CUADRO RESUMEN DE: EQUIPOS, MAQUINARIAS E INFRAESTRUCTURAS, INTERVENIDAS PARA EL BENEFICCIADO DEL CAFÉ</t>
  </si>
  <si>
    <t>REGIONALES</t>
  </si>
  <si>
    <t>DESPULPADORA</t>
  </si>
  <si>
    <t>MOLINO</t>
  </si>
  <si>
    <t xml:space="preserve">OTROS </t>
  </si>
  <si>
    <t>H</t>
  </si>
  <si>
    <t>M</t>
  </si>
  <si>
    <t xml:space="preserve">CENTRAL </t>
  </si>
  <si>
    <t>No.</t>
  </si>
  <si>
    <t>Visitas Ficas</t>
  </si>
  <si>
    <t>Total P.</t>
  </si>
  <si>
    <t>Adiestramientos</t>
  </si>
  <si>
    <t>Visitas Domic.</t>
  </si>
  <si>
    <t>Consultas Oficina</t>
  </si>
  <si>
    <t>Dem. Métodos</t>
  </si>
  <si>
    <t>Dem. Resultados</t>
  </si>
  <si>
    <t>Giras</t>
  </si>
  <si>
    <t>Día de Campo</t>
  </si>
  <si>
    <t>Reuniones</t>
  </si>
  <si>
    <t>Azua</t>
  </si>
  <si>
    <t>Mes: MARZO 2025</t>
  </si>
  <si>
    <t>DIVISIÓN DE EXTENSIÓN</t>
  </si>
  <si>
    <t xml:space="preserve">OFICINA PROVINCIAL </t>
  </si>
  <si>
    <t>Bahoruco-Independencia</t>
  </si>
  <si>
    <t>Barahona-Pedernales</t>
  </si>
  <si>
    <t>La Vega- Monseñor Nouel</t>
  </si>
  <si>
    <t>Peravia-San José de Ocoa</t>
  </si>
  <si>
    <t>Samaná-Monte Plata (Robusta)</t>
  </si>
  <si>
    <t>San Cristóbal-Monte Plata</t>
  </si>
  <si>
    <t>San Juan-Elías Piña</t>
  </si>
  <si>
    <t xml:space="preserve">Santiago-espaillat-Puerto </t>
  </si>
  <si>
    <t>Valverde-Santiago Rodríguez</t>
  </si>
  <si>
    <t>Informe de las actividades de Capacitación</t>
  </si>
  <si>
    <t>CURSOS</t>
  </si>
  <si>
    <t>TALLERES</t>
  </si>
  <si>
    <t>CHARLAS</t>
  </si>
  <si>
    <t>Informe Mensual de las Actividades de Extensión</t>
  </si>
  <si>
    <t>Cede Central</t>
  </si>
  <si>
    <t>DIVISION DE VERIFICACION</t>
  </si>
  <si>
    <t>DETALLE</t>
  </si>
  <si>
    <t>MAR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</si>
  <si>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</si>
  <si>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</si>
  <si>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</si>
  <si>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</si>
  <si>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</si>
  <si>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</si>
  <si>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ACTIVIDADES REALIZADAS MARZO</t>
  </si>
  <si>
    <t>LABORATORIO RAÚL H. MELO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</si>
  <si>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</si>
  <si>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</si>
  <si>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</si>
  <si>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</si>
  <si>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</si>
  <si>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</si>
  <si>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</si>
  <si>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</si>
  <si>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MARZO - 25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</si>
  <si>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</si>
  <si>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</si>
  <si>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</si>
  <si>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</si>
  <si>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</si>
  <si>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</si>
  <si>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</si>
  <si>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</si>
  <si>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</si>
  <si>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</si>
  <si>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</si>
  <si>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Certificaciones de producto</t>
  </si>
  <si>
    <t>DIVISION DE COMERCIAL Y CERTIFICACIÓN</t>
  </si>
  <si>
    <t>DEPARTAMENTO DE DESARROLLO RURAL</t>
  </si>
  <si>
    <t xml:space="preserve">INFORME MESUAL  DE ACTIVIDADES REALIZADAS </t>
  </si>
  <si>
    <t>MES: MARZO 2025</t>
  </si>
  <si>
    <t>NO</t>
  </si>
  <si>
    <t xml:space="preserve">Total </t>
  </si>
  <si>
    <t>Visitas Funcionarios Oficiales</t>
  </si>
  <si>
    <t>Visitas Funcionarios Privados</t>
  </si>
  <si>
    <t>Becas Entregadas</t>
  </si>
  <si>
    <t xml:space="preserve">Familias Afiliadas SENASA </t>
  </si>
  <si>
    <t>Operativos Médicos</t>
  </si>
  <si>
    <t>ELIAS PIÑA-SAN JUAN</t>
  </si>
  <si>
    <t>BANI-OCOA</t>
  </si>
  <si>
    <t>SAN CRISTOBAL</t>
  </si>
  <si>
    <t>SANTIAGO-PUERTO PLATA</t>
  </si>
  <si>
    <t>LA VEGA-BONAO</t>
  </si>
  <si>
    <t>VALVERDE-DAJABON</t>
  </si>
  <si>
    <t>MONTE PLATA-SAMANA</t>
  </si>
  <si>
    <t>SEDE CENTRAL</t>
  </si>
  <si>
    <t>Departamento de Desarrollo Rural</t>
  </si>
  <si>
    <t>CONSOLIDADO MENSUAL REHABILITACIÓN DE CAMINOS</t>
  </si>
  <si>
    <t>MES : MARZO     2025</t>
  </si>
  <si>
    <t>Nombre de la Vía</t>
  </si>
  <si>
    <t>Tipo de Vía</t>
  </si>
  <si>
    <t>Longitud total (km)</t>
  </si>
  <si>
    <t>Km. Rehabilitados</t>
  </si>
  <si>
    <t>CONTACTO COORDINACION</t>
  </si>
  <si>
    <t>Aporte de INDOCAFE</t>
  </si>
  <si>
    <t>FAMILIAS BENEFICIADAS</t>
  </si>
  <si>
    <t>Rancho el Río</t>
  </si>
  <si>
    <t>Carretero</t>
  </si>
  <si>
    <t>Productor Privado</t>
  </si>
  <si>
    <t>La Jagua - Paso Bajito</t>
  </si>
  <si>
    <t>Ayunntamiento</t>
  </si>
  <si>
    <t>VALVERDE-DAJABON-SANTIAGO RODRIGUEZ</t>
  </si>
  <si>
    <t>La Cabirma-Los Toros</t>
  </si>
  <si>
    <t>Ayuntamiento Laguna Salada</t>
  </si>
  <si>
    <t>Ranchete a Paso Largo</t>
  </si>
  <si>
    <t>Ayuntamiento de Los Hidalgos</t>
  </si>
  <si>
    <t>km14-Rio Limpio</t>
  </si>
  <si>
    <t>Ministerios de Agricultura,Obras Publicas Ayuntamientos Municipales,y La Gobernacion Provincial</t>
  </si>
  <si>
    <t>SANTIAGO-PUERTO PLATA-ESPAILLAT</t>
  </si>
  <si>
    <t>Rincon Llano</t>
  </si>
  <si>
    <t>Vecinal</t>
  </si>
  <si>
    <t>La Yayita - Pedro Garcia</t>
  </si>
  <si>
    <t>Acero Estrella</t>
  </si>
  <si>
    <t>Carretera El Muerto</t>
  </si>
  <si>
    <t>Los 21</t>
  </si>
  <si>
    <t>Alcaldia San Victor</t>
  </si>
  <si>
    <t>BAHORUCO-INDEPEDENCIA</t>
  </si>
  <si>
    <t>Valentin el Jobo</t>
  </si>
  <si>
    <t>Herradura</t>
  </si>
  <si>
    <t>Cacao Calderon</t>
  </si>
  <si>
    <t>Carretera</t>
  </si>
  <si>
    <t>EGEHID</t>
  </si>
  <si>
    <t>La sidra Batey</t>
  </si>
  <si>
    <t>UTEPDA</t>
  </si>
  <si>
    <t>Tecnico</t>
  </si>
  <si>
    <t>Buena vista Arroyo Cano</t>
  </si>
  <si>
    <t>Guayuyo-Recodo</t>
  </si>
  <si>
    <t>Comunitarios</t>
  </si>
  <si>
    <t>INSTITUTO DOMINICANO DEL CAFÉ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</si>
</sst>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-* #,##0.00_-;\-* #,##0.0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5" tint="-0.249977111117893"/>
      <name val="Aptos Narrow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</cellStyleXfs>
  <cellXfs count="8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5">
    <cellStyle name="Millares 2" xfId="2" xr:uid="{863DD989-B3AC-414C-9CE5-3B625D3BD426}"/>
    <cellStyle name="Millares 5" xfId="3" xr:uid="{25EC7E7E-3475-4499-A44E-E86A667645A0}"/>
    <cellStyle name="Normal" xfId="0" builtinId="0"/>
    <cellStyle name="Normal 2" xfId="4" xr:uid="{7201BE4C-32A3-4456-AC32-2CB2071E49B8}"/>
    <cellStyle name="Normal 5 2" xfId="1" xr:uid="{7A61C103-59E9-49AD-9901-689D537976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20353952-F136-41E7-9BAA-EDB64B252E5A}"/>
            </a:ext>
          </a:extLst>
        </xdr:cNvPr>
        <xdr:cNvSpPr txBox="1"/>
      </xdr:nvSpPr>
      <xdr:spPr>
        <a:xfrm>
          <a:off x="0" y="50444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7ADB07E3-9874-4D7C-9240-DC42FCD43CAB}"/>
            </a:ext>
          </a:extLst>
        </xdr:cNvPr>
        <xdr:cNvSpPr txBox="1"/>
      </xdr:nvSpPr>
      <xdr:spPr>
        <a:xfrm>
          <a:off x="0" y="50444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D4359386-6BB7-4D4A-8F3F-5B2669635F8F}"/>
            </a:ext>
          </a:extLst>
        </xdr:cNvPr>
        <xdr:cNvSpPr txBox="1"/>
      </xdr:nvSpPr>
      <xdr:spPr>
        <a:xfrm>
          <a:off x="0" y="50444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id="{A257A675-0950-4E2B-80EF-463F220AF245}"/>
            </a:ext>
          </a:extLst>
        </xdr:cNvPr>
        <xdr:cNvSpPr txBox="1"/>
      </xdr:nvSpPr>
      <xdr:spPr>
        <a:xfrm>
          <a:off x="0" y="50444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2DB84E57-D120-41B4-904B-A13971538C09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" name="2 CuadroTexto">
          <a:extLst>
            <a:ext uri="{FF2B5EF4-FFF2-40B4-BE49-F238E27FC236}">
              <a16:creationId xmlns:a16="http://schemas.microsoft.com/office/drawing/2014/main" id="{C551C43F-E411-4B43-8826-25C7B59DE6DA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ED154958-220B-4650-9D46-215A0AB40280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36EC379A-DE09-4B90-9660-D0C574E5A7DF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" name="2 CuadroTexto">
          <a:extLst>
            <a:ext uri="{FF2B5EF4-FFF2-40B4-BE49-F238E27FC236}">
              <a16:creationId xmlns:a16="http://schemas.microsoft.com/office/drawing/2014/main" id="{E19A5659-2BB2-4C95-8217-CF910174FC50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" name="2 CuadroTexto">
          <a:extLst>
            <a:ext uri="{FF2B5EF4-FFF2-40B4-BE49-F238E27FC236}">
              <a16:creationId xmlns:a16="http://schemas.microsoft.com/office/drawing/2014/main" id="{FAE15E14-52B0-49F8-A5DC-18D8F7387038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" name="2 CuadroTexto">
          <a:extLst>
            <a:ext uri="{FF2B5EF4-FFF2-40B4-BE49-F238E27FC236}">
              <a16:creationId xmlns:a16="http://schemas.microsoft.com/office/drawing/2014/main" id="{038ABF23-D8EC-46B5-B58E-28882F1B8C09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BF3558B9-73C3-4AEE-8F19-511EF80031A0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" name="2 CuadroTexto">
          <a:extLst>
            <a:ext uri="{FF2B5EF4-FFF2-40B4-BE49-F238E27FC236}">
              <a16:creationId xmlns:a16="http://schemas.microsoft.com/office/drawing/2014/main" id="{61C19AA5-A262-4519-8763-35C1936A6381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B53B29E9-29BF-469A-8772-607CE2782F48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7" name="2 CuadroTexto">
          <a:extLst>
            <a:ext uri="{FF2B5EF4-FFF2-40B4-BE49-F238E27FC236}">
              <a16:creationId xmlns:a16="http://schemas.microsoft.com/office/drawing/2014/main" id="{CD5AB0E3-FFF1-4CA9-AF9D-DE0BCCE1072D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8" name="2 CuadroTexto">
          <a:extLst>
            <a:ext uri="{FF2B5EF4-FFF2-40B4-BE49-F238E27FC236}">
              <a16:creationId xmlns:a16="http://schemas.microsoft.com/office/drawing/2014/main" id="{B177D998-BD29-42D0-8EF3-3EAA337F2DB8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9" name="2 CuadroTexto">
          <a:extLst>
            <a:ext uri="{FF2B5EF4-FFF2-40B4-BE49-F238E27FC236}">
              <a16:creationId xmlns:a16="http://schemas.microsoft.com/office/drawing/2014/main" id="{54B3AFF2-C4F9-47E6-9B01-2828BE651ADD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4E1A3732-1015-443F-8C06-999D3F27AAFE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1" name="2 CuadroTexto">
          <a:extLst>
            <a:ext uri="{FF2B5EF4-FFF2-40B4-BE49-F238E27FC236}">
              <a16:creationId xmlns:a16="http://schemas.microsoft.com/office/drawing/2014/main" id="{DBD4F8F6-841E-4016-8F6E-3B90519BE285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2" name="2 CuadroTexto">
          <a:extLst>
            <a:ext uri="{FF2B5EF4-FFF2-40B4-BE49-F238E27FC236}">
              <a16:creationId xmlns:a16="http://schemas.microsoft.com/office/drawing/2014/main" id="{DDBB4B3C-6AFA-4FA7-BD2D-48672BDF3763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3C86EDF7-9762-41B7-9BDA-C57084A17A71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0DA7BAD2-C7A6-4E5C-9A90-27C0CE50CBD2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5" name="2 CuadroTexto">
          <a:extLst>
            <a:ext uri="{FF2B5EF4-FFF2-40B4-BE49-F238E27FC236}">
              <a16:creationId xmlns:a16="http://schemas.microsoft.com/office/drawing/2014/main" id="{F8CEBBBF-8660-4CDE-98F2-4ADC90E72B56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id="{001A2242-0EA6-4F01-99FD-DB41C44D6EC8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7" name="2 CuadroTexto">
          <a:extLst>
            <a:ext uri="{FF2B5EF4-FFF2-40B4-BE49-F238E27FC236}">
              <a16:creationId xmlns:a16="http://schemas.microsoft.com/office/drawing/2014/main" id="{7A9B9D4F-8FCD-4F7F-A3A5-190264C99252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C23960F4-CAB2-4C0A-9939-F5991EBD36AC}"/>
            </a:ext>
          </a:extLst>
        </xdr:cNvPr>
        <xdr:cNvSpPr txBox="1"/>
      </xdr:nvSpPr>
      <xdr:spPr>
        <a:xfrm>
          <a:off x="0" y="50444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C6E6787C-6B21-45E3-BC26-5F05966D7D8A}"/>
            </a:ext>
          </a:extLst>
        </xdr:cNvPr>
        <xdr:cNvSpPr txBox="1"/>
      </xdr:nvSpPr>
      <xdr:spPr>
        <a:xfrm>
          <a:off x="0" y="50444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30" name="2 CuadroTexto">
          <a:extLst>
            <a:ext uri="{FF2B5EF4-FFF2-40B4-BE49-F238E27FC236}">
              <a16:creationId xmlns:a16="http://schemas.microsoft.com/office/drawing/2014/main" id="{6EE8FC2D-DAE5-4599-8834-1C9261CEB524}"/>
            </a:ext>
          </a:extLst>
        </xdr:cNvPr>
        <xdr:cNvSpPr txBox="1"/>
      </xdr:nvSpPr>
      <xdr:spPr>
        <a:xfrm>
          <a:off x="0" y="50444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31" name="2 CuadroTexto">
          <a:extLst>
            <a:ext uri="{FF2B5EF4-FFF2-40B4-BE49-F238E27FC236}">
              <a16:creationId xmlns:a16="http://schemas.microsoft.com/office/drawing/2014/main" id="{27468836-D2E7-4475-A20E-0A3E4EF6FDC9}"/>
            </a:ext>
          </a:extLst>
        </xdr:cNvPr>
        <xdr:cNvSpPr txBox="1"/>
      </xdr:nvSpPr>
      <xdr:spPr>
        <a:xfrm>
          <a:off x="0" y="50444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2D3934AB-7175-4EC6-BBF0-09EDCD6AB314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C6BC21CA-CD87-4791-9160-16C664C10E01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" name="2 CuadroTexto">
          <a:extLst>
            <a:ext uri="{FF2B5EF4-FFF2-40B4-BE49-F238E27FC236}">
              <a16:creationId xmlns:a16="http://schemas.microsoft.com/office/drawing/2014/main" id="{DDC81DC7-5B95-4F4A-A713-E949A15841A0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" name="2 CuadroTexto">
          <a:extLst>
            <a:ext uri="{FF2B5EF4-FFF2-40B4-BE49-F238E27FC236}">
              <a16:creationId xmlns:a16="http://schemas.microsoft.com/office/drawing/2014/main" id="{31F6B4CF-F68C-4A41-B33E-495F8A0794C9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24348CC9-4BB7-40BE-9176-2510F54CDF22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4C8E0C7C-7A14-4FF5-BD3D-F540D59E6100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" name="2 CuadroTexto">
          <a:extLst>
            <a:ext uri="{FF2B5EF4-FFF2-40B4-BE49-F238E27FC236}">
              <a16:creationId xmlns:a16="http://schemas.microsoft.com/office/drawing/2014/main" id="{ADC337EE-AD52-4D34-9833-B9C7B3809B7D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" name="2 CuadroTexto">
          <a:extLst>
            <a:ext uri="{FF2B5EF4-FFF2-40B4-BE49-F238E27FC236}">
              <a16:creationId xmlns:a16="http://schemas.microsoft.com/office/drawing/2014/main" id="{8E42C69F-D445-480B-88CC-46DBFAAB44D3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88AB516F-5E40-4A4F-8ADB-E08AECAA9E88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C142DBD6-6ECF-4A5A-BB48-7C140774D73B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" name="2 CuadroTexto">
          <a:extLst>
            <a:ext uri="{FF2B5EF4-FFF2-40B4-BE49-F238E27FC236}">
              <a16:creationId xmlns:a16="http://schemas.microsoft.com/office/drawing/2014/main" id="{F80D933C-F9D0-42F9-A9AC-8754AF8AD7BA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" name="2 CuadroTexto">
          <a:extLst>
            <a:ext uri="{FF2B5EF4-FFF2-40B4-BE49-F238E27FC236}">
              <a16:creationId xmlns:a16="http://schemas.microsoft.com/office/drawing/2014/main" id="{1986BA7C-4CB8-41F1-BA5B-F2A701853F57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" name="2 CuadroTexto">
          <a:extLst>
            <a:ext uri="{FF2B5EF4-FFF2-40B4-BE49-F238E27FC236}">
              <a16:creationId xmlns:a16="http://schemas.microsoft.com/office/drawing/2014/main" id="{BADD48D7-7C52-4E07-BB29-CB17C1EEBC2C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1F641668-CF2B-4580-AA7D-8EF909E79C68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6" name="2 CuadroTexto">
          <a:extLst>
            <a:ext uri="{FF2B5EF4-FFF2-40B4-BE49-F238E27FC236}">
              <a16:creationId xmlns:a16="http://schemas.microsoft.com/office/drawing/2014/main" id="{E87CBB5C-E330-43B8-AC43-9974C484DAE8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7" name="2 CuadroTexto">
          <a:extLst>
            <a:ext uri="{FF2B5EF4-FFF2-40B4-BE49-F238E27FC236}">
              <a16:creationId xmlns:a16="http://schemas.microsoft.com/office/drawing/2014/main" id="{CCE5CA9B-DAA6-43AB-93A0-10B8B84FD12F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8" name="2 CuadroTexto">
          <a:extLst>
            <a:ext uri="{FF2B5EF4-FFF2-40B4-BE49-F238E27FC236}">
              <a16:creationId xmlns:a16="http://schemas.microsoft.com/office/drawing/2014/main" id="{C597F73D-C7DF-4773-BA4F-AAD4FD7762DA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CA493F2D-DC75-4988-A757-901F972F9F84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0" name="2 CuadroTexto">
          <a:extLst>
            <a:ext uri="{FF2B5EF4-FFF2-40B4-BE49-F238E27FC236}">
              <a16:creationId xmlns:a16="http://schemas.microsoft.com/office/drawing/2014/main" id="{255F243C-7CC4-45B8-B551-0C321E3A3FD0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1" name="2 CuadroTexto">
          <a:extLst>
            <a:ext uri="{FF2B5EF4-FFF2-40B4-BE49-F238E27FC236}">
              <a16:creationId xmlns:a16="http://schemas.microsoft.com/office/drawing/2014/main" id="{84B42580-CB34-4138-A114-6D1FD10274AF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2" name="2 CuadroTexto">
          <a:extLst>
            <a:ext uri="{FF2B5EF4-FFF2-40B4-BE49-F238E27FC236}">
              <a16:creationId xmlns:a16="http://schemas.microsoft.com/office/drawing/2014/main" id="{3FE83C0C-85D8-44F4-9259-9E0BFD609432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0CED2087-5DF0-46C9-85C1-097014CEC701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4" name="2 CuadroTexto">
          <a:extLst>
            <a:ext uri="{FF2B5EF4-FFF2-40B4-BE49-F238E27FC236}">
              <a16:creationId xmlns:a16="http://schemas.microsoft.com/office/drawing/2014/main" id="{44FAF1D9-7084-473E-9BDB-E7054F277E43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5" name="2 CuadroTexto">
          <a:extLst>
            <a:ext uri="{FF2B5EF4-FFF2-40B4-BE49-F238E27FC236}">
              <a16:creationId xmlns:a16="http://schemas.microsoft.com/office/drawing/2014/main" id="{77430D7C-3737-4A20-A470-937D84DC36B3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6" name="2 CuadroTexto">
          <a:extLst>
            <a:ext uri="{FF2B5EF4-FFF2-40B4-BE49-F238E27FC236}">
              <a16:creationId xmlns:a16="http://schemas.microsoft.com/office/drawing/2014/main" id="{A3AEEE73-84E3-4B2E-B762-772ADFBEBFFD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7" name="2 CuadroTexto">
          <a:extLst>
            <a:ext uri="{FF2B5EF4-FFF2-40B4-BE49-F238E27FC236}">
              <a16:creationId xmlns:a16="http://schemas.microsoft.com/office/drawing/2014/main" id="{07754394-0B0D-4E0D-A918-9A6A99913ADA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8" name="2 CuadroTexto">
          <a:extLst>
            <a:ext uri="{FF2B5EF4-FFF2-40B4-BE49-F238E27FC236}">
              <a16:creationId xmlns:a16="http://schemas.microsoft.com/office/drawing/2014/main" id="{17D8FD24-F826-4676-BB2F-5B2131C03F22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9" name="2 CuadroTexto">
          <a:extLst>
            <a:ext uri="{FF2B5EF4-FFF2-40B4-BE49-F238E27FC236}">
              <a16:creationId xmlns:a16="http://schemas.microsoft.com/office/drawing/2014/main" id="{C59F5D7D-2D5F-4F47-8E80-BED1EF009A9E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0" name="2 CuadroTexto">
          <a:extLst>
            <a:ext uri="{FF2B5EF4-FFF2-40B4-BE49-F238E27FC236}">
              <a16:creationId xmlns:a16="http://schemas.microsoft.com/office/drawing/2014/main" id="{04FEC61A-1DE7-4787-B2F1-505D24881170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1" name="2 CuadroTexto">
          <a:extLst>
            <a:ext uri="{FF2B5EF4-FFF2-40B4-BE49-F238E27FC236}">
              <a16:creationId xmlns:a16="http://schemas.microsoft.com/office/drawing/2014/main" id="{3CFD1AA8-DC1E-48F0-8A2C-526247DAE6C9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65749DE1-860D-4046-B2BC-0F641F2A0D10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3" name="2 CuadroTexto">
          <a:extLst>
            <a:ext uri="{FF2B5EF4-FFF2-40B4-BE49-F238E27FC236}">
              <a16:creationId xmlns:a16="http://schemas.microsoft.com/office/drawing/2014/main" id="{7ABB59C0-945C-49AD-807A-B2F0A35C01EB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4" name="2 CuadroTexto">
          <a:extLst>
            <a:ext uri="{FF2B5EF4-FFF2-40B4-BE49-F238E27FC236}">
              <a16:creationId xmlns:a16="http://schemas.microsoft.com/office/drawing/2014/main" id="{21CE7C06-9918-420F-8787-B44004C09A9D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647C20D2-682A-4FFE-BB7B-AFB58D37F1D3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6" name="2 CuadroTexto">
          <a:extLst>
            <a:ext uri="{FF2B5EF4-FFF2-40B4-BE49-F238E27FC236}">
              <a16:creationId xmlns:a16="http://schemas.microsoft.com/office/drawing/2014/main" id="{FF711F75-C280-4756-B91D-3F679D1DC236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7" name="2 CuadroTexto">
          <a:extLst>
            <a:ext uri="{FF2B5EF4-FFF2-40B4-BE49-F238E27FC236}">
              <a16:creationId xmlns:a16="http://schemas.microsoft.com/office/drawing/2014/main" id="{46AF65E9-B66D-4347-9767-FA765B5957D3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8" name="2 CuadroTexto">
          <a:extLst>
            <a:ext uri="{FF2B5EF4-FFF2-40B4-BE49-F238E27FC236}">
              <a16:creationId xmlns:a16="http://schemas.microsoft.com/office/drawing/2014/main" id="{B4E803FF-210F-4393-A0E6-2963D33D655E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9" name="2 CuadroTexto">
          <a:extLst>
            <a:ext uri="{FF2B5EF4-FFF2-40B4-BE49-F238E27FC236}">
              <a16:creationId xmlns:a16="http://schemas.microsoft.com/office/drawing/2014/main" id="{2BB75CE3-A1DE-41E5-8374-29A0D38CE26F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0" name="2 CuadroTexto">
          <a:extLst>
            <a:ext uri="{FF2B5EF4-FFF2-40B4-BE49-F238E27FC236}">
              <a16:creationId xmlns:a16="http://schemas.microsoft.com/office/drawing/2014/main" id="{9172F3F3-DE19-4909-88E0-84521C00438D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1" name="2 CuadroTexto">
          <a:extLst>
            <a:ext uri="{FF2B5EF4-FFF2-40B4-BE49-F238E27FC236}">
              <a16:creationId xmlns:a16="http://schemas.microsoft.com/office/drawing/2014/main" id="{17014E73-0C7B-4C23-8FEA-CCD2744BB82B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2" name="2 CuadroTexto">
          <a:extLst>
            <a:ext uri="{FF2B5EF4-FFF2-40B4-BE49-F238E27FC236}">
              <a16:creationId xmlns:a16="http://schemas.microsoft.com/office/drawing/2014/main" id="{6DA3E71B-C64C-4F72-8E31-9E5072EA2E2F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49CE27CC-D9A0-41E0-9FB9-9940C86C4846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4" name="2 CuadroTexto">
          <a:extLst>
            <a:ext uri="{FF2B5EF4-FFF2-40B4-BE49-F238E27FC236}">
              <a16:creationId xmlns:a16="http://schemas.microsoft.com/office/drawing/2014/main" id="{985D4935-3AA8-4DC6-BFB6-F5E5CBB03EA6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5" name="2 CuadroTexto">
          <a:extLst>
            <a:ext uri="{FF2B5EF4-FFF2-40B4-BE49-F238E27FC236}">
              <a16:creationId xmlns:a16="http://schemas.microsoft.com/office/drawing/2014/main" id="{A14BDCE9-10EF-4710-BBFB-043215D8A695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6" name="2 CuadroTexto">
          <a:extLst>
            <a:ext uri="{FF2B5EF4-FFF2-40B4-BE49-F238E27FC236}">
              <a16:creationId xmlns:a16="http://schemas.microsoft.com/office/drawing/2014/main" id="{6E0C6D2D-35AB-40C3-BB2C-D9DE1B5BE29E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7" name="2 CuadroTexto">
          <a:extLst>
            <a:ext uri="{FF2B5EF4-FFF2-40B4-BE49-F238E27FC236}">
              <a16:creationId xmlns:a16="http://schemas.microsoft.com/office/drawing/2014/main" id="{9C05AE59-6137-4CE7-9149-2377FB715F4B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8" name="2 CuadroTexto">
          <a:extLst>
            <a:ext uri="{FF2B5EF4-FFF2-40B4-BE49-F238E27FC236}">
              <a16:creationId xmlns:a16="http://schemas.microsoft.com/office/drawing/2014/main" id="{EA7B8DAC-BE4C-45BF-AFF0-064FED9C920D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9" name="2 CuadroTexto">
          <a:extLst>
            <a:ext uri="{FF2B5EF4-FFF2-40B4-BE49-F238E27FC236}">
              <a16:creationId xmlns:a16="http://schemas.microsoft.com/office/drawing/2014/main" id="{C642FD2F-743F-4A2C-BC20-34F97DCBF118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44CA7047-90A5-4CF2-8DB7-8F9F7772E97E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1" name="2 CuadroTexto">
          <a:extLst>
            <a:ext uri="{FF2B5EF4-FFF2-40B4-BE49-F238E27FC236}">
              <a16:creationId xmlns:a16="http://schemas.microsoft.com/office/drawing/2014/main" id="{EA5B32A1-FC03-429A-9362-67B07EA5F2CB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2" name="2 CuadroTexto">
          <a:extLst>
            <a:ext uri="{FF2B5EF4-FFF2-40B4-BE49-F238E27FC236}">
              <a16:creationId xmlns:a16="http://schemas.microsoft.com/office/drawing/2014/main" id="{E4102D6B-AD24-4F50-BA76-5FCD620FC14B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3" name="2 CuadroTexto">
          <a:extLst>
            <a:ext uri="{FF2B5EF4-FFF2-40B4-BE49-F238E27FC236}">
              <a16:creationId xmlns:a16="http://schemas.microsoft.com/office/drawing/2014/main" id="{76A78297-4541-4B50-8D4E-4824DD286216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4" name="2 CuadroTexto">
          <a:extLst>
            <a:ext uri="{FF2B5EF4-FFF2-40B4-BE49-F238E27FC236}">
              <a16:creationId xmlns:a16="http://schemas.microsoft.com/office/drawing/2014/main" id="{5B646849-DF56-4AC0-929E-5313B7F1FB47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5" name="2 CuadroTexto">
          <a:extLst>
            <a:ext uri="{FF2B5EF4-FFF2-40B4-BE49-F238E27FC236}">
              <a16:creationId xmlns:a16="http://schemas.microsoft.com/office/drawing/2014/main" id="{4BBB265B-48EC-42A2-98DB-5E7BC1141E57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6" name="2 CuadroTexto">
          <a:extLst>
            <a:ext uri="{FF2B5EF4-FFF2-40B4-BE49-F238E27FC236}">
              <a16:creationId xmlns:a16="http://schemas.microsoft.com/office/drawing/2014/main" id="{55C01B24-149B-492C-A3F6-6612D40BDEE4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7" name="2 CuadroTexto">
          <a:extLst>
            <a:ext uri="{FF2B5EF4-FFF2-40B4-BE49-F238E27FC236}">
              <a16:creationId xmlns:a16="http://schemas.microsoft.com/office/drawing/2014/main" id="{C00AE795-9132-44E7-BE62-9428A3AD4F11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8" name="2 CuadroTexto">
          <a:extLst>
            <a:ext uri="{FF2B5EF4-FFF2-40B4-BE49-F238E27FC236}">
              <a16:creationId xmlns:a16="http://schemas.microsoft.com/office/drawing/2014/main" id="{B6BF934A-E6DB-4390-941D-B1A3065AABCB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9" name="2 CuadroTexto">
          <a:extLst>
            <a:ext uri="{FF2B5EF4-FFF2-40B4-BE49-F238E27FC236}">
              <a16:creationId xmlns:a16="http://schemas.microsoft.com/office/drawing/2014/main" id="{63888C78-83D1-4D80-8EC9-96B9122F53D1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0" name="2 CuadroTexto">
          <a:extLst>
            <a:ext uri="{FF2B5EF4-FFF2-40B4-BE49-F238E27FC236}">
              <a16:creationId xmlns:a16="http://schemas.microsoft.com/office/drawing/2014/main" id="{9D4067BC-BA12-4748-B85D-F2F5CF46786E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1" name="2 CuadroTexto">
          <a:extLst>
            <a:ext uri="{FF2B5EF4-FFF2-40B4-BE49-F238E27FC236}">
              <a16:creationId xmlns:a16="http://schemas.microsoft.com/office/drawing/2014/main" id="{253FCE3F-7561-4345-BC97-6774128F6CF2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2" name="2 CuadroTexto">
          <a:extLst>
            <a:ext uri="{FF2B5EF4-FFF2-40B4-BE49-F238E27FC236}">
              <a16:creationId xmlns:a16="http://schemas.microsoft.com/office/drawing/2014/main" id="{76DCD22F-28CB-465E-BEAE-F555BF512F2E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3" name="2 CuadroTexto">
          <a:extLst>
            <a:ext uri="{FF2B5EF4-FFF2-40B4-BE49-F238E27FC236}">
              <a16:creationId xmlns:a16="http://schemas.microsoft.com/office/drawing/2014/main" id="{C6F33729-B0B4-49F6-8343-682131BB5C09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4" name="2 CuadroTexto">
          <a:extLst>
            <a:ext uri="{FF2B5EF4-FFF2-40B4-BE49-F238E27FC236}">
              <a16:creationId xmlns:a16="http://schemas.microsoft.com/office/drawing/2014/main" id="{762D9445-668A-4DEF-937D-D58BA4598CAB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5" name="2 CuadroTexto">
          <a:extLst>
            <a:ext uri="{FF2B5EF4-FFF2-40B4-BE49-F238E27FC236}">
              <a16:creationId xmlns:a16="http://schemas.microsoft.com/office/drawing/2014/main" id="{394B4249-7E71-4382-908B-52D26410B5E7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327D5BC2-4146-4D5A-9C22-DFA3E4284FC7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7" name="2 CuadroTexto">
          <a:extLst>
            <a:ext uri="{FF2B5EF4-FFF2-40B4-BE49-F238E27FC236}">
              <a16:creationId xmlns:a16="http://schemas.microsoft.com/office/drawing/2014/main" id="{276A66BE-1D4B-4102-9083-0B6D565DBCFB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8" name="2 CuadroTexto">
          <a:extLst>
            <a:ext uri="{FF2B5EF4-FFF2-40B4-BE49-F238E27FC236}">
              <a16:creationId xmlns:a16="http://schemas.microsoft.com/office/drawing/2014/main" id="{1418E6BA-E4E6-436B-A7D8-CC3FDF0A531D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9" name="2 CuadroTexto">
          <a:extLst>
            <a:ext uri="{FF2B5EF4-FFF2-40B4-BE49-F238E27FC236}">
              <a16:creationId xmlns:a16="http://schemas.microsoft.com/office/drawing/2014/main" id="{7604E66F-5CAE-4C68-92E5-7648E8C2241C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0" name="2 CuadroTexto">
          <a:extLst>
            <a:ext uri="{FF2B5EF4-FFF2-40B4-BE49-F238E27FC236}">
              <a16:creationId xmlns:a16="http://schemas.microsoft.com/office/drawing/2014/main" id="{F888245E-5A7B-4D83-B457-2F8B3910F8F2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1" name="2 CuadroTexto">
          <a:extLst>
            <a:ext uri="{FF2B5EF4-FFF2-40B4-BE49-F238E27FC236}">
              <a16:creationId xmlns:a16="http://schemas.microsoft.com/office/drawing/2014/main" id="{23D44359-C5C9-4948-9B90-CAD662CB0A6C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A09E3AC8-194C-46DC-949E-24DF00BBC0E0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3" name="2 CuadroTexto">
          <a:extLst>
            <a:ext uri="{FF2B5EF4-FFF2-40B4-BE49-F238E27FC236}">
              <a16:creationId xmlns:a16="http://schemas.microsoft.com/office/drawing/2014/main" id="{76DCE19A-E008-4F21-82A8-8E3644C693A4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4" name="2 CuadroTexto">
          <a:extLst>
            <a:ext uri="{FF2B5EF4-FFF2-40B4-BE49-F238E27FC236}">
              <a16:creationId xmlns:a16="http://schemas.microsoft.com/office/drawing/2014/main" id="{CB13C52C-6912-44CE-B314-F5B706565BD3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5" name="2 CuadroTexto">
          <a:extLst>
            <a:ext uri="{FF2B5EF4-FFF2-40B4-BE49-F238E27FC236}">
              <a16:creationId xmlns:a16="http://schemas.microsoft.com/office/drawing/2014/main" id="{0D6B0B2F-E15A-4EBE-B6CB-267727C91635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6" name="2 CuadroTexto">
          <a:extLst>
            <a:ext uri="{FF2B5EF4-FFF2-40B4-BE49-F238E27FC236}">
              <a16:creationId xmlns:a16="http://schemas.microsoft.com/office/drawing/2014/main" id="{551D0570-9D45-477D-A4B4-79A80CE8BF68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7" name="2 CuadroTexto">
          <a:extLst>
            <a:ext uri="{FF2B5EF4-FFF2-40B4-BE49-F238E27FC236}">
              <a16:creationId xmlns:a16="http://schemas.microsoft.com/office/drawing/2014/main" id="{E7275A68-43C6-44F4-B230-2D43E6AABDA6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8" name="2 CuadroTexto">
          <a:extLst>
            <a:ext uri="{FF2B5EF4-FFF2-40B4-BE49-F238E27FC236}">
              <a16:creationId xmlns:a16="http://schemas.microsoft.com/office/drawing/2014/main" id="{A0E3692B-1891-4F36-8547-598A852FD921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9" name="2 CuadroTexto">
          <a:extLst>
            <a:ext uri="{FF2B5EF4-FFF2-40B4-BE49-F238E27FC236}">
              <a16:creationId xmlns:a16="http://schemas.microsoft.com/office/drawing/2014/main" id="{F336BCA3-70BD-4049-AA94-ACF711DFBA05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0" name="2 CuadroTexto">
          <a:extLst>
            <a:ext uri="{FF2B5EF4-FFF2-40B4-BE49-F238E27FC236}">
              <a16:creationId xmlns:a16="http://schemas.microsoft.com/office/drawing/2014/main" id="{6E14DF6C-7321-4BAF-87CD-A0B583957AC9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1" name="2 CuadroTexto">
          <a:extLst>
            <a:ext uri="{FF2B5EF4-FFF2-40B4-BE49-F238E27FC236}">
              <a16:creationId xmlns:a16="http://schemas.microsoft.com/office/drawing/2014/main" id="{891D8828-90A9-4792-9075-E1899AA00510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2" name="2 CuadroTexto">
          <a:extLst>
            <a:ext uri="{FF2B5EF4-FFF2-40B4-BE49-F238E27FC236}">
              <a16:creationId xmlns:a16="http://schemas.microsoft.com/office/drawing/2014/main" id="{CFFE461E-CC01-4A55-AF54-BFE050E125E3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3" name="2 CuadroTexto">
          <a:extLst>
            <a:ext uri="{FF2B5EF4-FFF2-40B4-BE49-F238E27FC236}">
              <a16:creationId xmlns:a16="http://schemas.microsoft.com/office/drawing/2014/main" id="{7DFB6D56-0667-4F85-B7EE-D3CF628DF91E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4" name="2 CuadroTexto">
          <a:extLst>
            <a:ext uri="{FF2B5EF4-FFF2-40B4-BE49-F238E27FC236}">
              <a16:creationId xmlns:a16="http://schemas.microsoft.com/office/drawing/2014/main" id="{3E650C1C-2481-425E-96EA-F567451BF4DF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5" name="2 CuadroTexto">
          <a:extLst>
            <a:ext uri="{FF2B5EF4-FFF2-40B4-BE49-F238E27FC236}">
              <a16:creationId xmlns:a16="http://schemas.microsoft.com/office/drawing/2014/main" id="{82D453AD-616A-4F35-B59F-F635DEC6D46F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6" name="2 CuadroTexto">
          <a:extLst>
            <a:ext uri="{FF2B5EF4-FFF2-40B4-BE49-F238E27FC236}">
              <a16:creationId xmlns:a16="http://schemas.microsoft.com/office/drawing/2014/main" id="{AD466C26-E311-41CB-806C-CCC1CF9D504F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7" name="2 CuadroTexto">
          <a:extLst>
            <a:ext uri="{FF2B5EF4-FFF2-40B4-BE49-F238E27FC236}">
              <a16:creationId xmlns:a16="http://schemas.microsoft.com/office/drawing/2014/main" id="{ADD67A8A-7C32-420B-8183-566A3C39372F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8" name="2 CuadroTexto">
          <a:extLst>
            <a:ext uri="{FF2B5EF4-FFF2-40B4-BE49-F238E27FC236}">
              <a16:creationId xmlns:a16="http://schemas.microsoft.com/office/drawing/2014/main" id="{A045DC67-EAAF-494D-9029-B097A72FBE01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9" name="2 CuadroTexto">
          <a:extLst>
            <a:ext uri="{FF2B5EF4-FFF2-40B4-BE49-F238E27FC236}">
              <a16:creationId xmlns:a16="http://schemas.microsoft.com/office/drawing/2014/main" id="{6F51B7E4-ED90-464C-94E4-573534ABBD6D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0" name="2 CuadroTexto">
          <a:extLst>
            <a:ext uri="{FF2B5EF4-FFF2-40B4-BE49-F238E27FC236}">
              <a16:creationId xmlns:a16="http://schemas.microsoft.com/office/drawing/2014/main" id="{B775BBD1-6B7D-46B8-BB77-75EC91C8B2EE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1" name="2 CuadroTexto">
          <a:extLst>
            <a:ext uri="{FF2B5EF4-FFF2-40B4-BE49-F238E27FC236}">
              <a16:creationId xmlns:a16="http://schemas.microsoft.com/office/drawing/2014/main" id="{2F5E217C-23B1-4187-9945-C93A8AC0C66C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2" name="2 CuadroTexto">
          <a:extLst>
            <a:ext uri="{FF2B5EF4-FFF2-40B4-BE49-F238E27FC236}">
              <a16:creationId xmlns:a16="http://schemas.microsoft.com/office/drawing/2014/main" id="{4C2C80EB-2E4A-4475-B3F7-74E214131390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3" name="2 CuadroTexto">
          <a:extLst>
            <a:ext uri="{FF2B5EF4-FFF2-40B4-BE49-F238E27FC236}">
              <a16:creationId xmlns:a16="http://schemas.microsoft.com/office/drawing/2014/main" id="{6ABE9777-92D1-4298-BB40-DB31C2A40572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4" name="2 CuadroTexto">
          <a:extLst>
            <a:ext uri="{FF2B5EF4-FFF2-40B4-BE49-F238E27FC236}">
              <a16:creationId xmlns:a16="http://schemas.microsoft.com/office/drawing/2014/main" id="{0B3CE329-3787-4EF5-922C-FD73100C2902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5" name="2 CuadroTexto">
          <a:extLst>
            <a:ext uri="{FF2B5EF4-FFF2-40B4-BE49-F238E27FC236}">
              <a16:creationId xmlns:a16="http://schemas.microsoft.com/office/drawing/2014/main" id="{E9506C43-C213-45DF-B4C9-0B86A36D6069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6" name="2 CuadroTexto">
          <a:extLst>
            <a:ext uri="{FF2B5EF4-FFF2-40B4-BE49-F238E27FC236}">
              <a16:creationId xmlns:a16="http://schemas.microsoft.com/office/drawing/2014/main" id="{A62033E3-447C-427C-93D8-957BE3A0B03F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7" name="2 CuadroTexto">
          <a:extLst>
            <a:ext uri="{FF2B5EF4-FFF2-40B4-BE49-F238E27FC236}">
              <a16:creationId xmlns:a16="http://schemas.microsoft.com/office/drawing/2014/main" id="{7D44E6B8-1D88-4143-A3EA-B1438574808C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8" name="2 CuadroTexto">
          <a:extLst>
            <a:ext uri="{FF2B5EF4-FFF2-40B4-BE49-F238E27FC236}">
              <a16:creationId xmlns:a16="http://schemas.microsoft.com/office/drawing/2014/main" id="{93A7972D-88AB-4A4F-AABF-45F0CAF70BE2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9" name="2 CuadroTexto">
          <a:extLst>
            <a:ext uri="{FF2B5EF4-FFF2-40B4-BE49-F238E27FC236}">
              <a16:creationId xmlns:a16="http://schemas.microsoft.com/office/drawing/2014/main" id="{231C816D-CB8F-48C9-8369-236AA0E5A8B4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0" name="2 CuadroTexto">
          <a:extLst>
            <a:ext uri="{FF2B5EF4-FFF2-40B4-BE49-F238E27FC236}">
              <a16:creationId xmlns:a16="http://schemas.microsoft.com/office/drawing/2014/main" id="{6CD5734E-08D0-4CFE-AEA8-FD974FA73BA7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1" name="2 CuadroTexto">
          <a:extLst>
            <a:ext uri="{FF2B5EF4-FFF2-40B4-BE49-F238E27FC236}">
              <a16:creationId xmlns:a16="http://schemas.microsoft.com/office/drawing/2014/main" id="{F266A988-954F-439A-95CC-CE47350B0EC3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2" name="2 CuadroTexto">
          <a:extLst>
            <a:ext uri="{FF2B5EF4-FFF2-40B4-BE49-F238E27FC236}">
              <a16:creationId xmlns:a16="http://schemas.microsoft.com/office/drawing/2014/main" id="{17CEF26C-18C1-4FD3-8FEC-825BB23C2B4F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3" name="2 CuadroTexto">
          <a:extLst>
            <a:ext uri="{FF2B5EF4-FFF2-40B4-BE49-F238E27FC236}">
              <a16:creationId xmlns:a16="http://schemas.microsoft.com/office/drawing/2014/main" id="{953627D4-3F8E-4AD0-B0D8-DDC8C74DB172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4" name="2 CuadroTexto">
          <a:extLst>
            <a:ext uri="{FF2B5EF4-FFF2-40B4-BE49-F238E27FC236}">
              <a16:creationId xmlns:a16="http://schemas.microsoft.com/office/drawing/2014/main" id="{52F13E16-9DEF-4B85-9170-6A00AEE2B9E0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5" name="2 CuadroTexto">
          <a:extLst>
            <a:ext uri="{FF2B5EF4-FFF2-40B4-BE49-F238E27FC236}">
              <a16:creationId xmlns:a16="http://schemas.microsoft.com/office/drawing/2014/main" id="{24E07658-DE5A-4367-9937-EAF7C8F27FDB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6" name="2 CuadroTexto">
          <a:extLst>
            <a:ext uri="{FF2B5EF4-FFF2-40B4-BE49-F238E27FC236}">
              <a16:creationId xmlns:a16="http://schemas.microsoft.com/office/drawing/2014/main" id="{152F8A27-D590-4132-93DD-994E67911A6A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7" name="2 CuadroTexto">
          <a:extLst>
            <a:ext uri="{FF2B5EF4-FFF2-40B4-BE49-F238E27FC236}">
              <a16:creationId xmlns:a16="http://schemas.microsoft.com/office/drawing/2014/main" id="{4FB0ADCB-CF1E-485D-B833-87F57F515ED0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8" name="2 CuadroTexto">
          <a:extLst>
            <a:ext uri="{FF2B5EF4-FFF2-40B4-BE49-F238E27FC236}">
              <a16:creationId xmlns:a16="http://schemas.microsoft.com/office/drawing/2014/main" id="{86388927-409E-4A54-B8C9-C655346AB8F1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9" name="2 CuadroTexto">
          <a:extLst>
            <a:ext uri="{FF2B5EF4-FFF2-40B4-BE49-F238E27FC236}">
              <a16:creationId xmlns:a16="http://schemas.microsoft.com/office/drawing/2014/main" id="{956BF76E-ED55-455D-939C-1B669573001F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0" name="2 CuadroTexto">
          <a:extLst>
            <a:ext uri="{FF2B5EF4-FFF2-40B4-BE49-F238E27FC236}">
              <a16:creationId xmlns:a16="http://schemas.microsoft.com/office/drawing/2014/main" id="{E6E98D0A-B774-4412-B450-B9658A889FBE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1" name="2 CuadroTexto">
          <a:extLst>
            <a:ext uri="{FF2B5EF4-FFF2-40B4-BE49-F238E27FC236}">
              <a16:creationId xmlns:a16="http://schemas.microsoft.com/office/drawing/2014/main" id="{D976AA40-5FC3-41FC-8ADF-E2206D0431FE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2" name="2 CuadroTexto">
          <a:extLst>
            <a:ext uri="{FF2B5EF4-FFF2-40B4-BE49-F238E27FC236}">
              <a16:creationId xmlns:a16="http://schemas.microsoft.com/office/drawing/2014/main" id="{100C26BE-8CFB-4F79-B5C9-AC521826AD30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3" name="2 CuadroTexto">
          <a:extLst>
            <a:ext uri="{FF2B5EF4-FFF2-40B4-BE49-F238E27FC236}">
              <a16:creationId xmlns:a16="http://schemas.microsoft.com/office/drawing/2014/main" id="{601CAB6B-31AC-4671-9F8B-C8A1A97B33FB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4" name="2 CuadroTexto">
          <a:extLst>
            <a:ext uri="{FF2B5EF4-FFF2-40B4-BE49-F238E27FC236}">
              <a16:creationId xmlns:a16="http://schemas.microsoft.com/office/drawing/2014/main" id="{B9939027-2D04-448E-B771-8D26316284A5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5" name="2 CuadroTexto">
          <a:extLst>
            <a:ext uri="{FF2B5EF4-FFF2-40B4-BE49-F238E27FC236}">
              <a16:creationId xmlns:a16="http://schemas.microsoft.com/office/drawing/2014/main" id="{49FAFEDF-B5CF-4BE1-8DC8-919825D80820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3C68533A-DC2B-4C29-80EB-3B46F1184446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7" name="2 CuadroTexto">
          <a:extLst>
            <a:ext uri="{FF2B5EF4-FFF2-40B4-BE49-F238E27FC236}">
              <a16:creationId xmlns:a16="http://schemas.microsoft.com/office/drawing/2014/main" id="{3398EC5C-58D0-4212-97C1-576B18C97306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8" name="2 CuadroTexto">
          <a:extLst>
            <a:ext uri="{FF2B5EF4-FFF2-40B4-BE49-F238E27FC236}">
              <a16:creationId xmlns:a16="http://schemas.microsoft.com/office/drawing/2014/main" id="{EC3043FF-A262-4876-A9C2-2B407DBEEF02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9" name="2 CuadroTexto">
          <a:extLst>
            <a:ext uri="{FF2B5EF4-FFF2-40B4-BE49-F238E27FC236}">
              <a16:creationId xmlns:a16="http://schemas.microsoft.com/office/drawing/2014/main" id="{E02F5136-146E-420C-9048-6DE48CB0AEE2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4F7B5557-17A2-4392-8801-E7ACE22A2B96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1" name="2 CuadroTexto">
          <a:extLst>
            <a:ext uri="{FF2B5EF4-FFF2-40B4-BE49-F238E27FC236}">
              <a16:creationId xmlns:a16="http://schemas.microsoft.com/office/drawing/2014/main" id="{4E1E8787-8E75-4942-BDB9-24EF522AB058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2" name="2 CuadroTexto">
          <a:extLst>
            <a:ext uri="{FF2B5EF4-FFF2-40B4-BE49-F238E27FC236}">
              <a16:creationId xmlns:a16="http://schemas.microsoft.com/office/drawing/2014/main" id="{714DDF97-890D-4297-813B-39D7A6C92209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3" name="2 CuadroTexto">
          <a:extLst>
            <a:ext uri="{FF2B5EF4-FFF2-40B4-BE49-F238E27FC236}">
              <a16:creationId xmlns:a16="http://schemas.microsoft.com/office/drawing/2014/main" id="{A6EC2F47-35A6-4719-9B9B-DB8A9BF7F1CD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1A54C9F3-6AE5-4FB2-9412-DFA9C5036471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5" name="2 CuadroTexto">
          <a:extLst>
            <a:ext uri="{FF2B5EF4-FFF2-40B4-BE49-F238E27FC236}">
              <a16:creationId xmlns:a16="http://schemas.microsoft.com/office/drawing/2014/main" id="{86D29909-DB45-4C14-97E3-DDF5AA4B6948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6" name="2 CuadroTexto">
          <a:extLst>
            <a:ext uri="{FF2B5EF4-FFF2-40B4-BE49-F238E27FC236}">
              <a16:creationId xmlns:a16="http://schemas.microsoft.com/office/drawing/2014/main" id="{32F0CF7B-C3E4-4F00-A7C9-6E69947D2605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7" name="2 CuadroTexto">
          <a:extLst>
            <a:ext uri="{FF2B5EF4-FFF2-40B4-BE49-F238E27FC236}">
              <a16:creationId xmlns:a16="http://schemas.microsoft.com/office/drawing/2014/main" id="{780AE15D-89BE-4498-85D8-222012ED6548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F31EB7BE-C7D7-4C22-BF02-C32518C4959C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9" name="2 CuadroTexto">
          <a:extLst>
            <a:ext uri="{FF2B5EF4-FFF2-40B4-BE49-F238E27FC236}">
              <a16:creationId xmlns:a16="http://schemas.microsoft.com/office/drawing/2014/main" id="{33EA4FB5-07A1-4189-8093-783BED5EE96D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60" name="2 CuadroTexto">
          <a:extLst>
            <a:ext uri="{FF2B5EF4-FFF2-40B4-BE49-F238E27FC236}">
              <a16:creationId xmlns:a16="http://schemas.microsoft.com/office/drawing/2014/main" id="{743104B8-E659-4D36-B714-26EC4E0BA587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61" name="2 CuadroTexto">
          <a:extLst>
            <a:ext uri="{FF2B5EF4-FFF2-40B4-BE49-F238E27FC236}">
              <a16:creationId xmlns:a16="http://schemas.microsoft.com/office/drawing/2014/main" id="{4B257B11-6B33-46E1-90E4-DB34AE2F55F3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62" name="2 CuadroTexto">
          <a:extLst>
            <a:ext uri="{FF2B5EF4-FFF2-40B4-BE49-F238E27FC236}">
              <a16:creationId xmlns:a16="http://schemas.microsoft.com/office/drawing/2014/main" id="{65A1B852-6672-44C2-94F2-5766EB5EC936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63" name="2 CuadroTexto">
          <a:extLst>
            <a:ext uri="{FF2B5EF4-FFF2-40B4-BE49-F238E27FC236}">
              <a16:creationId xmlns:a16="http://schemas.microsoft.com/office/drawing/2014/main" id="{0AFF6030-D0C2-4179-9DFC-2BD743435EB0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64" name="2 CuadroTexto">
          <a:extLst>
            <a:ext uri="{FF2B5EF4-FFF2-40B4-BE49-F238E27FC236}">
              <a16:creationId xmlns:a16="http://schemas.microsoft.com/office/drawing/2014/main" id="{94916777-507B-4CC2-9B2B-F65235D86CF8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65" name="2 CuadroTexto">
          <a:extLst>
            <a:ext uri="{FF2B5EF4-FFF2-40B4-BE49-F238E27FC236}">
              <a16:creationId xmlns:a16="http://schemas.microsoft.com/office/drawing/2014/main" id="{068C61A6-2CC3-4D97-930B-8981CF5D7A6D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66" name="2 CuadroTexto">
          <a:extLst>
            <a:ext uri="{FF2B5EF4-FFF2-40B4-BE49-F238E27FC236}">
              <a16:creationId xmlns:a16="http://schemas.microsoft.com/office/drawing/2014/main" id="{AFCDE363-0D45-4C32-8414-2E32867AB879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67" name="2 CuadroTexto">
          <a:extLst>
            <a:ext uri="{FF2B5EF4-FFF2-40B4-BE49-F238E27FC236}">
              <a16:creationId xmlns:a16="http://schemas.microsoft.com/office/drawing/2014/main" id="{4B14FB22-1168-433F-906D-157F2ABF3F55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68" name="2 CuadroTexto">
          <a:extLst>
            <a:ext uri="{FF2B5EF4-FFF2-40B4-BE49-F238E27FC236}">
              <a16:creationId xmlns:a16="http://schemas.microsoft.com/office/drawing/2014/main" id="{8A6FF77F-F3C2-4605-9DE6-2206A3DB781E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69" name="2 CuadroTexto">
          <a:extLst>
            <a:ext uri="{FF2B5EF4-FFF2-40B4-BE49-F238E27FC236}">
              <a16:creationId xmlns:a16="http://schemas.microsoft.com/office/drawing/2014/main" id="{8F16A123-9054-40A1-95E7-A1EAA29BDBE9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70" name="2 CuadroTexto">
          <a:extLst>
            <a:ext uri="{FF2B5EF4-FFF2-40B4-BE49-F238E27FC236}">
              <a16:creationId xmlns:a16="http://schemas.microsoft.com/office/drawing/2014/main" id="{2E478543-2BBD-45B4-AE0D-19E810EB9017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71" name="2 CuadroTexto">
          <a:extLst>
            <a:ext uri="{FF2B5EF4-FFF2-40B4-BE49-F238E27FC236}">
              <a16:creationId xmlns:a16="http://schemas.microsoft.com/office/drawing/2014/main" id="{C6DA2D7D-0A87-4A72-98DA-E4C71B6A1D14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72" name="2 CuadroTexto">
          <a:extLst>
            <a:ext uri="{FF2B5EF4-FFF2-40B4-BE49-F238E27FC236}">
              <a16:creationId xmlns:a16="http://schemas.microsoft.com/office/drawing/2014/main" id="{B21698CE-953A-4A6F-85E0-1F352C829719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97487818-FE78-4C6F-9FE6-59FEC17D39FA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74" name="2 CuadroTexto">
          <a:extLst>
            <a:ext uri="{FF2B5EF4-FFF2-40B4-BE49-F238E27FC236}">
              <a16:creationId xmlns:a16="http://schemas.microsoft.com/office/drawing/2014/main" id="{04AA3FEF-F241-49E5-B9C0-52281B54E446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75" name="2 CuadroTexto">
          <a:extLst>
            <a:ext uri="{FF2B5EF4-FFF2-40B4-BE49-F238E27FC236}">
              <a16:creationId xmlns:a16="http://schemas.microsoft.com/office/drawing/2014/main" id="{86DE5BFB-7EE8-41A4-8CFE-ABCD15F33B04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76" name="2 CuadroTexto">
          <a:extLst>
            <a:ext uri="{FF2B5EF4-FFF2-40B4-BE49-F238E27FC236}">
              <a16:creationId xmlns:a16="http://schemas.microsoft.com/office/drawing/2014/main" id="{BE56CFE0-A630-4945-BCDC-9E74A41E95E4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77" name="2 CuadroTexto">
          <a:extLst>
            <a:ext uri="{FF2B5EF4-FFF2-40B4-BE49-F238E27FC236}">
              <a16:creationId xmlns:a16="http://schemas.microsoft.com/office/drawing/2014/main" id="{0D120146-CE5E-4167-8DF1-3FD563CDBE50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78" name="2 CuadroTexto">
          <a:extLst>
            <a:ext uri="{FF2B5EF4-FFF2-40B4-BE49-F238E27FC236}">
              <a16:creationId xmlns:a16="http://schemas.microsoft.com/office/drawing/2014/main" id="{307B792D-6D4E-478B-92C6-C5D92BA3924A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79" name="2 CuadroTexto">
          <a:extLst>
            <a:ext uri="{FF2B5EF4-FFF2-40B4-BE49-F238E27FC236}">
              <a16:creationId xmlns:a16="http://schemas.microsoft.com/office/drawing/2014/main" id="{CDF3B1F5-688F-4288-8A4A-2D50C23A11CD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80" name="2 CuadroTexto">
          <a:extLst>
            <a:ext uri="{FF2B5EF4-FFF2-40B4-BE49-F238E27FC236}">
              <a16:creationId xmlns:a16="http://schemas.microsoft.com/office/drawing/2014/main" id="{CB09BBC5-0348-4021-8AAF-AA9816475CE5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295275</xdr:rowOff>
    </xdr:to>
    <xdr:sp macro="" textlink="">
      <xdr:nvSpPr>
        <xdr:cNvPr id="3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A33D0397-B710-4F1B-848B-170AA25E7DDE}"/>
            </a:ext>
          </a:extLst>
        </xdr:cNvPr>
        <xdr:cNvSpPr>
          <a:spLocks noChangeAspect="1" noChangeArrowheads="1"/>
        </xdr:cNvSpPr>
      </xdr:nvSpPr>
      <xdr:spPr bwMode="auto">
        <a:xfrm>
          <a:off x="1767840" y="603504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295275</xdr:rowOff>
    </xdr:to>
    <xdr:sp macro="" textlink="">
      <xdr:nvSpPr>
        <xdr:cNvPr id="4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D6B871BF-2C19-4652-A0EE-18CBD3B8C2C1}"/>
            </a:ext>
          </a:extLst>
        </xdr:cNvPr>
        <xdr:cNvSpPr>
          <a:spLocks noChangeAspect="1" noChangeArrowheads="1"/>
        </xdr:cNvSpPr>
      </xdr:nvSpPr>
      <xdr:spPr bwMode="auto">
        <a:xfrm>
          <a:off x="1767840" y="603504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295275</xdr:rowOff>
    </xdr:to>
    <xdr:sp macro="" textlink="">
      <xdr:nvSpPr>
        <xdr:cNvPr id="5" name="AutoShape 3" descr="blob:https://web.whatsapp.com/86bf4c28-5f33-4b6a-accb-321a3ddcbf49">
          <a:extLst>
            <a:ext uri="{FF2B5EF4-FFF2-40B4-BE49-F238E27FC236}">
              <a16:creationId xmlns:a16="http://schemas.microsoft.com/office/drawing/2014/main" id="{2AE03AAE-CB52-4211-9F5B-A6202E2DDF7E}"/>
            </a:ext>
          </a:extLst>
        </xdr:cNvPr>
        <xdr:cNvSpPr>
          <a:spLocks noChangeAspect="1" noChangeArrowheads="1"/>
        </xdr:cNvSpPr>
      </xdr:nvSpPr>
      <xdr:spPr bwMode="auto">
        <a:xfrm>
          <a:off x="1767840" y="603504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285750</xdr:colOff>
      <xdr:row>27</xdr:row>
      <xdr:rowOff>0</xdr:rowOff>
    </xdr:from>
    <xdr:to>
      <xdr:col>2</xdr:col>
      <xdr:colOff>590550</xdr:colOff>
      <xdr:row>27</xdr:row>
      <xdr:rowOff>304800</xdr:rowOff>
    </xdr:to>
    <xdr:sp macro="" textlink="">
      <xdr:nvSpPr>
        <xdr:cNvPr id="6" name="AutoShape 2" descr="blob:https://web.whatsapp.com/06cc063a-894d-47fd-9c85-6080ccdea9a1">
          <a:extLst>
            <a:ext uri="{FF2B5EF4-FFF2-40B4-BE49-F238E27FC236}">
              <a16:creationId xmlns:a16="http://schemas.microsoft.com/office/drawing/2014/main" id="{7C94B9A3-3638-42CD-99DA-0A2DEAD8BCA4}"/>
            </a:ext>
          </a:extLst>
        </xdr:cNvPr>
        <xdr:cNvSpPr>
          <a:spLocks noChangeAspect="1" noChangeArrowheads="1"/>
        </xdr:cNvSpPr>
      </xdr:nvSpPr>
      <xdr:spPr bwMode="auto">
        <a:xfrm>
          <a:off x="205359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304800</xdr:rowOff>
    </xdr:to>
    <xdr:sp macro="" textlink="">
      <xdr:nvSpPr>
        <xdr:cNvPr id="7" name="AutoShape 4" descr="blob:https://web.whatsapp.com/06cc063a-894d-47fd-9c85-6080ccdea9a1">
          <a:extLst>
            <a:ext uri="{FF2B5EF4-FFF2-40B4-BE49-F238E27FC236}">
              <a16:creationId xmlns:a16="http://schemas.microsoft.com/office/drawing/2014/main" id="{AA8D2790-B07A-46F2-AAF9-1DEB18AAF5E9}"/>
            </a:ext>
          </a:extLst>
        </xdr:cNvPr>
        <xdr:cNvSpPr>
          <a:spLocks noChangeAspect="1" noChangeArrowheads="1"/>
        </xdr:cNvSpPr>
      </xdr:nvSpPr>
      <xdr:spPr bwMode="auto">
        <a:xfrm>
          <a:off x="176784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304800</xdr:rowOff>
    </xdr:to>
    <xdr:sp macro="" textlink="">
      <xdr:nvSpPr>
        <xdr:cNvPr id="8" name="AutoShape 6" descr="blob:https://web.whatsapp.com/3a21a843-8761-419c-8796-a1cddf1eea50">
          <a:extLst>
            <a:ext uri="{FF2B5EF4-FFF2-40B4-BE49-F238E27FC236}">
              <a16:creationId xmlns:a16="http://schemas.microsoft.com/office/drawing/2014/main" id="{2983F7EE-5D7C-46E3-AA64-3F60A0B7C1BB}"/>
            </a:ext>
          </a:extLst>
        </xdr:cNvPr>
        <xdr:cNvSpPr>
          <a:spLocks noChangeAspect="1" noChangeArrowheads="1"/>
        </xdr:cNvSpPr>
      </xdr:nvSpPr>
      <xdr:spPr bwMode="auto">
        <a:xfrm>
          <a:off x="176784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304800</xdr:rowOff>
    </xdr:to>
    <xdr:sp macro="" textlink="">
      <xdr:nvSpPr>
        <xdr:cNvPr id="9" name="AutoShape 7" descr="blob:https://web.whatsapp.com/06cc063a-894d-47fd-9c85-6080ccdea9a1">
          <a:extLst>
            <a:ext uri="{FF2B5EF4-FFF2-40B4-BE49-F238E27FC236}">
              <a16:creationId xmlns:a16="http://schemas.microsoft.com/office/drawing/2014/main" id="{85DFF64B-78E4-4F8F-B465-17352318676D}"/>
            </a:ext>
          </a:extLst>
        </xdr:cNvPr>
        <xdr:cNvSpPr>
          <a:spLocks noChangeAspect="1" noChangeArrowheads="1"/>
        </xdr:cNvSpPr>
      </xdr:nvSpPr>
      <xdr:spPr bwMode="auto">
        <a:xfrm>
          <a:off x="176784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304800</xdr:rowOff>
    </xdr:to>
    <xdr:sp macro="" textlink="">
      <xdr:nvSpPr>
        <xdr:cNvPr id="10" name="AutoShape 8" descr="blob:https://web.whatsapp.com/06cc063a-894d-47fd-9c85-6080ccdea9a1">
          <a:extLst>
            <a:ext uri="{FF2B5EF4-FFF2-40B4-BE49-F238E27FC236}">
              <a16:creationId xmlns:a16="http://schemas.microsoft.com/office/drawing/2014/main" id="{5CBD4ACF-DF26-4DAE-AD15-19239D6374F0}"/>
            </a:ext>
          </a:extLst>
        </xdr:cNvPr>
        <xdr:cNvSpPr>
          <a:spLocks noChangeAspect="1" noChangeArrowheads="1"/>
        </xdr:cNvSpPr>
      </xdr:nvSpPr>
      <xdr:spPr bwMode="auto">
        <a:xfrm>
          <a:off x="176784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304800</xdr:rowOff>
    </xdr:to>
    <xdr:sp macro="" textlink="">
      <xdr:nvSpPr>
        <xdr:cNvPr id="11" name="AutoShape 12" descr="blob:https://web.whatsapp.com/06cc063a-894d-47fd-9c85-6080ccdea9a1">
          <a:extLst>
            <a:ext uri="{FF2B5EF4-FFF2-40B4-BE49-F238E27FC236}">
              <a16:creationId xmlns:a16="http://schemas.microsoft.com/office/drawing/2014/main" id="{88C23D93-9486-4352-941B-3511C47BD3BA}"/>
            </a:ext>
          </a:extLst>
        </xdr:cNvPr>
        <xdr:cNvSpPr>
          <a:spLocks noChangeAspect="1" noChangeArrowheads="1"/>
        </xdr:cNvSpPr>
      </xdr:nvSpPr>
      <xdr:spPr bwMode="auto">
        <a:xfrm>
          <a:off x="176784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304800</xdr:rowOff>
    </xdr:to>
    <xdr:sp macro="" textlink="">
      <xdr:nvSpPr>
        <xdr:cNvPr id="12" name="AutoShape 15" descr="blob:https://web.whatsapp.com/06e4fe76-3e2c-4cbd-8fdf-5b68a3dc2b88">
          <a:extLst>
            <a:ext uri="{FF2B5EF4-FFF2-40B4-BE49-F238E27FC236}">
              <a16:creationId xmlns:a16="http://schemas.microsoft.com/office/drawing/2014/main" id="{6AAADF68-5B9A-470F-BB77-D2E071D46338}"/>
            </a:ext>
          </a:extLst>
        </xdr:cNvPr>
        <xdr:cNvSpPr>
          <a:spLocks noChangeAspect="1" noChangeArrowheads="1"/>
        </xdr:cNvSpPr>
      </xdr:nvSpPr>
      <xdr:spPr bwMode="auto">
        <a:xfrm>
          <a:off x="176784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304800</xdr:rowOff>
    </xdr:to>
    <xdr:sp macro="" textlink="">
      <xdr:nvSpPr>
        <xdr:cNvPr id="13" name="AutoShape 6" descr="blob:https://web.whatsapp.com/1b686b5e-56f3-459d-b62d-b32eebe3efb9">
          <a:extLst>
            <a:ext uri="{FF2B5EF4-FFF2-40B4-BE49-F238E27FC236}">
              <a16:creationId xmlns:a16="http://schemas.microsoft.com/office/drawing/2014/main" id="{FA3AF802-E851-4967-97E1-D297BB6B9E73}"/>
            </a:ext>
          </a:extLst>
        </xdr:cNvPr>
        <xdr:cNvSpPr>
          <a:spLocks noChangeAspect="1" noChangeArrowheads="1"/>
        </xdr:cNvSpPr>
      </xdr:nvSpPr>
      <xdr:spPr bwMode="auto">
        <a:xfrm>
          <a:off x="176784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95367-8250-476E-A141-4A62A9D74D93}">
  <dimension ref="B4:O23"/>
  <sheetViews>
    <sheetView tabSelected="1" zoomScaleNormal="100" workbookViewId="0"/>
  </sheetViews>
  <sheetFormatPr baseColWidth="10" defaultRowHeight="14.4" x14ac:dyDescent="0.3"/>
  <cols>
    <col min="2" max="2" width="48.77734375" customWidth="1"/>
    <col min="3" max="3" width="15.33203125" customWidth="1"/>
    <col min="4" max="4" width="16.44140625" customWidth="1"/>
    <col min="8" max="8" width="14.6640625" customWidth="1"/>
  </cols>
  <sheetData>
    <row r="4" spans="2:15" x14ac:dyDescent="0.3">
      <c r="B4" t="s">
        <v>194</v>
      </c>
    </row>
    <row r="5" spans="2:15" x14ac:dyDescent="0.3">
      <c r="B5" t="s">
        <v>0</v>
      </c>
    </row>
    <row r="6" spans="2:15" x14ac:dyDescent="0.3">
      <c r="B6" t="s">
        <v>1</v>
      </c>
    </row>
    <row r="7" spans="2:15" x14ac:dyDescent="0.3">
      <c r="B7" t="s">
        <v>2</v>
      </c>
    </row>
    <row r="9" spans="2:15" x14ac:dyDescent="0.3">
      <c r="E9" t="s">
        <v>3</v>
      </c>
      <c r="I9" t="s">
        <v>3</v>
      </c>
    </row>
    <row r="10" spans="2:15" x14ac:dyDescent="0.3">
      <c r="B10" t="s">
        <v>4</v>
      </c>
      <c r="C10" t="s">
        <v>5</v>
      </c>
      <c r="D10" t="s">
        <v>6</v>
      </c>
      <c r="E10" t="s">
        <v>7</v>
      </c>
      <c r="F10" t="s">
        <v>8</v>
      </c>
      <c r="G10" t="s">
        <v>9</v>
      </c>
      <c r="H10" t="s">
        <v>10</v>
      </c>
      <c r="I10" t="s">
        <v>7</v>
      </c>
      <c r="J10" t="s">
        <v>8</v>
      </c>
      <c r="K10" t="s">
        <v>9</v>
      </c>
    </row>
    <row r="11" spans="2:15" x14ac:dyDescent="0.3">
      <c r="B11" t="s">
        <v>11</v>
      </c>
      <c r="C11">
        <v>0</v>
      </c>
      <c r="D11">
        <v>0</v>
      </c>
      <c r="E11">
        <v>0</v>
      </c>
      <c r="F11">
        <v>0</v>
      </c>
      <c r="G11">
        <f>SUM(E11:F11)</f>
        <v>0</v>
      </c>
      <c r="H11">
        <v>0</v>
      </c>
      <c r="I11">
        <v>0</v>
      </c>
      <c r="J11">
        <v>0</v>
      </c>
      <c r="K11">
        <f t="shared" ref="K11:K20" si="0">SUM(I11:J11)</f>
        <v>0</v>
      </c>
      <c r="O11" t="s">
        <v>12</v>
      </c>
    </row>
    <row r="12" spans="2:15" x14ac:dyDescent="0.3">
      <c r="B12" t="s">
        <v>13</v>
      </c>
      <c r="C12">
        <v>0</v>
      </c>
      <c r="D12">
        <v>0</v>
      </c>
      <c r="E12">
        <v>0</v>
      </c>
      <c r="F12">
        <v>0</v>
      </c>
      <c r="G12">
        <f t="shared" ref="G12:G20" si="1">SUM(E12:F12)</f>
        <v>0</v>
      </c>
      <c r="H12">
        <v>0</v>
      </c>
      <c r="I12">
        <v>0</v>
      </c>
      <c r="J12">
        <v>0</v>
      </c>
      <c r="K12">
        <f t="shared" si="0"/>
        <v>0</v>
      </c>
      <c r="M12" t="s">
        <v>12</v>
      </c>
    </row>
    <row r="13" spans="2:15" x14ac:dyDescent="0.3">
      <c r="B13" t="s">
        <v>14</v>
      </c>
      <c r="C13">
        <v>171290</v>
      </c>
      <c r="D13">
        <v>352</v>
      </c>
      <c r="E13">
        <v>42</v>
      </c>
      <c r="F13">
        <v>5</v>
      </c>
      <c r="G13">
        <f t="shared" si="1"/>
        <v>47</v>
      </c>
      <c r="H13">
        <v>352</v>
      </c>
      <c r="I13">
        <v>19</v>
      </c>
      <c r="J13">
        <v>0</v>
      </c>
      <c r="K13">
        <f t="shared" si="0"/>
        <v>19</v>
      </c>
      <c r="M13" t="s">
        <v>12</v>
      </c>
    </row>
    <row r="14" spans="2:15" x14ac:dyDescent="0.3">
      <c r="B14" t="s">
        <v>15</v>
      </c>
      <c r="C14">
        <v>0</v>
      </c>
      <c r="D14">
        <v>0</v>
      </c>
      <c r="E14">
        <v>0</v>
      </c>
      <c r="F14">
        <v>0</v>
      </c>
      <c r="G14">
        <f t="shared" si="1"/>
        <v>0</v>
      </c>
      <c r="H14">
        <v>0</v>
      </c>
      <c r="I14">
        <v>0</v>
      </c>
      <c r="J14">
        <v>0</v>
      </c>
      <c r="K14">
        <f t="shared" si="0"/>
        <v>0</v>
      </c>
      <c r="M14" t="s">
        <v>12</v>
      </c>
      <c r="N14" t="s">
        <v>12</v>
      </c>
    </row>
    <row r="15" spans="2:15" x14ac:dyDescent="0.3">
      <c r="B15" t="s">
        <v>16</v>
      </c>
      <c r="C15">
        <v>34620</v>
      </c>
      <c r="D15">
        <v>40</v>
      </c>
      <c r="E15">
        <v>2</v>
      </c>
      <c r="F15">
        <v>0</v>
      </c>
      <c r="G15">
        <f t="shared" si="1"/>
        <v>2</v>
      </c>
      <c r="H15">
        <v>99.5</v>
      </c>
      <c r="I15">
        <v>13</v>
      </c>
      <c r="J15">
        <v>0</v>
      </c>
      <c r="K15">
        <f t="shared" si="0"/>
        <v>13</v>
      </c>
      <c r="M15" t="s">
        <v>12</v>
      </c>
    </row>
    <row r="16" spans="2:15" x14ac:dyDescent="0.3">
      <c r="B16" t="s">
        <v>17</v>
      </c>
      <c r="C16">
        <v>0</v>
      </c>
      <c r="D16">
        <v>0</v>
      </c>
      <c r="E16">
        <v>0</v>
      </c>
      <c r="F16">
        <v>0</v>
      </c>
      <c r="G16">
        <f t="shared" si="1"/>
        <v>0</v>
      </c>
      <c r="H16">
        <v>0</v>
      </c>
      <c r="I16">
        <v>0</v>
      </c>
      <c r="J16">
        <v>0</v>
      </c>
      <c r="K16">
        <f t="shared" si="0"/>
        <v>0</v>
      </c>
    </row>
    <row r="17" spans="2:12" x14ac:dyDescent="0.3">
      <c r="B17" t="s">
        <v>18</v>
      </c>
      <c r="C17">
        <v>2000</v>
      </c>
      <c r="D17">
        <v>0</v>
      </c>
      <c r="E17">
        <v>0</v>
      </c>
      <c r="F17">
        <v>0</v>
      </c>
      <c r="G17">
        <f t="shared" si="1"/>
        <v>0</v>
      </c>
      <c r="H17">
        <v>8</v>
      </c>
      <c r="I17">
        <v>1</v>
      </c>
      <c r="J17">
        <v>0</v>
      </c>
      <c r="K17">
        <f t="shared" si="0"/>
        <v>1</v>
      </c>
      <c r="L17" t="s">
        <v>12</v>
      </c>
    </row>
    <row r="18" spans="2:12" x14ac:dyDescent="0.3">
      <c r="B18" t="s">
        <v>19</v>
      </c>
      <c r="C18">
        <v>0</v>
      </c>
      <c r="D18">
        <v>0</v>
      </c>
      <c r="E18">
        <v>0</v>
      </c>
      <c r="F18">
        <v>0</v>
      </c>
      <c r="G18">
        <f t="shared" si="1"/>
        <v>0</v>
      </c>
      <c r="H18">
        <v>0</v>
      </c>
      <c r="I18">
        <v>0</v>
      </c>
      <c r="J18">
        <v>0</v>
      </c>
      <c r="K18">
        <f t="shared" si="0"/>
        <v>0</v>
      </c>
    </row>
    <row r="19" spans="2:12" x14ac:dyDescent="0.3">
      <c r="B19" t="s">
        <v>20</v>
      </c>
      <c r="C19">
        <v>47660</v>
      </c>
      <c r="D19">
        <v>38</v>
      </c>
      <c r="E19">
        <v>3</v>
      </c>
      <c r="F19">
        <v>2</v>
      </c>
      <c r="G19">
        <f t="shared" si="1"/>
        <v>5</v>
      </c>
      <c r="H19">
        <v>185</v>
      </c>
      <c r="I19">
        <v>3</v>
      </c>
      <c r="J19">
        <v>0</v>
      </c>
      <c r="K19">
        <f t="shared" si="0"/>
        <v>3</v>
      </c>
    </row>
    <row r="20" spans="2:12" x14ac:dyDescent="0.3">
      <c r="B20" t="s">
        <v>21</v>
      </c>
      <c r="C20">
        <v>41100</v>
      </c>
      <c r="D20">
        <v>65</v>
      </c>
      <c r="E20">
        <v>4</v>
      </c>
      <c r="F20">
        <v>0</v>
      </c>
      <c r="G20">
        <f t="shared" si="1"/>
        <v>4</v>
      </c>
      <c r="H20">
        <v>79</v>
      </c>
      <c r="I20">
        <v>9</v>
      </c>
      <c r="J20">
        <v>0</v>
      </c>
      <c r="K20">
        <f t="shared" si="0"/>
        <v>9</v>
      </c>
    </row>
    <row r="21" spans="2:12" x14ac:dyDescent="0.3">
      <c r="B21" t="s">
        <v>9</v>
      </c>
      <c r="C21">
        <f>SUM(C11:C20)</f>
        <v>296670</v>
      </c>
      <c r="D21">
        <f>+D11+D12+D13+D14+D15+D16+D19+D20</f>
        <v>495</v>
      </c>
      <c r="E21">
        <f>SUM(E11:E20)</f>
        <v>51</v>
      </c>
      <c r="F21">
        <f>SUM(F11:F20)</f>
        <v>7</v>
      </c>
      <c r="G21">
        <f>+G11+G12+G13+G14+G15+G16+G19+G20</f>
        <v>58</v>
      </c>
      <c r="H21">
        <f>SUM(H11:H20)</f>
        <v>723.5</v>
      </c>
      <c r="I21">
        <f>SUM(I11:I20)</f>
        <v>45</v>
      </c>
      <c r="J21">
        <f>+J11+J12+J13+J14+J15+J16+J19+J20</f>
        <v>0</v>
      </c>
      <c r="K21">
        <f>SUM(K11:K20)</f>
        <v>45</v>
      </c>
    </row>
    <row r="23" spans="2:12" x14ac:dyDescent="0.3">
      <c r="F23" t="s">
        <v>12</v>
      </c>
      <c r="G23" t="s">
        <v>12</v>
      </c>
      <c r="K23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6788C-E3AE-440D-84A0-8B161A293BEE}">
  <dimension ref="B1:N49"/>
  <sheetViews>
    <sheetView topLeftCell="A29" zoomScale="79" zoomScaleNormal="75" workbookViewId="0">
      <selection activeCell="A51" sqref="A51:XFD54"/>
    </sheetView>
  </sheetViews>
  <sheetFormatPr baseColWidth="10" defaultRowHeight="14.4" x14ac:dyDescent="0.3"/>
  <cols>
    <col min="2" max="2" width="51.109375" customWidth="1"/>
    <col min="3" max="3" width="19.21875" customWidth="1"/>
    <col min="4" max="4" width="17" customWidth="1"/>
    <col min="5" max="5" width="18.109375" customWidth="1"/>
    <col min="7" max="8" width="11.5546875" customWidth="1"/>
  </cols>
  <sheetData>
    <row r="1" spans="2:12" x14ac:dyDescent="0.3">
      <c r="B1" t="s">
        <v>194</v>
      </c>
    </row>
    <row r="2" spans="2:12" x14ac:dyDescent="0.3">
      <c r="B2" t="s">
        <v>22</v>
      </c>
    </row>
    <row r="5" spans="2:12" x14ac:dyDescent="0.3">
      <c r="B5" t="s">
        <v>23</v>
      </c>
    </row>
    <row r="6" spans="2:12" x14ac:dyDescent="0.3">
      <c r="B6" t="s">
        <v>2</v>
      </c>
    </row>
    <row r="7" spans="2:12" ht="10.199999999999999" customHeight="1" x14ac:dyDescent="0.3"/>
    <row r="8" spans="2:12" x14ac:dyDescent="0.3">
      <c r="B8" t="s">
        <v>24</v>
      </c>
      <c r="F8" t="s">
        <v>3</v>
      </c>
    </row>
    <row r="9" spans="2:12" ht="35.4" customHeight="1" x14ac:dyDescent="0.3">
      <c r="B9" t="s">
        <v>4</v>
      </c>
      <c r="C9" t="s">
        <v>25</v>
      </c>
      <c r="D9" t="s">
        <v>26</v>
      </c>
      <c r="E9" t="s">
        <v>27</v>
      </c>
      <c r="F9" t="s">
        <v>7</v>
      </c>
      <c r="G9" t="s">
        <v>8</v>
      </c>
      <c r="H9" t="s">
        <v>9</v>
      </c>
    </row>
    <row r="10" spans="2:12" x14ac:dyDescent="0.3">
      <c r="B10" t="s">
        <v>11</v>
      </c>
      <c r="C10">
        <v>95</v>
      </c>
      <c r="D10">
        <v>4</v>
      </c>
      <c r="E10">
        <v>100</v>
      </c>
      <c r="F10">
        <v>3</v>
      </c>
      <c r="G10">
        <v>1</v>
      </c>
      <c r="H10">
        <f>SUM(F10:G10)</f>
        <v>4</v>
      </c>
    </row>
    <row r="11" spans="2:12" x14ac:dyDescent="0.3">
      <c r="B11" t="s">
        <v>13</v>
      </c>
      <c r="C11">
        <v>326</v>
      </c>
      <c r="D11">
        <v>28</v>
      </c>
      <c r="E11">
        <v>455</v>
      </c>
      <c r="F11">
        <v>22</v>
      </c>
      <c r="G11">
        <v>6</v>
      </c>
      <c r="H11">
        <f t="shared" ref="H11:H19" si="0">SUM(F11:G11)</f>
        <v>28</v>
      </c>
    </row>
    <row r="12" spans="2:12" x14ac:dyDescent="0.3">
      <c r="B12" t="s">
        <v>14</v>
      </c>
      <c r="C12">
        <v>6935</v>
      </c>
      <c r="D12">
        <v>81</v>
      </c>
      <c r="E12">
        <v>7215</v>
      </c>
      <c r="F12">
        <v>72</v>
      </c>
      <c r="G12">
        <v>9</v>
      </c>
      <c r="H12">
        <f t="shared" si="0"/>
        <v>81</v>
      </c>
      <c r="L12" t="s">
        <v>12</v>
      </c>
    </row>
    <row r="13" spans="2:12" x14ac:dyDescent="0.3">
      <c r="B13" t="s">
        <v>15</v>
      </c>
      <c r="C13">
        <v>364</v>
      </c>
      <c r="D13">
        <v>18</v>
      </c>
      <c r="E13">
        <v>376</v>
      </c>
      <c r="F13">
        <v>14</v>
      </c>
      <c r="G13">
        <v>4</v>
      </c>
      <c r="H13">
        <f t="shared" si="0"/>
        <v>18</v>
      </c>
    </row>
    <row r="14" spans="2:12" x14ac:dyDescent="0.3">
      <c r="B14" t="s">
        <v>16</v>
      </c>
      <c r="C14">
        <v>0</v>
      </c>
      <c r="D14">
        <v>0</v>
      </c>
      <c r="E14">
        <v>0</v>
      </c>
      <c r="F14">
        <v>0</v>
      </c>
      <c r="G14">
        <v>0</v>
      </c>
      <c r="H14">
        <f t="shared" si="0"/>
        <v>0</v>
      </c>
      <c r="L14" t="s">
        <v>12</v>
      </c>
    </row>
    <row r="15" spans="2:12" x14ac:dyDescent="0.3">
      <c r="B15" t="s">
        <v>17</v>
      </c>
      <c r="C15">
        <v>80</v>
      </c>
      <c r="D15">
        <v>6</v>
      </c>
      <c r="E15">
        <v>102</v>
      </c>
      <c r="F15">
        <v>6</v>
      </c>
      <c r="G15">
        <v>0</v>
      </c>
      <c r="H15">
        <f t="shared" si="0"/>
        <v>6</v>
      </c>
      <c r="K15" t="s">
        <v>12</v>
      </c>
    </row>
    <row r="16" spans="2:12" x14ac:dyDescent="0.3">
      <c r="B16" t="s">
        <v>18</v>
      </c>
      <c r="C16">
        <v>1262</v>
      </c>
      <c r="D16">
        <v>23</v>
      </c>
      <c r="E16">
        <v>1262</v>
      </c>
      <c r="F16">
        <v>19</v>
      </c>
      <c r="G16">
        <v>3</v>
      </c>
      <c r="H16">
        <f t="shared" si="0"/>
        <v>22</v>
      </c>
      <c r="J16" t="s">
        <v>12</v>
      </c>
    </row>
    <row r="17" spans="2:14" x14ac:dyDescent="0.3">
      <c r="B17" t="s">
        <v>19</v>
      </c>
      <c r="C17">
        <v>361</v>
      </c>
      <c r="D17">
        <v>12</v>
      </c>
      <c r="E17">
        <v>361</v>
      </c>
      <c r="F17">
        <v>9</v>
      </c>
      <c r="G17">
        <v>3</v>
      </c>
      <c r="H17">
        <f t="shared" si="0"/>
        <v>12</v>
      </c>
    </row>
    <row r="18" spans="2:14" x14ac:dyDescent="0.3">
      <c r="B18" t="s">
        <v>20</v>
      </c>
      <c r="C18">
        <v>1211</v>
      </c>
      <c r="D18">
        <v>23</v>
      </c>
      <c r="E18">
        <v>1211</v>
      </c>
      <c r="F18">
        <v>21</v>
      </c>
      <c r="G18">
        <v>2</v>
      </c>
      <c r="H18">
        <f t="shared" si="0"/>
        <v>23</v>
      </c>
    </row>
    <row r="19" spans="2:14" x14ac:dyDescent="0.3">
      <c r="B19" t="s">
        <v>21</v>
      </c>
      <c r="C19">
        <v>1699</v>
      </c>
      <c r="D19">
        <v>108</v>
      </c>
      <c r="E19">
        <v>2805</v>
      </c>
      <c r="F19">
        <v>85</v>
      </c>
      <c r="G19">
        <v>23</v>
      </c>
      <c r="H19">
        <f t="shared" si="0"/>
        <v>108</v>
      </c>
      <c r="K19" t="s">
        <v>12</v>
      </c>
    </row>
    <row r="20" spans="2:14" x14ac:dyDescent="0.3">
      <c r="B20" t="s">
        <v>9</v>
      </c>
      <c r="C20">
        <f>SUM(C10:C19)</f>
        <v>12333</v>
      </c>
      <c r="D20">
        <f t="shared" ref="D20:H20" si="1">+D10+D11+D12+D13+D14+D15+D18+D19</f>
        <v>268</v>
      </c>
      <c r="E20">
        <f>SUM(E10:E19)</f>
        <v>13887</v>
      </c>
      <c r="F20">
        <f t="shared" si="1"/>
        <v>223</v>
      </c>
      <c r="G20">
        <f t="shared" si="1"/>
        <v>45</v>
      </c>
      <c r="H20">
        <f t="shared" si="1"/>
        <v>268</v>
      </c>
    </row>
    <row r="22" spans="2:14" x14ac:dyDescent="0.3">
      <c r="B22" t="s">
        <v>28</v>
      </c>
      <c r="E22" t="s">
        <v>3</v>
      </c>
    </row>
    <row r="23" spans="2:14" ht="40.200000000000003" customHeight="1" x14ac:dyDescent="0.3">
      <c r="B23" t="s">
        <v>4</v>
      </c>
      <c r="C23" t="s">
        <v>29</v>
      </c>
      <c r="D23" t="s">
        <v>30</v>
      </c>
      <c r="E23" t="s">
        <v>7</v>
      </c>
      <c r="F23" t="s">
        <v>8</v>
      </c>
      <c r="G23" t="s">
        <v>9</v>
      </c>
    </row>
    <row r="24" spans="2:14" x14ac:dyDescent="0.3">
      <c r="B24" t="s">
        <v>11</v>
      </c>
      <c r="C24">
        <v>0</v>
      </c>
      <c r="D24">
        <v>0</v>
      </c>
      <c r="E24">
        <v>0</v>
      </c>
      <c r="F24">
        <v>0</v>
      </c>
      <c r="G24">
        <f t="shared" ref="G24:G33" si="2">SUM(E24:F24)</f>
        <v>0</v>
      </c>
    </row>
    <row r="25" spans="2:14" x14ac:dyDescent="0.3">
      <c r="B25" t="s">
        <v>13</v>
      </c>
      <c r="C25">
        <v>0</v>
      </c>
      <c r="D25">
        <v>0</v>
      </c>
      <c r="E25">
        <v>0</v>
      </c>
      <c r="F25">
        <v>0</v>
      </c>
      <c r="G25">
        <f t="shared" si="2"/>
        <v>0</v>
      </c>
    </row>
    <row r="26" spans="2:14" x14ac:dyDescent="0.3">
      <c r="B26" t="s">
        <v>14</v>
      </c>
      <c r="C26">
        <v>0</v>
      </c>
      <c r="D26">
        <v>0</v>
      </c>
      <c r="E26">
        <v>0</v>
      </c>
      <c r="F26">
        <v>0</v>
      </c>
      <c r="G26">
        <f t="shared" si="2"/>
        <v>0</v>
      </c>
      <c r="L26" t="s">
        <v>12</v>
      </c>
    </row>
    <row r="27" spans="2:14" x14ac:dyDescent="0.3">
      <c r="B27" t="s">
        <v>15</v>
      </c>
      <c r="C27">
        <v>0</v>
      </c>
      <c r="D27">
        <v>0</v>
      </c>
      <c r="E27">
        <v>0</v>
      </c>
      <c r="F27">
        <v>0</v>
      </c>
      <c r="G27">
        <f t="shared" si="2"/>
        <v>0</v>
      </c>
      <c r="K27" t="s">
        <v>12</v>
      </c>
    </row>
    <row r="28" spans="2:14" x14ac:dyDescent="0.3">
      <c r="B28" t="s">
        <v>16</v>
      </c>
      <c r="C28">
        <v>10</v>
      </c>
      <c r="D28">
        <v>1204</v>
      </c>
      <c r="E28">
        <v>2</v>
      </c>
      <c r="F28">
        <v>0</v>
      </c>
      <c r="G28">
        <f t="shared" si="2"/>
        <v>2</v>
      </c>
      <c r="M28" t="s">
        <v>12</v>
      </c>
      <c r="N28" t="s">
        <v>12</v>
      </c>
    </row>
    <row r="29" spans="2:14" x14ac:dyDescent="0.3">
      <c r="B29" t="s">
        <v>17</v>
      </c>
      <c r="C29">
        <v>0</v>
      </c>
      <c r="D29">
        <v>0</v>
      </c>
      <c r="E29">
        <v>0</v>
      </c>
      <c r="F29">
        <v>0</v>
      </c>
      <c r="G29">
        <f t="shared" si="2"/>
        <v>0</v>
      </c>
      <c r="L29" t="s">
        <v>12</v>
      </c>
    </row>
    <row r="30" spans="2:14" x14ac:dyDescent="0.3">
      <c r="B30" t="s">
        <v>18</v>
      </c>
      <c r="C30">
        <v>3</v>
      </c>
      <c r="D30">
        <v>98</v>
      </c>
      <c r="E30">
        <v>3</v>
      </c>
      <c r="F30">
        <v>0</v>
      </c>
      <c r="G30">
        <f t="shared" si="2"/>
        <v>3</v>
      </c>
      <c r="K30" t="s">
        <v>12</v>
      </c>
    </row>
    <row r="31" spans="2:14" x14ac:dyDescent="0.3">
      <c r="B31" t="s">
        <v>19</v>
      </c>
      <c r="C31">
        <v>0</v>
      </c>
      <c r="D31">
        <v>0</v>
      </c>
      <c r="E31">
        <v>0</v>
      </c>
      <c r="F31">
        <v>0</v>
      </c>
      <c r="G31">
        <f t="shared" si="2"/>
        <v>0</v>
      </c>
    </row>
    <row r="32" spans="2:14" x14ac:dyDescent="0.3">
      <c r="B32" t="s">
        <v>20</v>
      </c>
      <c r="C32">
        <v>0</v>
      </c>
      <c r="D32">
        <v>0</v>
      </c>
      <c r="E32">
        <v>0</v>
      </c>
      <c r="F32">
        <v>0</v>
      </c>
      <c r="G32">
        <f t="shared" si="2"/>
        <v>0</v>
      </c>
    </row>
    <row r="33" spans="2:13" x14ac:dyDescent="0.3">
      <c r="B33" t="s">
        <v>21</v>
      </c>
      <c r="C33">
        <v>3</v>
      </c>
      <c r="D33">
        <v>1020</v>
      </c>
      <c r="E33">
        <v>3</v>
      </c>
      <c r="F33">
        <v>0</v>
      </c>
      <c r="G33">
        <f t="shared" si="2"/>
        <v>3</v>
      </c>
      <c r="L33" t="s">
        <v>12</v>
      </c>
    </row>
    <row r="34" spans="2:13" x14ac:dyDescent="0.3">
      <c r="B34" t="s">
        <v>9</v>
      </c>
      <c r="C34">
        <f>+C24+C25+C26+C27+C28+C29+C32+C33</f>
        <v>13</v>
      </c>
      <c r="D34">
        <f>+D24+D25+D26+D27+D28+D29+D32+D33</f>
        <v>2224</v>
      </c>
      <c r="E34">
        <f>+E24+E25+E26+E27+E28+E29+E32+E33</f>
        <v>5</v>
      </c>
      <c r="F34">
        <f>SUM(F24:F33)</f>
        <v>0</v>
      </c>
      <c r="G34">
        <f t="shared" ref="G34" si="3">SUM(E34:F34)</f>
        <v>5</v>
      </c>
      <c r="K34" t="s">
        <v>12</v>
      </c>
    </row>
    <row r="36" spans="2:13" x14ac:dyDescent="0.3">
      <c r="B36" t="s">
        <v>31</v>
      </c>
      <c r="E36" t="s">
        <v>3</v>
      </c>
    </row>
    <row r="37" spans="2:13" x14ac:dyDescent="0.3">
      <c r="B37" t="s">
        <v>4</v>
      </c>
      <c r="C37" t="s">
        <v>29</v>
      </c>
      <c r="D37" t="s">
        <v>30</v>
      </c>
      <c r="E37" t="s">
        <v>7</v>
      </c>
      <c r="F37" t="s">
        <v>8</v>
      </c>
      <c r="G37" t="s">
        <v>9</v>
      </c>
    </row>
    <row r="38" spans="2:13" x14ac:dyDescent="0.3">
      <c r="B38" t="s">
        <v>11</v>
      </c>
      <c r="C38">
        <v>88</v>
      </c>
      <c r="D38">
        <v>2227</v>
      </c>
      <c r="E38">
        <v>77</v>
      </c>
      <c r="F38">
        <v>11</v>
      </c>
      <c r="G38">
        <f t="shared" ref="G38:G47" si="4">SUM(E38:F38)</f>
        <v>88</v>
      </c>
    </row>
    <row r="39" spans="2:13" x14ac:dyDescent="0.3">
      <c r="B39" t="s">
        <v>13</v>
      </c>
      <c r="C39">
        <v>42</v>
      </c>
      <c r="D39">
        <v>826</v>
      </c>
      <c r="E39">
        <v>35</v>
      </c>
      <c r="F39">
        <v>7</v>
      </c>
      <c r="G39">
        <f t="shared" si="4"/>
        <v>42</v>
      </c>
    </row>
    <row r="40" spans="2:13" x14ac:dyDescent="0.3">
      <c r="B40" t="s">
        <v>14</v>
      </c>
      <c r="C40">
        <v>245</v>
      </c>
      <c r="D40">
        <v>11902</v>
      </c>
      <c r="E40">
        <v>194</v>
      </c>
      <c r="F40">
        <v>51</v>
      </c>
      <c r="G40">
        <f t="shared" si="4"/>
        <v>245</v>
      </c>
      <c r="K40" t="s">
        <v>12</v>
      </c>
    </row>
    <row r="41" spans="2:13" x14ac:dyDescent="0.3">
      <c r="B41" t="s">
        <v>15</v>
      </c>
      <c r="C41">
        <v>91</v>
      </c>
      <c r="D41">
        <v>3365.45</v>
      </c>
      <c r="E41">
        <v>82</v>
      </c>
      <c r="F41">
        <v>9</v>
      </c>
      <c r="G41">
        <f t="shared" si="4"/>
        <v>91</v>
      </c>
    </row>
    <row r="42" spans="2:13" x14ac:dyDescent="0.3">
      <c r="B42" t="s">
        <v>16</v>
      </c>
      <c r="C42">
        <v>42</v>
      </c>
      <c r="D42">
        <v>3655</v>
      </c>
      <c r="E42">
        <v>38</v>
      </c>
      <c r="F42">
        <v>4</v>
      </c>
      <c r="G42">
        <f t="shared" si="4"/>
        <v>42</v>
      </c>
      <c r="J42" t="s">
        <v>12</v>
      </c>
    </row>
    <row r="43" spans="2:13" x14ac:dyDescent="0.3">
      <c r="B43" t="s">
        <v>17</v>
      </c>
      <c r="C43">
        <v>9</v>
      </c>
      <c r="D43">
        <v>642</v>
      </c>
      <c r="E43">
        <v>9</v>
      </c>
      <c r="F43">
        <v>0</v>
      </c>
      <c r="G43">
        <f t="shared" si="4"/>
        <v>9</v>
      </c>
      <c r="K43" t="s">
        <v>12</v>
      </c>
      <c r="L43" t="s">
        <v>12</v>
      </c>
    </row>
    <row r="44" spans="2:13" x14ac:dyDescent="0.3">
      <c r="B44" t="s">
        <v>18</v>
      </c>
      <c r="C44">
        <v>67</v>
      </c>
      <c r="D44">
        <v>1409</v>
      </c>
      <c r="E44">
        <v>61</v>
      </c>
      <c r="F44">
        <v>6</v>
      </c>
      <c r="G44">
        <f t="shared" si="4"/>
        <v>67</v>
      </c>
      <c r="M44" t="s">
        <v>12</v>
      </c>
    </row>
    <row r="45" spans="2:13" x14ac:dyDescent="0.3">
      <c r="B45" t="s">
        <v>19</v>
      </c>
      <c r="C45">
        <v>78</v>
      </c>
      <c r="D45">
        <v>1665</v>
      </c>
      <c r="E45">
        <v>63</v>
      </c>
      <c r="F45">
        <v>15</v>
      </c>
      <c r="G45">
        <f t="shared" si="4"/>
        <v>78</v>
      </c>
      <c r="J45" t="s">
        <v>12</v>
      </c>
    </row>
    <row r="46" spans="2:13" x14ac:dyDescent="0.3">
      <c r="B46" t="s">
        <v>20</v>
      </c>
      <c r="C46">
        <v>134</v>
      </c>
      <c r="D46">
        <v>6724.17</v>
      </c>
      <c r="E46">
        <v>125</v>
      </c>
      <c r="F46">
        <v>9</v>
      </c>
      <c r="G46">
        <f t="shared" si="4"/>
        <v>134</v>
      </c>
      <c r="K46" t="s">
        <v>12</v>
      </c>
    </row>
    <row r="47" spans="2:13" x14ac:dyDescent="0.3">
      <c r="B47" t="s">
        <v>21</v>
      </c>
      <c r="C47">
        <v>169</v>
      </c>
      <c r="D47">
        <v>6093</v>
      </c>
      <c r="E47">
        <v>138</v>
      </c>
      <c r="F47">
        <v>31</v>
      </c>
      <c r="G47">
        <f t="shared" si="4"/>
        <v>169</v>
      </c>
      <c r="J47" t="s">
        <v>12</v>
      </c>
    </row>
    <row r="48" spans="2:13" x14ac:dyDescent="0.3">
      <c r="B48" t="s">
        <v>9</v>
      </c>
      <c r="C48">
        <f>SUM(C38:C47)</f>
        <v>965</v>
      </c>
      <c r="D48">
        <f>SUM(D38:D47)</f>
        <v>38508.620000000003</v>
      </c>
      <c r="E48">
        <f>SUM(E38:E47)</f>
        <v>822</v>
      </c>
      <c r="F48">
        <f>SUM(F38:F47)</f>
        <v>143</v>
      </c>
      <c r="G48">
        <f>SUM(G38:H47)</f>
        <v>965</v>
      </c>
    </row>
    <row r="49" spans="11:12" x14ac:dyDescent="0.3">
      <c r="K49" t="s">
        <v>12</v>
      </c>
      <c r="L49" t="s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E1065-E6DA-453F-AB82-B8DC46C708E3}">
  <dimension ref="B2:R38"/>
  <sheetViews>
    <sheetView topLeftCell="B1" zoomScale="103" zoomScaleNormal="100" workbookViewId="0">
      <selection activeCell="B2" sqref="A2:XFD26"/>
    </sheetView>
  </sheetViews>
  <sheetFormatPr baseColWidth="10" defaultColWidth="8.88671875" defaultRowHeight="14.4" x14ac:dyDescent="0.3"/>
  <cols>
    <col min="2" max="2" width="22.77734375" customWidth="1"/>
    <col min="3" max="3" width="13.88671875" customWidth="1"/>
    <col min="4" max="4" width="12.21875" customWidth="1"/>
    <col min="5" max="5" width="15.33203125" customWidth="1"/>
    <col min="6" max="6" width="15.88671875" customWidth="1"/>
    <col min="7" max="7" width="15.44140625" customWidth="1"/>
    <col min="8" max="8" width="14.33203125" customWidth="1"/>
    <col min="9" max="9" width="11" customWidth="1"/>
    <col min="10" max="10" width="11.109375" customWidth="1"/>
    <col min="11" max="11" width="13.21875" customWidth="1"/>
    <col min="12" max="12" width="13.109375" customWidth="1"/>
    <col min="13" max="13" width="12.77734375" customWidth="1"/>
    <col min="14" max="14" width="11.88671875" customWidth="1"/>
    <col min="15" max="15" width="11.33203125" customWidth="1"/>
    <col min="16" max="16" width="11.44140625" customWidth="1"/>
    <col min="17" max="17" width="11.109375" customWidth="1"/>
    <col min="18" max="18" width="14.6640625" customWidth="1"/>
  </cols>
  <sheetData>
    <row r="2" spans="2:18" x14ac:dyDescent="0.3">
      <c r="B2" t="s">
        <v>194</v>
      </c>
    </row>
    <row r="5" spans="2:18" ht="28.95" customHeight="1" x14ac:dyDescent="0.3">
      <c r="B5" t="s">
        <v>32</v>
      </c>
    </row>
    <row r="6" spans="2:18" ht="45.6" customHeight="1" x14ac:dyDescent="0.3">
      <c r="B6" t="s">
        <v>33</v>
      </c>
      <c r="C6" t="s">
        <v>34</v>
      </c>
      <c r="F6" t="s">
        <v>35</v>
      </c>
      <c r="I6" t="s">
        <v>36</v>
      </c>
      <c r="R6" t="s">
        <v>37</v>
      </c>
    </row>
    <row r="7" spans="2:18" ht="32.4" customHeight="1" x14ac:dyDescent="0.3">
      <c r="C7" t="s">
        <v>38</v>
      </c>
      <c r="D7" t="s">
        <v>39</v>
      </c>
      <c r="E7" t="s">
        <v>40</v>
      </c>
      <c r="F7" t="s">
        <v>38</v>
      </c>
      <c r="G7" t="s">
        <v>39</v>
      </c>
      <c r="H7" t="s">
        <v>40</v>
      </c>
      <c r="I7" t="s">
        <v>41</v>
      </c>
      <c r="J7" t="s">
        <v>42</v>
      </c>
      <c r="K7" t="s">
        <v>43</v>
      </c>
      <c r="L7" t="s">
        <v>44</v>
      </c>
      <c r="M7" t="s">
        <v>45</v>
      </c>
      <c r="N7" t="s">
        <v>46</v>
      </c>
      <c r="O7" t="s">
        <v>47</v>
      </c>
      <c r="P7" t="s">
        <v>48</v>
      </c>
      <c r="Q7" t="s">
        <v>49</v>
      </c>
    </row>
    <row r="8" spans="2:18" ht="19.2" customHeight="1" x14ac:dyDescent="0.3">
      <c r="B8" t="s">
        <v>50</v>
      </c>
      <c r="C8">
        <v>34204</v>
      </c>
      <c r="D8">
        <v>55750</v>
      </c>
      <c r="E8">
        <f>C8+D8</f>
        <v>89954</v>
      </c>
      <c r="F8">
        <v>22283.599999999999</v>
      </c>
      <c r="G8">
        <v>56876.71</v>
      </c>
      <c r="H8">
        <f>SUM(F8:G8)</f>
        <v>79160.31</v>
      </c>
      <c r="I8">
        <v>0</v>
      </c>
      <c r="J8">
        <v>0</v>
      </c>
      <c r="K8">
        <v>5587</v>
      </c>
      <c r="L8">
        <v>15048</v>
      </c>
      <c r="M8">
        <v>25001</v>
      </c>
      <c r="N8">
        <v>14866</v>
      </c>
      <c r="O8">
        <v>4492</v>
      </c>
      <c r="P8">
        <v>198</v>
      </c>
      <c r="R8">
        <f>I8+J8+K8+L8+M8+N8+O8+P8+Q8</f>
        <v>65192</v>
      </c>
    </row>
    <row r="9" spans="2:18" ht="19.2" customHeight="1" x14ac:dyDescent="0.3">
      <c r="B9" t="s">
        <v>51</v>
      </c>
      <c r="C9">
        <v>90</v>
      </c>
      <c r="D9">
        <v>23807.75</v>
      </c>
      <c r="E9">
        <f>SUM(C9:D9)</f>
        <v>23897.75</v>
      </c>
      <c r="F9">
        <v>40</v>
      </c>
      <c r="G9">
        <v>22334.45</v>
      </c>
      <c r="H9">
        <f>SUM(F9:G9)</f>
        <v>22374.45</v>
      </c>
      <c r="I9">
        <v>0</v>
      </c>
      <c r="J9">
        <v>125.83</v>
      </c>
      <c r="K9">
        <v>853.25</v>
      </c>
      <c r="L9">
        <v>5638.96</v>
      </c>
      <c r="M9">
        <v>26422</v>
      </c>
      <c r="N9">
        <v>0</v>
      </c>
      <c r="O9">
        <v>0</v>
      </c>
      <c r="P9">
        <v>0</v>
      </c>
      <c r="R9">
        <f>I9+J9+K9+L9+M9+N9+O9+P9+Q9</f>
        <v>33040.04</v>
      </c>
    </row>
    <row r="10" spans="2:18" ht="19.2" customHeight="1" x14ac:dyDescent="0.3">
      <c r="B10" t="s">
        <v>52</v>
      </c>
      <c r="C10">
        <v>150.13999999999999</v>
      </c>
      <c r="D10">
        <v>3956.34</v>
      </c>
      <c r="E10">
        <f>SUM(C10:D10)</f>
        <v>4106.4800000000005</v>
      </c>
      <c r="F10">
        <v>113.26</v>
      </c>
      <c r="G10">
        <v>2737.95</v>
      </c>
      <c r="H10">
        <f>SUM(F10:G10)</f>
        <v>2851.21</v>
      </c>
      <c r="I10">
        <v>0</v>
      </c>
      <c r="J10">
        <v>70.69</v>
      </c>
      <c r="K10">
        <v>224.95</v>
      </c>
      <c r="L10">
        <v>771.63</v>
      </c>
      <c r="M10">
        <v>475.92</v>
      </c>
      <c r="N10">
        <v>502.54</v>
      </c>
      <c r="O10">
        <v>0</v>
      </c>
      <c r="P10">
        <v>0</v>
      </c>
      <c r="R10">
        <f>I10+J10+K10+L10+M10+N10+O10+P10+Q10</f>
        <v>2045.73</v>
      </c>
    </row>
    <row r="11" spans="2:18" ht="19.2" customHeight="1" x14ac:dyDescent="0.3">
      <c r="B11" t="s">
        <v>53</v>
      </c>
      <c r="C11">
        <v>2292</v>
      </c>
      <c r="D11">
        <v>0</v>
      </c>
      <c r="E11">
        <f>SUM(C11:D11)</f>
        <v>2292</v>
      </c>
      <c r="F11">
        <v>2785.16</v>
      </c>
      <c r="G11">
        <v>0</v>
      </c>
      <c r="H11">
        <f>SUM(F11:G11)</f>
        <v>2785.16</v>
      </c>
      <c r="I11">
        <v>0</v>
      </c>
      <c r="J11">
        <v>0</v>
      </c>
      <c r="K11">
        <v>0</v>
      </c>
      <c r="L11">
        <v>0</v>
      </c>
      <c r="M11">
        <v>2249.31</v>
      </c>
      <c r="N11">
        <v>557.03</v>
      </c>
      <c r="O11">
        <v>0</v>
      </c>
      <c r="P11">
        <v>0</v>
      </c>
      <c r="R11">
        <f>Q11+P11+O11+N11+M11+L11+K11+J11+I11</f>
        <v>2806.34</v>
      </c>
    </row>
    <row r="12" spans="2:18" ht="19.2" customHeight="1" x14ac:dyDescent="0.3">
      <c r="B12" t="s">
        <v>54</v>
      </c>
      <c r="C12">
        <v>1741.64</v>
      </c>
      <c r="D12">
        <v>34967.360000000001</v>
      </c>
      <c r="E12">
        <v>36709</v>
      </c>
      <c r="F12">
        <v>609.57000000000005</v>
      </c>
      <c r="G12">
        <v>24944.3</v>
      </c>
      <c r="H12">
        <v>25553.88</v>
      </c>
      <c r="I12">
        <v>89.62</v>
      </c>
      <c r="J12">
        <v>622.54</v>
      </c>
      <c r="K12">
        <v>2470.33</v>
      </c>
      <c r="L12">
        <v>15312.57</v>
      </c>
      <c r="M12">
        <v>5288.26</v>
      </c>
      <c r="N12">
        <v>1483.33</v>
      </c>
      <c r="O12">
        <v>1099.5219999999999</v>
      </c>
      <c r="P12">
        <v>0</v>
      </c>
      <c r="R12">
        <f t="shared" ref="R12:R17" si="0">I12+J12+K12+L12+M12+N12+O12+P12+Q12</f>
        <v>26366.172000000002</v>
      </c>
    </row>
    <row r="13" spans="2:18" ht="19.2" customHeight="1" x14ac:dyDescent="0.3">
      <c r="B13" t="s">
        <v>55</v>
      </c>
      <c r="C13">
        <v>7010</v>
      </c>
      <c r="D13">
        <v>61766.32</v>
      </c>
      <c r="E13">
        <f>SUM(C13:D13)</f>
        <v>68776.320000000007</v>
      </c>
      <c r="F13">
        <v>2804</v>
      </c>
      <c r="G13">
        <v>62696</v>
      </c>
      <c r="H13">
        <f>SUM(F13:G13)</f>
        <v>65500</v>
      </c>
      <c r="I13">
        <v>0</v>
      </c>
      <c r="J13">
        <v>866.4</v>
      </c>
      <c r="K13">
        <v>6536.87</v>
      </c>
      <c r="L13">
        <v>18719.93</v>
      </c>
      <c r="M13">
        <v>15765.67</v>
      </c>
      <c r="N13">
        <v>12911.59</v>
      </c>
      <c r="O13">
        <v>7194.22</v>
      </c>
      <c r="P13">
        <v>4494.12</v>
      </c>
      <c r="R13">
        <f t="shared" si="0"/>
        <v>66488.800000000003</v>
      </c>
    </row>
    <row r="14" spans="2:18" ht="19.2" customHeight="1" x14ac:dyDescent="0.3">
      <c r="B14" t="s">
        <v>56</v>
      </c>
      <c r="C14">
        <v>21600</v>
      </c>
      <c r="D14">
        <v>222652</v>
      </c>
      <c r="E14">
        <f>SUM(C14:D14)</f>
        <v>244252</v>
      </c>
      <c r="F14">
        <v>8245.9</v>
      </c>
      <c r="G14">
        <v>158826.13</v>
      </c>
      <c r="H14">
        <f>SUM(F14:G14)</f>
        <v>167072.03</v>
      </c>
      <c r="I14">
        <v>0</v>
      </c>
      <c r="J14">
        <v>0</v>
      </c>
      <c r="K14">
        <v>10911.61</v>
      </c>
      <c r="L14">
        <v>26501.68</v>
      </c>
      <c r="M14">
        <v>41141.26</v>
      </c>
      <c r="N14">
        <v>24185.48</v>
      </c>
      <c r="O14">
        <v>1174.72</v>
      </c>
      <c r="P14">
        <v>3664.03</v>
      </c>
      <c r="R14">
        <f t="shared" si="0"/>
        <v>107578.78</v>
      </c>
    </row>
    <row r="15" spans="2:18" ht="19.2" customHeight="1" x14ac:dyDescent="0.3">
      <c r="B15" t="s">
        <v>57</v>
      </c>
      <c r="C15">
        <v>35572</v>
      </c>
      <c r="D15">
        <v>15003</v>
      </c>
      <c r="E15">
        <f>SUM(C15:D15)</f>
        <v>50575</v>
      </c>
      <c r="F15">
        <v>14228.8</v>
      </c>
      <c r="G15">
        <v>12385.17</v>
      </c>
      <c r="H15">
        <f>SUM(F15:G15)</f>
        <v>26613.97</v>
      </c>
      <c r="I15">
        <v>0</v>
      </c>
      <c r="J15">
        <v>0</v>
      </c>
      <c r="K15">
        <v>2950.74</v>
      </c>
      <c r="L15">
        <v>9350.6</v>
      </c>
      <c r="M15">
        <v>5400.8</v>
      </c>
      <c r="N15">
        <v>5023.8</v>
      </c>
      <c r="O15">
        <v>0</v>
      </c>
      <c r="P15">
        <v>0</v>
      </c>
      <c r="R15">
        <f t="shared" si="0"/>
        <v>22725.94</v>
      </c>
    </row>
    <row r="16" spans="2:18" ht="19.2" customHeight="1" x14ac:dyDescent="0.3">
      <c r="B16" t="s">
        <v>58</v>
      </c>
      <c r="C16">
        <v>32450</v>
      </c>
      <c r="D16">
        <v>0</v>
      </c>
      <c r="E16">
        <f>SUM(C16:D16)</f>
        <v>32450</v>
      </c>
      <c r="F16">
        <v>45202</v>
      </c>
      <c r="G16">
        <v>0</v>
      </c>
      <c r="H16">
        <v>45202</v>
      </c>
      <c r="I16">
        <v>0</v>
      </c>
      <c r="J16">
        <v>0</v>
      </c>
      <c r="K16">
        <v>0</v>
      </c>
      <c r="L16">
        <v>0</v>
      </c>
      <c r="M16">
        <v>35344</v>
      </c>
      <c r="N16">
        <v>7040.12</v>
      </c>
      <c r="O16">
        <v>2603</v>
      </c>
      <c r="P16">
        <v>80</v>
      </c>
      <c r="R16">
        <f t="shared" si="0"/>
        <v>45067.12</v>
      </c>
    </row>
    <row r="17" spans="2:18" ht="19.2" customHeight="1" x14ac:dyDescent="0.3">
      <c r="B17" t="s">
        <v>59</v>
      </c>
      <c r="C17">
        <v>25000</v>
      </c>
      <c r="D17">
        <v>133555</v>
      </c>
      <c r="E17">
        <f>SUM(C17:D17)</f>
        <v>158555</v>
      </c>
      <c r="F17">
        <v>10000</v>
      </c>
      <c r="G17">
        <v>130000</v>
      </c>
      <c r="H17">
        <f>SUM(F17:G17)</f>
        <v>140000</v>
      </c>
      <c r="I17">
        <v>0</v>
      </c>
      <c r="J17">
        <v>0</v>
      </c>
      <c r="K17">
        <v>5016.01</v>
      </c>
      <c r="L17">
        <v>17259.73</v>
      </c>
      <c r="M17">
        <v>28518.15</v>
      </c>
      <c r="N17">
        <v>23086.83</v>
      </c>
      <c r="O17">
        <v>12171.5</v>
      </c>
      <c r="P17">
        <v>12725.57</v>
      </c>
      <c r="R17">
        <f t="shared" si="0"/>
        <v>98777.790000000008</v>
      </c>
    </row>
    <row r="18" spans="2:18" ht="24" customHeight="1" x14ac:dyDescent="0.3">
      <c r="B18" t="s">
        <v>9</v>
      </c>
      <c r="C18">
        <f>SUM(C8:C17)</f>
        <v>160109.78</v>
      </c>
      <c r="D18">
        <f>SUM(D8:D17)</f>
        <v>551457.77</v>
      </c>
      <c r="E18">
        <f t="shared" ref="E18" si="1">C18+D18</f>
        <v>711567.55</v>
      </c>
      <c r="F18">
        <f t="shared" ref="F18:O18" si="2">SUM(F8:F17)</f>
        <v>106312.29</v>
      </c>
      <c r="G18">
        <f t="shared" si="2"/>
        <v>470800.71</v>
      </c>
      <c r="H18">
        <f t="shared" si="2"/>
        <v>577113.01</v>
      </c>
      <c r="I18">
        <f t="shared" si="2"/>
        <v>89.62</v>
      </c>
      <c r="J18">
        <f t="shared" si="2"/>
        <v>1685.46</v>
      </c>
      <c r="K18">
        <f t="shared" si="2"/>
        <v>34550.76</v>
      </c>
      <c r="L18">
        <f t="shared" si="2"/>
        <v>108603.1</v>
      </c>
      <c r="M18">
        <f t="shared" si="2"/>
        <v>185606.37000000002</v>
      </c>
      <c r="N18">
        <f t="shared" si="2"/>
        <v>89656.72</v>
      </c>
      <c r="O18">
        <f t="shared" si="2"/>
        <v>28734.962</v>
      </c>
      <c r="P18">
        <f>SUM(P8:P17)</f>
        <v>21161.72</v>
      </c>
      <c r="R18">
        <f>Q18+P18+O18+N18+M18+L18+K18+J18+I18</f>
        <v>470088.712</v>
      </c>
    </row>
    <row r="38" spans="2:6" ht="15.6" x14ac:dyDescent="0.3">
      <c r="B38" s="3"/>
      <c r="C38" s="3"/>
      <c r="E38" s="3"/>
      <c r="F38" s="3"/>
    </row>
  </sheetData>
  <mergeCells count="2">
    <mergeCell ref="B38:C38"/>
    <mergeCell ref="E38:F38"/>
  </mergeCells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0D19B-3824-423A-920F-7A0892C8878D}">
  <dimension ref="A4:H35"/>
  <sheetViews>
    <sheetView zoomScale="94" zoomScaleNormal="100" workbookViewId="0">
      <selection activeCell="A4" sqref="A4:XFD22"/>
    </sheetView>
  </sheetViews>
  <sheetFormatPr baseColWidth="10" defaultColWidth="8.88671875" defaultRowHeight="14.4" x14ac:dyDescent="0.3"/>
  <cols>
    <col min="1" max="1" width="20.109375" customWidth="1"/>
    <col min="2" max="2" width="35.109375" customWidth="1"/>
    <col min="3" max="3" width="17.109375" customWidth="1"/>
    <col min="4" max="4" width="37.44140625" customWidth="1"/>
    <col min="5" max="5" width="25.21875" customWidth="1"/>
    <col min="6" max="6" width="12.88671875" customWidth="1"/>
    <col min="7" max="7" width="14.33203125" customWidth="1"/>
    <col min="8" max="8" width="15.44140625" customWidth="1"/>
    <col min="9" max="9" width="16" customWidth="1"/>
  </cols>
  <sheetData>
    <row r="4" spans="1:8" x14ac:dyDescent="0.3">
      <c r="A4" t="s">
        <v>194</v>
      </c>
    </row>
    <row r="6" spans="1:8" x14ac:dyDescent="0.3">
      <c r="A6" t="s">
        <v>60</v>
      </c>
    </row>
    <row r="7" spans="1:8" x14ac:dyDescent="0.3">
      <c r="A7" t="s">
        <v>61</v>
      </c>
    </row>
    <row r="8" spans="1:8" x14ac:dyDescent="0.3">
      <c r="A8" t="s">
        <v>62</v>
      </c>
    </row>
    <row r="10" spans="1:8" x14ac:dyDescent="0.3">
      <c r="A10" t="s">
        <v>63</v>
      </c>
    </row>
    <row r="11" spans="1:8" x14ac:dyDescent="0.3">
      <c r="B11" t="s">
        <v>64</v>
      </c>
      <c r="C11" t="s">
        <v>65</v>
      </c>
      <c r="D11" t="s">
        <v>66</v>
      </c>
      <c r="E11" t="s">
        <v>67</v>
      </c>
      <c r="F11" t="s">
        <v>68</v>
      </c>
      <c r="G11" t="s">
        <v>69</v>
      </c>
      <c r="H11" t="s">
        <v>9</v>
      </c>
    </row>
    <row r="12" spans="1:8" x14ac:dyDescent="0.3">
      <c r="A12">
        <v>1</v>
      </c>
      <c r="B12" t="s">
        <v>70</v>
      </c>
      <c r="C12">
        <v>6</v>
      </c>
      <c r="F12">
        <v>5</v>
      </c>
      <c r="G12">
        <v>1</v>
      </c>
      <c r="H12">
        <f>F12+G12</f>
        <v>6</v>
      </c>
    </row>
    <row r="13" spans="1:8" x14ac:dyDescent="0.3">
      <c r="A13">
        <v>2</v>
      </c>
      <c r="B13" t="s">
        <v>51</v>
      </c>
      <c r="C13">
        <v>0</v>
      </c>
      <c r="F13">
        <v>0</v>
      </c>
      <c r="G13">
        <v>0</v>
      </c>
      <c r="H13">
        <f t="shared" ref="H13:H20" si="0">F13+G13</f>
        <v>0</v>
      </c>
    </row>
    <row r="14" spans="1:8" x14ac:dyDescent="0.3">
      <c r="A14">
        <v>3</v>
      </c>
      <c r="B14" t="s">
        <v>52</v>
      </c>
      <c r="C14">
        <v>0</v>
      </c>
      <c r="F14">
        <v>0</v>
      </c>
      <c r="G14">
        <v>0</v>
      </c>
      <c r="H14">
        <f t="shared" si="0"/>
        <v>0</v>
      </c>
    </row>
    <row r="15" spans="1:8" x14ac:dyDescent="0.3">
      <c r="A15">
        <v>4</v>
      </c>
      <c r="B15" t="s">
        <v>54</v>
      </c>
      <c r="C15">
        <v>0</v>
      </c>
      <c r="E15">
        <v>1</v>
      </c>
      <c r="F15">
        <v>1</v>
      </c>
      <c r="G15">
        <v>0</v>
      </c>
      <c r="H15">
        <f t="shared" si="0"/>
        <v>1</v>
      </c>
    </row>
    <row r="16" spans="1:8" ht="16.2" customHeight="1" x14ac:dyDescent="0.3">
      <c r="A16">
        <v>5</v>
      </c>
      <c r="B16" t="s">
        <v>55</v>
      </c>
      <c r="C16">
        <v>0</v>
      </c>
      <c r="F16">
        <v>0</v>
      </c>
      <c r="G16">
        <v>0</v>
      </c>
      <c r="H16">
        <f t="shared" si="0"/>
        <v>0</v>
      </c>
    </row>
    <row r="17" spans="1:8" ht="15" customHeight="1" x14ac:dyDescent="0.3">
      <c r="A17">
        <v>6</v>
      </c>
      <c r="B17" t="s">
        <v>56</v>
      </c>
      <c r="C17">
        <v>0</v>
      </c>
      <c r="H17">
        <f t="shared" si="0"/>
        <v>0</v>
      </c>
    </row>
    <row r="18" spans="1:8" ht="15" customHeight="1" x14ac:dyDescent="0.3">
      <c r="A18">
        <v>7</v>
      </c>
      <c r="B18" t="s">
        <v>57</v>
      </c>
      <c r="C18">
        <v>0</v>
      </c>
      <c r="D18">
        <v>0</v>
      </c>
      <c r="F18">
        <v>0</v>
      </c>
      <c r="G18">
        <v>0</v>
      </c>
      <c r="H18">
        <f t="shared" si="0"/>
        <v>0</v>
      </c>
    </row>
    <row r="19" spans="1:8" ht="15.75" customHeight="1" x14ac:dyDescent="0.3">
      <c r="A19">
        <v>8</v>
      </c>
      <c r="B19" t="s">
        <v>59</v>
      </c>
      <c r="C19">
        <v>3</v>
      </c>
      <c r="F19">
        <v>3</v>
      </c>
      <c r="G19">
        <v>0</v>
      </c>
      <c r="H19">
        <f t="shared" si="0"/>
        <v>3</v>
      </c>
    </row>
    <row r="20" spans="1:8" ht="18" customHeight="1" x14ac:dyDescent="0.3">
      <c r="A20" t="s">
        <v>9</v>
      </c>
      <c r="C20">
        <f>+C12+C13+C14+C15+C16+C17+C18+C19</f>
        <v>9</v>
      </c>
      <c r="D20">
        <f>SUM(D12:D19)</f>
        <v>0</v>
      </c>
      <c r="E20">
        <v>1</v>
      </c>
      <c r="F20">
        <f>+F12+F13+F14+F15+F16+F17+F18+F19</f>
        <v>9</v>
      </c>
      <c r="G20">
        <f>+G12+G13+G14+G15+G16+G17+G18+G19</f>
        <v>1</v>
      </c>
      <c r="H20">
        <f t="shared" si="0"/>
        <v>10</v>
      </c>
    </row>
    <row r="21" spans="1:8" ht="16.2" customHeight="1" x14ac:dyDescent="0.3"/>
    <row r="22" spans="1:8" ht="16.2" customHeight="1" x14ac:dyDescent="0.3"/>
    <row r="35" spans="1:5" ht="15.6" x14ac:dyDescent="0.3">
      <c r="A35" s="3"/>
      <c r="B35" s="3"/>
      <c r="D35" s="3"/>
      <c r="E35" s="3"/>
    </row>
  </sheetData>
  <mergeCells count="2">
    <mergeCell ref="A35:B35"/>
    <mergeCell ref="D35:E35"/>
  </mergeCells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8B4CD-803E-4A69-99BA-9D4E2D3DC4C5}">
  <dimension ref="A3:AL18"/>
  <sheetViews>
    <sheetView workbookViewId="0">
      <selection activeCell="A3" sqref="A3:XFD19"/>
    </sheetView>
  </sheetViews>
  <sheetFormatPr baseColWidth="10" defaultRowHeight="14.4" x14ac:dyDescent="0.3"/>
  <cols>
    <col min="1" max="1" width="4.6640625" customWidth="1"/>
    <col min="2" max="2" width="29.109375" customWidth="1"/>
    <col min="3" max="3" width="8.33203125" customWidth="1"/>
    <col min="4" max="4" width="8" customWidth="1"/>
    <col min="5" max="5" width="6.33203125" customWidth="1"/>
    <col min="6" max="6" width="9.5546875" customWidth="1"/>
    <col min="7" max="7" width="8.33203125" customWidth="1"/>
    <col min="8" max="8" width="6.77734375" customWidth="1"/>
    <col min="9" max="9" width="6" customWidth="1"/>
    <col min="10" max="10" width="9.5546875" customWidth="1"/>
    <col min="11" max="11" width="8.88671875" customWidth="1"/>
    <col min="12" max="12" width="7.88671875" customWidth="1"/>
    <col min="13" max="13" width="6.88671875" customWidth="1"/>
    <col min="14" max="14" width="8.88671875" customWidth="1"/>
    <col min="15" max="15" width="10.109375" customWidth="1"/>
    <col min="16" max="17" width="6.77734375" customWidth="1"/>
    <col min="18" max="18" width="7.33203125" customWidth="1"/>
    <col min="19" max="19" width="10.44140625" customWidth="1"/>
    <col min="20" max="20" width="6.77734375" customWidth="1"/>
    <col min="21" max="21" width="6.109375" customWidth="1"/>
    <col min="22" max="22" width="8.44140625" customWidth="1"/>
    <col min="23" max="23" width="11.6640625" bestFit="1" customWidth="1"/>
    <col min="24" max="24" width="6.21875" customWidth="1"/>
    <col min="25" max="25" width="5.5546875" customWidth="1"/>
    <col min="26" max="26" width="9.5546875" customWidth="1"/>
    <col min="27" max="27" width="6.44140625" customWidth="1"/>
    <col min="28" max="28" width="6.6640625" customWidth="1"/>
    <col min="29" max="29" width="6.109375" customWidth="1"/>
    <col min="30" max="30" width="8.44140625" customWidth="1"/>
    <col min="31" max="31" width="9.88671875" customWidth="1"/>
    <col min="32" max="32" width="6.33203125" customWidth="1"/>
    <col min="33" max="33" width="6.5546875" customWidth="1"/>
    <col min="34" max="34" width="9.5546875" customWidth="1"/>
    <col min="35" max="35" width="10.6640625" customWidth="1"/>
    <col min="36" max="37" width="6.6640625" customWidth="1"/>
    <col min="38" max="38" width="11.6640625" bestFit="1" customWidth="1"/>
  </cols>
  <sheetData>
    <row r="3" spans="1:38" x14ac:dyDescent="0.3">
      <c r="B3" t="s">
        <v>194</v>
      </c>
    </row>
    <row r="4" spans="1:38" x14ac:dyDescent="0.3">
      <c r="A4" t="s">
        <v>99</v>
      </c>
    </row>
    <row r="6" spans="1:38" x14ac:dyDescent="0.3">
      <c r="B6" t="s">
        <v>83</v>
      </c>
      <c r="D6" t="s">
        <v>84</v>
      </c>
    </row>
    <row r="7" spans="1:38" x14ac:dyDescent="0.3">
      <c r="A7" t="s">
        <v>71</v>
      </c>
      <c r="B7" t="s">
        <v>85</v>
      </c>
      <c r="C7" t="s">
        <v>72</v>
      </c>
      <c r="D7" t="s">
        <v>68</v>
      </c>
      <c r="E7" t="s">
        <v>69</v>
      </c>
      <c r="F7" t="s">
        <v>73</v>
      </c>
      <c r="G7" t="s">
        <v>74</v>
      </c>
      <c r="H7" t="s">
        <v>68</v>
      </c>
      <c r="I7" t="s">
        <v>69</v>
      </c>
      <c r="J7" t="s">
        <v>73</v>
      </c>
      <c r="K7" t="s">
        <v>75</v>
      </c>
      <c r="L7" t="s">
        <v>68</v>
      </c>
      <c r="M7" t="s">
        <v>69</v>
      </c>
      <c r="N7" t="s">
        <v>73</v>
      </c>
      <c r="O7" t="s">
        <v>76</v>
      </c>
      <c r="P7" t="s">
        <v>68</v>
      </c>
      <c r="Q7" t="s">
        <v>69</v>
      </c>
      <c r="R7" t="s">
        <v>73</v>
      </c>
      <c r="S7" t="s">
        <v>77</v>
      </c>
      <c r="T7" t="s">
        <v>68</v>
      </c>
      <c r="U7" t="s">
        <v>69</v>
      </c>
      <c r="V7" t="s">
        <v>73</v>
      </c>
      <c r="W7" t="s">
        <v>78</v>
      </c>
      <c r="X7" t="s">
        <v>68</v>
      </c>
      <c r="Y7" t="s">
        <v>69</v>
      </c>
      <c r="Z7" t="s">
        <v>73</v>
      </c>
      <c r="AA7" t="s">
        <v>79</v>
      </c>
      <c r="AB7" t="s">
        <v>68</v>
      </c>
      <c r="AC7" t="s">
        <v>69</v>
      </c>
      <c r="AD7" t="s">
        <v>73</v>
      </c>
      <c r="AE7" t="s">
        <v>80</v>
      </c>
      <c r="AF7" t="s">
        <v>68</v>
      </c>
      <c r="AG7" t="s">
        <v>69</v>
      </c>
      <c r="AH7" t="s">
        <v>73</v>
      </c>
      <c r="AI7" t="s">
        <v>81</v>
      </c>
      <c r="AJ7" t="s">
        <v>68</v>
      </c>
      <c r="AK7" t="s">
        <v>69</v>
      </c>
      <c r="AL7" t="s">
        <v>73</v>
      </c>
    </row>
    <row r="8" spans="1:38" x14ac:dyDescent="0.3">
      <c r="A8">
        <v>1</v>
      </c>
      <c r="B8" t="s">
        <v>82</v>
      </c>
      <c r="C8">
        <v>223</v>
      </c>
      <c r="D8">
        <v>195</v>
      </c>
      <c r="E8">
        <v>27</v>
      </c>
      <c r="F8">
        <v>222</v>
      </c>
      <c r="G8">
        <v>105</v>
      </c>
      <c r="H8">
        <v>95</v>
      </c>
      <c r="I8">
        <v>12</v>
      </c>
      <c r="J8">
        <v>107</v>
      </c>
      <c r="K8">
        <v>147</v>
      </c>
      <c r="L8">
        <v>129</v>
      </c>
      <c r="M8">
        <v>18</v>
      </c>
      <c r="N8">
        <v>147</v>
      </c>
      <c r="O8">
        <v>10</v>
      </c>
      <c r="P8">
        <v>10</v>
      </c>
      <c r="Q8">
        <v>2</v>
      </c>
      <c r="R8">
        <v>12</v>
      </c>
      <c r="S8">
        <v>2</v>
      </c>
      <c r="T8">
        <v>5</v>
      </c>
      <c r="U8">
        <v>0</v>
      </c>
      <c r="V8">
        <v>5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1</v>
      </c>
      <c r="AJ8">
        <v>30</v>
      </c>
      <c r="AK8">
        <v>1</v>
      </c>
      <c r="AL8">
        <v>31</v>
      </c>
    </row>
    <row r="9" spans="1:38" x14ac:dyDescent="0.3">
      <c r="A9">
        <v>2</v>
      </c>
      <c r="B9" t="s">
        <v>86</v>
      </c>
      <c r="C9">
        <v>387</v>
      </c>
      <c r="D9">
        <v>315</v>
      </c>
      <c r="E9">
        <v>72</v>
      </c>
      <c r="F9">
        <v>387</v>
      </c>
      <c r="G9">
        <v>22</v>
      </c>
      <c r="H9">
        <v>16</v>
      </c>
      <c r="I9">
        <v>6</v>
      </c>
      <c r="J9">
        <v>22</v>
      </c>
      <c r="K9">
        <v>341</v>
      </c>
      <c r="L9">
        <v>271</v>
      </c>
      <c r="M9">
        <v>70</v>
      </c>
      <c r="N9">
        <v>258</v>
      </c>
      <c r="O9">
        <v>9</v>
      </c>
      <c r="P9">
        <v>8</v>
      </c>
      <c r="Q9">
        <v>1</v>
      </c>
      <c r="R9">
        <v>9</v>
      </c>
      <c r="S9">
        <v>11</v>
      </c>
      <c r="T9">
        <v>27</v>
      </c>
      <c r="U9">
        <v>7</v>
      </c>
      <c r="V9">
        <v>34</v>
      </c>
      <c r="W9">
        <v>8</v>
      </c>
      <c r="X9">
        <v>18</v>
      </c>
      <c r="Y9">
        <v>4</v>
      </c>
      <c r="Z9">
        <v>22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3</v>
      </c>
      <c r="AJ9">
        <v>46</v>
      </c>
      <c r="AK9">
        <v>20</v>
      </c>
      <c r="AL9">
        <v>66</v>
      </c>
    </row>
    <row r="10" spans="1:38" x14ac:dyDescent="0.3">
      <c r="A10">
        <v>3</v>
      </c>
      <c r="B10" t="s">
        <v>87</v>
      </c>
      <c r="C10">
        <v>362</v>
      </c>
      <c r="D10">
        <v>292</v>
      </c>
      <c r="E10">
        <v>70</v>
      </c>
      <c r="F10">
        <v>362</v>
      </c>
      <c r="G10">
        <v>240</v>
      </c>
      <c r="H10">
        <v>185</v>
      </c>
      <c r="I10">
        <v>55</v>
      </c>
      <c r="J10">
        <v>240</v>
      </c>
      <c r="K10">
        <v>134</v>
      </c>
      <c r="L10">
        <v>97</v>
      </c>
      <c r="M10">
        <v>37</v>
      </c>
      <c r="N10">
        <v>134</v>
      </c>
      <c r="O10">
        <v>58</v>
      </c>
      <c r="P10">
        <v>34</v>
      </c>
      <c r="Q10">
        <v>24</v>
      </c>
      <c r="R10">
        <v>58</v>
      </c>
      <c r="S10">
        <v>53</v>
      </c>
      <c r="T10">
        <v>198</v>
      </c>
      <c r="U10">
        <v>60</v>
      </c>
      <c r="V10">
        <v>258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</row>
    <row r="11" spans="1:38" x14ac:dyDescent="0.3">
      <c r="A11">
        <v>4</v>
      </c>
      <c r="B11" t="s">
        <v>88</v>
      </c>
      <c r="C11">
        <v>300</v>
      </c>
      <c r="D11">
        <v>273</v>
      </c>
      <c r="E11">
        <v>27</v>
      </c>
      <c r="F11">
        <v>300</v>
      </c>
      <c r="G11">
        <v>46</v>
      </c>
      <c r="H11">
        <v>44</v>
      </c>
      <c r="I11">
        <v>2</v>
      </c>
      <c r="J11">
        <v>46</v>
      </c>
      <c r="K11">
        <v>153</v>
      </c>
      <c r="L11">
        <v>140</v>
      </c>
      <c r="M11">
        <v>13</v>
      </c>
      <c r="N11">
        <v>153</v>
      </c>
      <c r="O11">
        <v>10</v>
      </c>
      <c r="P11">
        <v>9</v>
      </c>
      <c r="Q11">
        <v>1</v>
      </c>
      <c r="R11">
        <v>10</v>
      </c>
      <c r="S11">
        <v>4</v>
      </c>
      <c r="T11">
        <v>18</v>
      </c>
      <c r="U11">
        <v>2</v>
      </c>
      <c r="V11">
        <v>20</v>
      </c>
      <c r="W11">
        <v>1</v>
      </c>
      <c r="X11">
        <v>6</v>
      </c>
      <c r="Y11">
        <v>0</v>
      </c>
      <c r="Z11">
        <v>6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1</v>
      </c>
      <c r="AJ11">
        <v>8</v>
      </c>
      <c r="AK11">
        <v>3</v>
      </c>
      <c r="AL11">
        <v>11</v>
      </c>
    </row>
    <row r="12" spans="1:38" x14ac:dyDescent="0.3">
      <c r="A12">
        <v>5</v>
      </c>
      <c r="B12" t="s">
        <v>89</v>
      </c>
      <c r="C12">
        <v>85</v>
      </c>
      <c r="D12">
        <v>70</v>
      </c>
      <c r="E12">
        <v>15</v>
      </c>
      <c r="F12">
        <v>85</v>
      </c>
      <c r="G12">
        <v>22</v>
      </c>
      <c r="H12">
        <v>20</v>
      </c>
      <c r="I12">
        <v>2</v>
      </c>
      <c r="J12">
        <v>22</v>
      </c>
      <c r="K12">
        <v>26</v>
      </c>
      <c r="L12">
        <v>19</v>
      </c>
      <c r="M12">
        <v>7</v>
      </c>
      <c r="N12">
        <v>26</v>
      </c>
      <c r="O12">
        <v>15</v>
      </c>
      <c r="P12">
        <v>13</v>
      </c>
      <c r="Q12">
        <v>2</v>
      </c>
      <c r="R12">
        <v>15</v>
      </c>
      <c r="S12">
        <v>1</v>
      </c>
      <c r="T12">
        <v>1</v>
      </c>
      <c r="U12">
        <v>1</v>
      </c>
      <c r="V12">
        <v>2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1</v>
      </c>
      <c r="AJ12">
        <v>9</v>
      </c>
      <c r="AK12">
        <v>6</v>
      </c>
      <c r="AL12">
        <v>15</v>
      </c>
    </row>
    <row r="13" spans="1:38" x14ac:dyDescent="0.3">
      <c r="A13">
        <v>6</v>
      </c>
      <c r="B13" t="s">
        <v>90</v>
      </c>
      <c r="C13">
        <v>72</v>
      </c>
      <c r="D13">
        <v>60</v>
      </c>
      <c r="E13">
        <v>12</v>
      </c>
      <c r="F13">
        <v>72</v>
      </c>
      <c r="G13">
        <v>8</v>
      </c>
      <c r="H13">
        <v>7</v>
      </c>
      <c r="I13">
        <v>1</v>
      </c>
      <c r="J13">
        <v>8</v>
      </c>
      <c r="K13">
        <v>33</v>
      </c>
      <c r="L13">
        <v>29</v>
      </c>
      <c r="M13">
        <v>4</v>
      </c>
      <c r="N13">
        <v>33</v>
      </c>
      <c r="O13">
        <v>4</v>
      </c>
      <c r="P13">
        <v>4</v>
      </c>
      <c r="Q13">
        <v>0</v>
      </c>
      <c r="R13">
        <v>0</v>
      </c>
      <c r="S13">
        <v>4</v>
      </c>
      <c r="T13">
        <v>7</v>
      </c>
      <c r="U13">
        <v>3</v>
      </c>
      <c r="V13">
        <v>10</v>
      </c>
      <c r="W13">
        <v>1</v>
      </c>
      <c r="X13">
        <v>2</v>
      </c>
      <c r="Y13">
        <v>0</v>
      </c>
      <c r="Z13">
        <v>2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</row>
    <row r="14" spans="1:38" x14ac:dyDescent="0.3">
      <c r="A14">
        <v>7</v>
      </c>
      <c r="B14" t="s">
        <v>91</v>
      </c>
      <c r="C14">
        <v>146</v>
      </c>
      <c r="D14">
        <v>130</v>
      </c>
      <c r="E14">
        <v>16</v>
      </c>
      <c r="F14">
        <v>146</v>
      </c>
      <c r="G14">
        <v>14</v>
      </c>
      <c r="H14">
        <v>13</v>
      </c>
      <c r="I14">
        <v>1</v>
      </c>
      <c r="J14">
        <v>14</v>
      </c>
      <c r="K14">
        <v>70</v>
      </c>
      <c r="L14">
        <v>60</v>
      </c>
      <c r="M14">
        <v>10</v>
      </c>
      <c r="N14">
        <v>70</v>
      </c>
      <c r="O14">
        <v>19</v>
      </c>
      <c r="P14">
        <v>17</v>
      </c>
      <c r="Q14">
        <v>2</v>
      </c>
      <c r="R14">
        <v>19</v>
      </c>
      <c r="S14">
        <v>8</v>
      </c>
      <c r="T14">
        <v>17</v>
      </c>
      <c r="U14">
        <v>1</v>
      </c>
      <c r="V14">
        <v>18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1</v>
      </c>
      <c r="AJ14">
        <v>14</v>
      </c>
      <c r="AK14">
        <v>2</v>
      </c>
      <c r="AL14">
        <v>16</v>
      </c>
    </row>
    <row r="15" spans="1:38" x14ac:dyDescent="0.3">
      <c r="A15">
        <v>8</v>
      </c>
      <c r="B15" t="s">
        <v>92</v>
      </c>
      <c r="C15">
        <v>145</v>
      </c>
      <c r="D15">
        <v>127</v>
      </c>
      <c r="E15">
        <v>18</v>
      </c>
      <c r="F15">
        <v>145</v>
      </c>
      <c r="G15">
        <v>9</v>
      </c>
      <c r="H15">
        <v>3</v>
      </c>
      <c r="I15">
        <v>6</v>
      </c>
      <c r="J15">
        <v>9</v>
      </c>
      <c r="K15">
        <v>99</v>
      </c>
      <c r="L15">
        <v>86</v>
      </c>
      <c r="M15">
        <v>9</v>
      </c>
      <c r="N15">
        <v>95</v>
      </c>
      <c r="O15">
        <v>65</v>
      </c>
      <c r="P15">
        <v>56</v>
      </c>
      <c r="Q15">
        <v>9</v>
      </c>
      <c r="R15">
        <v>65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</row>
    <row r="16" spans="1:38" x14ac:dyDescent="0.3">
      <c r="A16">
        <v>9</v>
      </c>
      <c r="B16" t="s">
        <v>93</v>
      </c>
      <c r="C16">
        <v>443</v>
      </c>
      <c r="D16">
        <v>386</v>
      </c>
      <c r="E16">
        <v>41</v>
      </c>
      <c r="F16">
        <v>427</v>
      </c>
      <c r="G16">
        <v>7</v>
      </c>
      <c r="H16">
        <v>6</v>
      </c>
      <c r="I16">
        <v>1</v>
      </c>
      <c r="J16">
        <v>7</v>
      </c>
      <c r="K16">
        <v>152</v>
      </c>
      <c r="L16">
        <v>140</v>
      </c>
      <c r="M16">
        <v>12</v>
      </c>
      <c r="N16">
        <v>152</v>
      </c>
      <c r="O16">
        <v>28</v>
      </c>
      <c r="P16">
        <v>26</v>
      </c>
      <c r="Q16">
        <v>2</v>
      </c>
      <c r="R16">
        <v>28</v>
      </c>
      <c r="S16">
        <v>2</v>
      </c>
      <c r="T16">
        <v>7</v>
      </c>
      <c r="U16">
        <v>1</v>
      </c>
      <c r="V16">
        <v>8</v>
      </c>
      <c r="W16">
        <v>1</v>
      </c>
      <c r="X16">
        <v>1</v>
      </c>
      <c r="Y16">
        <v>1</v>
      </c>
      <c r="Z16">
        <v>2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2</v>
      </c>
      <c r="AJ16">
        <v>20</v>
      </c>
      <c r="AK16">
        <v>1</v>
      </c>
      <c r="AL16">
        <v>21</v>
      </c>
    </row>
    <row r="17" spans="1:38" x14ac:dyDescent="0.3">
      <c r="A17">
        <v>10</v>
      </c>
      <c r="B17" t="s">
        <v>94</v>
      </c>
      <c r="C17">
        <v>241</v>
      </c>
      <c r="D17">
        <v>201</v>
      </c>
      <c r="E17">
        <v>40</v>
      </c>
      <c r="F17">
        <v>241</v>
      </c>
      <c r="G17">
        <v>40</v>
      </c>
      <c r="H17">
        <v>35</v>
      </c>
      <c r="I17">
        <v>5</v>
      </c>
      <c r="J17">
        <v>40</v>
      </c>
      <c r="K17">
        <v>164</v>
      </c>
      <c r="L17">
        <v>137</v>
      </c>
      <c r="M17">
        <v>24</v>
      </c>
      <c r="N17">
        <v>161</v>
      </c>
      <c r="O17">
        <v>64</v>
      </c>
      <c r="P17">
        <v>49</v>
      </c>
      <c r="Q17">
        <v>7</v>
      </c>
      <c r="R17">
        <v>56</v>
      </c>
      <c r="S17">
        <v>8</v>
      </c>
      <c r="T17">
        <v>46</v>
      </c>
      <c r="U17">
        <v>8</v>
      </c>
      <c r="V17">
        <v>54</v>
      </c>
      <c r="W17">
        <v>1</v>
      </c>
      <c r="X17">
        <v>4</v>
      </c>
      <c r="Y17">
        <v>3</v>
      </c>
      <c r="Z17">
        <v>7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4</v>
      </c>
      <c r="AJ17">
        <v>25</v>
      </c>
      <c r="AK17">
        <v>4</v>
      </c>
      <c r="AL17">
        <v>29</v>
      </c>
    </row>
    <row r="18" spans="1:38" x14ac:dyDescent="0.3">
      <c r="B18" t="s">
        <v>9</v>
      </c>
      <c r="C18">
        <f>SUM(C8:C17)</f>
        <v>2404</v>
      </c>
      <c r="D18">
        <f t="shared" ref="D18:AL18" si="0">SUM(D8:D17)</f>
        <v>2049</v>
      </c>
      <c r="E18">
        <f t="shared" si="0"/>
        <v>338</v>
      </c>
      <c r="F18">
        <f t="shared" si="0"/>
        <v>2387</v>
      </c>
      <c r="G18">
        <f t="shared" si="0"/>
        <v>513</v>
      </c>
      <c r="H18">
        <f t="shared" si="0"/>
        <v>424</v>
      </c>
      <c r="I18">
        <f t="shared" si="0"/>
        <v>91</v>
      </c>
      <c r="J18">
        <f t="shared" si="0"/>
        <v>515</v>
      </c>
      <c r="K18">
        <f t="shared" si="0"/>
        <v>1319</v>
      </c>
      <c r="L18">
        <f t="shared" si="0"/>
        <v>1108</v>
      </c>
      <c r="M18">
        <f t="shared" si="0"/>
        <v>204</v>
      </c>
      <c r="N18">
        <f t="shared" si="0"/>
        <v>1229</v>
      </c>
      <c r="O18">
        <f t="shared" si="0"/>
        <v>282</v>
      </c>
      <c r="P18">
        <f t="shared" si="0"/>
        <v>226</v>
      </c>
      <c r="Q18">
        <f t="shared" si="0"/>
        <v>50</v>
      </c>
      <c r="R18">
        <f t="shared" si="0"/>
        <v>272</v>
      </c>
      <c r="S18">
        <f t="shared" si="0"/>
        <v>93</v>
      </c>
      <c r="T18">
        <f t="shared" si="0"/>
        <v>326</v>
      </c>
      <c r="U18">
        <f t="shared" si="0"/>
        <v>83</v>
      </c>
      <c r="V18">
        <f t="shared" si="0"/>
        <v>409</v>
      </c>
      <c r="W18">
        <f t="shared" si="0"/>
        <v>12</v>
      </c>
      <c r="X18">
        <f t="shared" si="0"/>
        <v>31</v>
      </c>
      <c r="Y18">
        <f t="shared" si="0"/>
        <v>8</v>
      </c>
      <c r="Z18">
        <f t="shared" si="0"/>
        <v>39</v>
      </c>
      <c r="AA18">
        <f t="shared" si="0"/>
        <v>0</v>
      </c>
      <c r="AB18">
        <f t="shared" si="0"/>
        <v>0</v>
      </c>
      <c r="AC18">
        <f t="shared" si="0"/>
        <v>0</v>
      </c>
      <c r="AD18">
        <f t="shared" si="0"/>
        <v>0</v>
      </c>
      <c r="AE18">
        <f t="shared" si="0"/>
        <v>0</v>
      </c>
      <c r="AF18">
        <f t="shared" si="0"/>
        <v>0</v>
      </c>
      <c r="AG18">
        <f t="shared" si="0"/>
        <v>0</v>
      </c>
      <c r="AH18">
        <f t="shared" si="0"/>
        <v>0</v>
      </c>
      <c r="AI18">
        <f t="shared" si="0"/>
        <v>13</v>
      </c>
      <c r="AJ18">
        <f t="shared" si="0"/>
        <v>152</v>
      </c>
      <c r="AK18">
        <f t="shared" si="0"/>
        <v>37</v>
      </c>
      <c r="AL18">
        <f t="shared" si="0"/>
        <v>189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82AF9-4D47-4A6A-81B0-1393F271B0B5}">
  <dimension ref="A3:M21"/>
  <sheetViews>
    <sheetView workbookViewId="0">
      <selection activeCell="A3" sqref="A3:XFD21"/>
    </sheetView>
  </sheetViews>
  <sheetFormatPr baseColWidth="10" defaultColWidth="11.5546875" defaultRowHeight="15.6" x14ac:dyDescent="0.3"/>
  <cols>
    <col min="1" max="1" width="25.88671875" style="1" customWidth="1"/>
    <col min="2" max="4" width="11.5546875" style="1"/>
    <col min="5" max="5" width="11.5546875" style="2"/>
    <col min="6" max="8" width="11.5546875" style="1"/>
    <col min="9" max="9" width="11.5546875" style="2"/>
    <col min="10" max="10" width="12.5546875" style="1" customWidth="1"/>
    <col min="11" max="12" width="11.5546875" style="1"/>
    <col min="13" max="13" width="11.5546875" style="2"/>
    <col min="14" max="16384" width="11.5546875" style="1"/>
  </cols>
  <sheetData>
    <row r="3" spans="1:13" customFormat="1" ht="14.4" x14ac:dyDescent="0.3">
      <c r="A3" t="s">
        <v>194</v>
      </c>
    </row>
    <row r="4" spans="1:13" customFormat="1" ht="14.4" x14ac:dyDescent="0.3">
      <c r="A4" t="s">
        <v>95</v>
      </c>
    </row>
    <row r="5" spans="1:13" customFormat="1" ht="14.4" x14ac:dyDescent="0.3"/>
    <row r="6" spans="1:13" customFormat="1" ht="14.4" x14ac:dyDescent="0.3"/>
    <row r="7" spans="1:13" customFormat="1" ht="14.4" x14ac:dyDescent="0.3">
      <c r="A7">
        <v>45747</v>
      </c>
    </row>
    <row r="8" spans="1:13" customFormat="1" ht="14.4" x14ac:dyDescent="0.3">
      <c r="A8" t="s">
        <v>85</v>
      </c>
      <c r="B8" t="s">
        <v>96</v>
      </c>
      <c r="C8" t="s">
        <v>68</v>
      </c>
      <c r="D8" t="s">
        <v>69</v>
      </c>
      <c r="E8" t="s">
        <v>73</v>
      </c>
      <c r="F8" t="s">
        <v>97</v>
      </c>
      <c r="G8" t="s">
        <v>68</v>
      </c>
      <c r="H8" t="s">
        <v>69</v>
      </c>
      <c r="I8" t="s">
        <v>73</v>
      </c>
      <c r="J8" t="s">
        <v>98</v>
      </c>
      <c r="K8" t="s">
        <v>68</v>
      </c>
      <c r="L8" t="s">
        <v>69</v>
      </c>
      <c r="M8" t="s">
        <v>73</v>
      </c>
    </row>
    <row r="9" spans="1:13" customFormat="1" ht="14.4" x14ac:dyDescent="0.3">
      <c r="A9" t="s">
        <v>82</v>
      </c>
      <c r="B9">
        <v>0</v>
      </c>
      <c r="C9">
        <v>0</v>
      </c>
      <c r="D9">
        <v>0</v>
      </c>
      <c r="E9">
        <f>+C9+D9</f>
        <v>0</v>
      </c>
      <c r="F9">
        <v>0</v>
      </c>
      <c r="G9">
        <v>0</v>
      </c>
      <c r="H9">
        <v>0</v>
      </c>
      <c r="I9">
        <f>+G9+H9</f>
        <v>0</v>
      </c>
      <c r="J9">
        <v>0</v>
      </c>
      <c r="K9">
        <v>0</v>
      </c>
      <c r="L9">
        <v>0</v>
      </c>
      <c r="M9">
        <f>+K9+L9</f>
        <v>0</v>
      </c>
    </row>
    <row r="10" spans="1:13" customFormat="1" ht="14.4" x14ac:dyDescent="0.3">
      <c r="A10" t="s">
        <v>86</v>
      </c>
      <c r="E10">
        <f t="shared" ref="E10:E19" si="0">+C10+D10</f>
        <v>0</v>
      </c>
      <c r="I10">
        <f t="shared" ref="I10:I18" si="1">+G10+H10</f>
        <v>0</v>
      </c>
      <c r="M10">
        <f t="shared" ref="M10:M18" si="2">+K10+L10</f>
        <v>0</v>
      </c>
    </row>
    <row r="11" spans="1:13" customFormat="1" ht="14.4" x14ac:dyDescent="0.3">
      <c r="A11" t="s">
        <v>87</v>
      </c>
      <c r="E11">
        <f t="shared" si="0"/>
        <v>0</v>
      </c>
      <c r="F11">
        <v>4</v>
      </c>
      <c r="G11">
        <v>60</v>
      </c>
      <c r="H11">
        <v>11</v>
      </c>
      <c r="I11">
        <f t="shared" si="1"/>
        <v>71</v>
      </c>
      <c r="J11">
        <v>1</v>
      </c>
      <c r="K11">
        <v>21</v>
      </c>
      <c r="L11">
        <v>3</v>
      </c>
      <c r="M11">
        <f t="shared" si="2"/>
        <v>24</v>
      </c>
    </row>
    <row r="12" spans="1:13" customFormat="1" ht="14.4" x14ac:dyDescent="0.3">
      <c r="A12" t="s">
        <v>88</v>
      </c>
      <c r="E12">
        <f t="shared" si="0"/>
        <v>0</v>
      </c>
      <c r="F12">
        <v>4</v>
      </c>
      <c r="G12">
        <v>23</v>
      </c>
      <c r="H12">
        <v>5</v>
      </c>
      <c r="I12">
        <f t="shared" si="1"/>
        <v>28</v>
      </c>
      <c r="J12">
        <v>3</v>
      </c>
      <c r="K12">
        <v>16</v>
      </c>
      <c r="L12">
        <v>4</v>
      </c>
      <c r="M12">
        <f t="shared" si="2"/>
        <v>20</v>
      </c>
    </row>
    <row r="13" spans="1:13" customFormat="1" ht="14.4" x14ac:dyDescent="0.3">
      <c r="A13" t="s">
        <v>89</v>
      </c>
      <c r="E13">
        <f t="shared" si="0"/>
        <v>0</v>
      </c>
      <c r="F13">
        <v>1</v>
      </c>
      <c r="G13">
        <v>9</v>
      </c>
      <c r="H13">
        <v>4</v>
      </c>
      <c r="I13">
        <f t="shared" si="1"/>
        <v>13</v>
      </c>
      <c r="J13">
        <v>1</v>
      </c>
      <c r="K13">
        <v>9</v>
      </c>
      <c r="L13">
        <v>4</v>
      </c>
      <c r="M13">
        <f t="shared" si="2"/>
        <v>13</v>
      </c>
    </row>
    <row r="14" spans="1:13" customFormat="1" ht="14.4" x14ac:dyDescent="0.3">
      <c r="A14" t="s">
        <v>90</v>
      </c>
      <c r="E14">
        <f t="shared" si="0"/>
        <v>0</v>
      </c>
      <c r="I14">
        <f t="shared" si="1"/>
        <v>0</v>
      </c>
      <c r="M14">
        <f t="shared" si="2"/>
        <v>0</v>
      </c>
    </row>
    <row r="15" spans="1:13" customFormat="1" ht="14.4" x14ac:dyDescent="0.3">
      <c r="A15" t="s">
        <v>91</v>
      </c>
      <c r="E15">
        <f t="shared" si="0"/>
        <v>0</v>
      </c>
      <c r="I15">
        <f t="shared" si="1"/>
        <v>0</v>
      </c>
      <c r="M15">
        <f t="shared" si="2"/>
        <v>0</v>
      </c>
    </row>
    <row r="16" spans="1:13" customFormat="1" ht="14.4" x14ac:dyDescent="0.3">
      <c r="A16" t="s">
        <v>92</v>
      </c>
      <c r="E16">
        <f t="shared" si="0"/>
        <v>0</v>
      </c>
      <c r="F16">
        <v>2</v>
      </c>
      <c r="G16">
        <v>12</v>
      </c>
      <c r="H16">
        <v>14</v>
      </c>
      <c r="I16">
        <f t="shared" si="1"/>
        <v>26</v>
      </c>
      <c r="J16">
        <v>4</v>
      </c>
      <c r="K16">
        <v>44</v>
      </c>
      <c r="L16">
        <v>6</v>
      </c>
      <c r="M16">
        <f t="shared" si="2"/>
        <v>50</v>
      </c>
    </row>
    <row r="17" spans="1:13" customFormat="1" ht="14.4" x14ac:dyDescent="0.3">
      <c r="A17" t="s">
        <v>93</v>
      </c>
      <c r="E17">
        <f t="shared" si="0"/>
        <v>0</v>
      </c>
      <c r="I17">
        <f t="shared" si="1"/>
        <v>0</v>
      </c>
      <c r="M17">
        <f t="shared" si="2"/>
        <v>0</v>
      </c>
    </row>
    <row r="18" spans="1:13" customFormat="1" ht="14.4" x14ac:dyDescent="0.3">
      <c r="A18" t="s">
        <v>94</v>
      </c>
      <c r="E18">
        <f t="shared" si="0"/>
        <v>0</v>
      </c>
      <c r="F18">
        <v>7</v>
      </c>
      <c r="G18">
        <v>56</v>
      </c>
      <c r="H18">
        <v>16</v>
      </c>
      <c r="I18">
        <f t="shared" si="1"/>
        <v>72</v>
      </c>
      <c r="J18">
        <v>3</v>
      </c>
      <c r="K18">
        <v>32</v>
      </c>
      <c r="L18">
        <v>8</v>
      </c>
      <c r="M18">
        <f t="shared" si="2"/>
        <v>40</v>
      </c>
    </row>
    <row r="19" spans="1:13" customFormat="1" ht="14.4" x14ac:dyDescent="0.3">
      <c r="A19" t="s">
        <v>100</v>
      </c>
      <c r="B19">
        <v>2</v>
      </c>
      <c r="C19">
        <v>1</v>
      </c>
      <c r="D19">
        <v>4</v>
      </c>
      <c r="E19">
        <f t="shared" si="0"/>
        <v>5</v>
      </c>
    </row>
    <row r="20" spans="1:13" customFormat="1" ht="14.4" x14ac:dyDescent="0.3">
      <c r="A20" t="s">
        <v>9</v>
      </c>
      <c r="B20">
        <f>SUM(B9:B19)</f>
        <v>2</v>
      </c>
      <c r="C20">
        <f t="shared" ref="C20:M20" si="3">SUM(C9:C19)</f>
        <v>1</v>
      </c>
      <c r="D20">
        <f t="shared" si="3"/>
        <v>4</v>
      </c>
      <c r="E20">
        <f t="shared" si="3"/>
        <v>5</v>
      </c>
      <c r="F20">
        <f t="shared" si="3"/>
        <v>18</v>
      </c>
      <c r="G20">
        <f t="shared" si="3"/>
        <v>160</v>
      </c>
      <c r="H20">
        <f t="shared" si="3"/>
        <v>50</v>
      </c>
      <c r="I20">
        <f t="shared" si="3"/>
        <v>210</v>
      </c>
      <c r="J20">
        <f t="shared" si="3"/>
        <v>12</v>
      </c>
      <c r="K20">
        <f t="shared" si="3"/>
        <v>122</v>
      </c>
      <c r="L20">
        <f t="shared" si="3"/>
        <v>25</v>
      </c>
      <c r="M20">
        <f t="shared" si="3"/>
        <v>147</v>
      </c>
    </row>
    <row r="21" spans="1:13" customFormat="1" ht="14.4" x14ac:dyDescent="0.3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12E71-260E-4188-B607-BB591B690BF8}">
  <dimension ref="A1:E37"/>
  <sheetViews>
    <sheetView workbookViewId="0">
      <selection activeCell="A2" sqref="A2:XFD39"/>
    </sheetView>
  </sheetViews>
  <sheetFormatPr baseColWidth="10" defaultColWidth="11.44140625" defaultRowHeight="14.4" x14ac:dyDescent="0.3"/>
  <cols>
    <col min="1" max="1" width="8.6640625" customWidth="1"/>
    <col min="2" max="2" width="44.33203125" customWidth="1"/>
    <col min="3" max="4" width="12.77734375" customWidth="1"/>
  </cols>
  <sheetData>
    <row r="1" spans="1:3" ht="48.6" customHeight="1" x14ac:dyDescent="0.3">
      <c r="A1" t="s">
        <v>194</v>
      </c>
    </row>
    <row r="2" spans="1:3" ht="24" customHeight="1" x14ac:dyDescent="0.3">
      <c r="A2" t="s">
        <v>101</v>
      </c>
    </row>
    <row r="3" spans="1:3" ht="24" customHeight="1" x14ac:dyDescent="0.3">
      <c r="A3" t="s">
        <v>110</v>
      </c>
    </row>
    <row r="4" spans="1:3" ht="30" customHeight="1" x14ac:dyDescent="0.3"/>
    <row r="5" spans="1:3" ht="30" customHeight="1" x14ac:dyDescent="0.3">
      <c r="A5" t="s">
        <v>71</v>
      </c>
      <c r="B5" t="s">
        <v>102</v>
      </c>
      <c r="C5" t="s">
        <v>103</v>
      </c>
    </row>
    <row r="6" spans="1:3" ht="30" customHeight="1" x14ac:dyDescent="0.3">
      <c r="A6">
        <v>1</v>
      </c>
      <c r="B6" t="s">
        <v>104</v>
      </c>
      <c r="C6">
        <v>0</v>
      </c>
    </row>
    <row r="7" spans="1:3" ht="30" customHeight="1" x14ac:dyDescent="0.3">
      <c r="A7">
        <v>2</v>
      </c>
      <c r="B7" t="s">
        <v>105</v>
      </c>
      <c r="C7">
        <v>0</v>
      </c>
    </row>
    <row r="8" spans="1:3" ht="30" customHeight="1" x14ac:dyDescent="0.3">
      <c r="A8">
        <v>3</v>
      </c>
      <c r="B8" t="s">
        <v>106</v>
      </c>
      <c r="C8">
        <v>0</v>
      </c>
    </row>
    <row r="9" spans="1:3" ht="30" customHeight="1" x14ac:dyDescent="0.3">
      <c r="A9">
        <v>4</v>
      </c>
      <c r="B9" t="s">
        <v>107</v>
      </c>
      <c r="C9">
        <v>0</v>
      </c>
    </row>
    <row r="10" spans="1:3" ht="30" customHeight="1" x14ac:dyDescent="0.3">
      <c r="A10">
        <v>5</v>
      </c>
      <c r="B10" t="s">
        <v>108</v>
      </c>
      <c r="C10">
        <v>0</v>
      </c>
    </row>
    <row r="11" spans="1:3" ht="30" customHeight="1" x14ac:dyDescent="0.3">
      <c r="A11">
        <v>6</v>
      </c>
      <c r="B11" t="s">
        <v>109</v>
      </c>
      <c r="C11">
        <v>11</v>
      </c>
    </row>
    <row r="13" spans="1:3" x14ac:dyDescent="0.3">
      <c r="A13" t="s">
        <v>111</v>
      </c>
    </row>
    <row r="15" spans="1:3" x14ac:dyDescent="0.3">
      <c r="A15" t="s">
        <v>71</v>
      </c>
      <c r="B15" t="s">
        <v>102</v>
      </c>
      <c r="C15" t="s">
        <v>103</v>
      </c>
    </row>
    <row r="16" spans="1:3" x14ac:dyDescent="0.3">
      <c r="A16">
        <v>1</v>
      </c>
      <c r="B16" t="s">
        <v>112</v>
      </c>
      <c r="C16">
        <v>29</v>
      </c>
    </row>
    <row r="17" spans="1:5" x14ac:dyDescent="0.3">
      <c r="A17">
        <v>2</v>
      </c>
      <c r="B17" t="s">
        <v>113</v>
      </c>
      <c r="C17">
        <v>29</v>
      </c>
    </row>
    <row r="18" spans="1:5" x14ac:dyDescent="0.3">
      <c r="A18">
        <v>3</v>
      </c>
      <c r="B18" t="s">
        <v>114</v>
      </c>
      <c r="C18">
        <v>29</v>
      </c>
    </row>
    <row r="19" spans="1:5" x14ac:dyDescent="0.3">
      <c r="A19">
        <v>4</v>
      </c>
      <c r="B19" t="s">
        <v>115</v>
      </c>
      <c r="C19">
        <v>29</v>
      </c>
    </row>
    <row r="20" spans="1:5" x14ac:dyDescent="0.3">
      <c r="A20">
        <v>5</v>
      </c>
      <c r="B20" t="s">
        <v>116</v>
      </c>
      <c r="C20">
        <v>11</v>
      </c>
    </row>
    <row r="21" spans="1:5" x14ac:dyDescent="0.3">
      <c r="A21">
        <v>6</v>
      </c>
      <c r="B21" t="s">
        <v>117</v>
      </c>
      <c r="C21">
        <v>11</v>
      </c>
    </row>
    <row r="22" spans="1:5" x14ac:dyDescent="0.3">
      <c r="A22">
        <v>7</v>
      </c>
      <c r="B22" t="s">
        <v>118</v>
      </c>
      <c r="C22">
        <v>2113.5</v>
      </c>
    </row>
    <row r="23" spans="1:5" x14ac:dyDescent="0.3">
      <c r="A23">
        <v>8</v>
      </c>
      <c r="B23" t="s">
        <v>119</v>
      </c>
      <c r="C23">
        <v>18</v>
      </c>
    </row>
    <row r="25" spans="1:5" x14ac:dyDescent="0.3">
      <c r="A25" t="s">
        <v>133</v>
      </c>
    </row>
    <row r="26" spans="1:5" x14ac:dyDescent="0.3">
      <c r="C26" t="s">
        <v>120</v>
      </c>
    </row>
    <row r="27" spans="1:5" x14ac:dyDescent="0.3">
      <c r="A27" t="s">
        <v>71</v>
      </c>
      <c r="B27" t="s">
        <v>102</v>
      </c>
      <c r="C27" t="s">
        <v>121</v>
      </c>
      <c r="D27" t="s">
        <v>122</v>
      </c>
      <c r="E27" t="s">
        <v>40</v>
      </c>
    </row>
    <row r="28" spans="1:5" x14ac:dyDescent="0.3">
      <c r="A28">
        <v>1</v>
      </c>
      <c r="B28" t="s">
        <v>123</v>
      </c>
      <c r="C28">
        <v>11</v>
      </c>
      <c r="D28">
        <v>26</v>
      </c>
      <c r="E28">
        <f>SUM(C28:D28)</f>
        <v>37</v>
      </c>
    </row>
    <row r="29" spans="1:5" x14ac:dyDescent="0.3">
      <c r="A29">
        <v>2</v>
      </c>
      <c r="B29" t="s">
        <v>124</v>
      </c>
      <c r="C29">
        <v>11</v>
      </c>
      <c r="D29">
        <v>26</v>
      </c>
      <c r="E29">
        <f t="shared" ref="E29:E37" si="0">SUM(C29:D29)</f>
        <v>37</v>
      </c>
    </row>
    <row r="30" spans="1:5" x14ac:dyDescent="0.3">
      <c r="A30">
        <v>3</v>
      </c>
      <c r="B30" t="s">
        <v>125</v>
      </c>
      <c r="C30">
        <v>11</v>
      </c>
      <c r="D30">
        <v>26</v>
      </c>
      <c r="E30">
        <f t="shared" si="0"/>
        <v>37</v>
      </c>
    </row>
    <row r="31" spans="1:5" x14ac:dyDescent="0.3">
      <c r="A31">
        <v>4</v>
      </c>
      <c r="B31" t="s">
        <v>126</v>
      </c>
      <c r="C31">
        <v>3</v>
      </c>
      <c r="D31">
        <v>1</v>
      </c>
      <c r="E31">
        <f t="shared" si="0"/>
        <v>4</v>
      </c>
    </row>
    <row r="32" spans="1:5" x14ac:dyDescent="0.3">
      <c r="A32">
        <v>5</v>
      </c>
      <c r="B32" t="s">
        <v>127</v>
      </c>
      <c r="C32">
        <v>14</v>
      </c>
      <c r="D32">
        <v>80</v>
      </c>
      <c r="E32">
        <f t="shared" si="0"/>
        <v>94</v>
      </c>
    </row>
    <row r="33" spans="1:5" x14ac:dyDescent="0.3">
      <c r="A33">
        <v>6</v>
      </c>
      <c r="B33" t="s">
        <v>128</v>
      </c>
      <c r="C33">
        <v>0</v>
      </c>
      <c r="E33">
        <f>+C33</f>
        <v>0</v>
      </c>
    </row>
    <row r="34" spans="1:5" x14ac:dyDescent="0.3">
      <c r="A34">
        <v>7</v>
      </c>
      <c r="B34" t="s">
        <v>129</v>
      </c>
      <c r="C34">
        <v>3554.92</v>
      </c>
      <c r="D34">
        <v>12574.12</v>
      </c>
      <c r="E34">
        <f t="shared" si="0"/>
        <v>16129.04</v>
      </c>
    </row>
    <row r="35" spans="1:5" x14ac:dyDescent="0.3">
      <c r="A35">
        <v>8</v>
      </c>
      <c r="B35" t="s">
        <v>130</v>
      </c>
      <c r="C35">
        <v>1385100.44</v>
      </c>
      <c r="D35">
        <v>4999999.6500000004</v>
      </c>
      <c r="E35">
        <f t="shared" si="0"/>
        <v>6385100.0899999999</v>
      </c>
    </row>
    <row r="36" spans="1:5" x14ac:dyDescent="0.3">
      <c r="A36">
        <v>9</v>
      </c>
      <c r="B36" t="s">
        <v>131</v>
      </c>
      <c r="C36">
        <v>0</v>
      </c>
      <c r="E36">
        <f t="shared" si="0"/>
        <v>0</v>
      </c>
    </row>
    <row r="37" spans="1:5" x14ac:dyDescent="0.3">
      <c r="A37">
        <v>10</v>
      </c>
      <c r="B37" t="s">
        <v>132</v>
      </c>
      <c r="C37">
        <v>0</v>
      </c>
      <c r="E37">
        <f t="shared" si="0"/>
        <v>0</v>
      </c>
    </row>
  </sheetData>
  <printOptions horizontalCentered="1"/>
  <pageMargins left="0" right="0" top="0.74803149606299213" bottom="0.74803149606299213" header="0.31496062992125984" footer="0.31496062992125984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52E61-172C-4BAB-AB42-904D3FFD63AA}">
  <dimension ref="A3:Z23"/>
  <sheetViews>
    <sheetView topLeftCell="A11" workbookViewId="0">
      <selection activeCell="B30" sqref="B30"/>
    </sheetView>
  </sheetViews>
  <sheetFormatPr baseColWidth="10" defaultColWidth="11.5546875" defaultRowHeight="14.4" x14ac:dyDescent="0.3"/>
  <cols>
    <col min="1" max="1" width="5.6640625" customWidth="1"/>
    <col min="2" max="2" width="29.88671875" customWidth="1"/>
    <col min="4" max="5" width="7.5546875" customWidth="1"/>
    <col min="6" max="6" width="9.109375" customWidth="1"/>
    <col min="7" max="7" width="15.109375" customWidth="1"/>
    <col min="8" max="8" width="8.33203125" customWidth="1"/>
    <col min="9" max="9" width="7.88671875" customWidth="1"/>
    <col min="10" max="10" width="9.5546875" customWidth="1"/>
    <col min="12" max="12" width="8.44140625" customWidth="1"/>
    <col min="13" max="13" width="8.33203125" customWidth="1"/>
    <col min="14" max="14" width="9.21875" customWidth="1"/>
    <col min="16" max="16" width="8.44140625" customWidth="1"/>
    <col min="17" max="17" width="8.21875" customWidth="1"/>
    <col min="18" max="18" width="8.88671875" customWidth="1"/>
    <col min="20" max="20" width="7.6640625" customWidth="1"/>
    <col min="21" max="21" width="7.33203125" customWidth="1"/>
    <col min="22" max="22" width="8.6640625" customWidth="1"/>
    <col min="24" max="24" width="8" customWidth="1"/>
    <col min="25" max="25" width="7.33203125" customWidth="1"/>
    <col min="26" max="26" width="9.5546875" customWidth="1"/>
  </cols>
  <sheetData>
    <row r="3" spans="1:26" ht="18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3">
      <c r="B4" t="s">
        <v>194</v>
      </c>
    </row>
    <row r="5" spans="1:26" x14ac:dyDescent="0.3">
      <c r="A5" t="s">
        <v>134</v>
      </c>
    </row>
    <row r="6" spans="1:26" x14ac:dyDescent="0.3">
      <c r="A6" t="s">
        <v>135</v>
      </c>
    </row>
    <row r="7" spans="1:26" x14ac:dyDescent="0.3">
      <c r="B7" t="s">
        <v>136</v>
      </c>
    </row>
    <row r="8" spans="1:26" ht="42.6" customHeight="1" x14ac:dyDescent="0.3">
      <c r="A8" t="s">
        <v>137</v>
      </c>
      <c r="B8" t="s">
        <v>4</v>
      </c>
      <c r="C8" t="s">
        <v>81</v>
      </c>
      <c r="D8" t="s">
        <v>68</v>
      </c>
      <c r="E8" t="s">
        <v>69</v>
      </c>
      <c r="F8" t="s">
        <v>138</v>
      </c>
      <c r="G8" t="s">
        <v>139</v>
      </c>
      <c r="H8" t="s">
        <v>68</v>
      </c>
      <c r="I8" t="s">
        <v>69</v>
      </c>
      <c r="J8" t="s">
        <v>138</v>
      </c>
      <c r="K8" t="s">
        <v>140</v>
      </c>
      <c r="L8" t="s">
        <v>68</v>
      </c>
      <c r="M8" t="s">
        <v>69</v>
      </c>
      <c r="N8" t="s">
        <v>138</v>
      </c>
      <c r="O8" t="s">
        <v>141</v>
      </c>
      <c r="P8" t="s">
        <v>68</v>
      </c>
      <c r="Q8" t="s">
        <v>69</v>
      </c>
      <c r="R8" t="s">
        <v>138</v>
      </c>
      <c r="S8" t="s">
        <v>142</v>
      </c>
      <c r="T8" t="s">
        <v>68</v>
      </c>
      <c r="U8" t="s">
        <v>69</v>
      </c>
      <c r="V8" t="s">
        <v>138</v>
      </c>
      <c r="W8" t="s">
        <v>143</v>
      </c>
      <c r="X8" t="s">
        <v>68</v>
      </c>
      <c r="Y8" t="s">
        <v>69</v>
      </c>
      <c r="Z8" t="s">
        <v>138</v>
      </c>
    </row>
    <row r="9" spans="1:26" x14ac:dyDescent="0.3">
      <c r="A9">
        <v>1</v>
      </c>
      <c r="B9" t="s">
        <v>144</v>
      </c>
    </row>
    <row r="10" spans="1:26" x14ac:dyDescent="0.3">
      <c r="A10">
        <v>2</v>
      </c>
      <c r="B10" t="s">
        <v>14</v>
      </c>
    </row>
    <row r="11" spans="1:26" x14ac:dyDescent="0.3">
      <c r="A11">
        <v>3</v>
      </c>
      <c r="B11" t="s">
        <v>13</v>
      </c>
    </row>
    <row r="12" spans="1:26" x14ac:dyDescent="0.3">
      <c r="A12">
        <v>4</v>
      </c>
      <c r="B12" t="s">
        <v>11</v>
      </c>
      <c r="G12">
        <v>1</v>
      </c>
      <c r="H12">
        <v>1</v>
      </c>
      <c r="I12">
        <v>1</v>
      </c>
    </row>
    <row r="13" spans="1:26" x14ac:dyDescent="0.3">
      <c r="A13">
        <v>5</v>
      </c>
      <c r="B13" t="s">
        <v>145</v>
      </c>
    </row>
    <row r="14" spans="1:26" x14ac:dyDescent="0.3">
      <c r="A14">
        <v>6</v>
      </c>
      <c r="B14" t="s">
        <v>146</v>
      </c>
    </row>
    <row r="15" spans="1:26" x14ac:dyDescent="0.3">
      <c r="A15">
        <v>7</v>
      </c>
      <c r="B15" t="s">
        <v>147</v>
      </c>
    </row>
    <row r="16" spans="1:26" x14ac:dyDescent="0.3">
      <c r="A16">
        <v>8</v>
      </c>
      <c r="B16" t="s">
        <v>148</v>
      </c>
    </row>
    <row r="17" spans="1:19" x14ac:dyDescent="0.3">
      <c r="A17">
        <v>9</v>
      </c>
      <c r="B17" t="s">
        <v>149</v>
      </c>
    </row>
    <row r="18" spans="1:19" x14ac:dyDescent="0.3">
      <c r="A18">
        <v>10</v>
      </c>
      <c r="B18" t="s">
        <v>150</v>
      </c>
    </row>
    <row r="19" spans="1:19" x14ac:dyDescent="0.3">
      <c r="A19">
        <v>11</v>
      </c>
      <c r="B19" t="s">
        <v>151</v>
      </c>
      <c r="G19">
        <v>3</v>
      </c>
      <c r="H19">
        <v>4</v>
      </c>
      <c r="I19">
        <v>2</v>
      </c>
      <c r="J19">
        <v>6</v>
      </c>
    </row>
    <row r="20" spans="1:19" x14ac:dyDescent="0.3">
      <c r="B20" t="s">
        <v>9</v>
      </c>
      <c r="G20">
        <v>3</v>
      </c>
      <c r="H20">
        <v>5</v>
      </c>
      <c r="I20">
        <v>3</v>
      </c>
      <c r="J20">
        <v>6</v>
      </c>
      <c r="R20">
        <f>SUM(R10:R19)</f>
        <v>0</v>
      </c>
    </row>
    <row r="23" spans="1:19" x14ac:dyDescent="0.3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7"/>
    </row>
  </sheetData>
  <mergeCells count="2">
    <mergeCell ref="A3:Z3"/>
    <mergeCell ref="A23:S2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4FE95-4415-41B5-968A-7A1E94964E40}">
  <dimension ref="A3:I70"/>
  <sheetViews>
    <sheetView workbookViewId="0">
      <selection activeCell="A3" sqref="A3:XFD70"/>
    </sheetView>
  </sheetViews>
  <sheetFormatPr baseColWidth="10" defaultColWidth="11.5546875" defaultRowHeight="14.4" x14ac:dyDescent="0.3"/>
  <cols>
    <col min="1" max="1" width="7.44140625" customWidth="1"/>
    <col min="2" max="2" width="18.33203125" customWidth="1"/>
    <col min="3" max="3" width="33.77734375" customWidth="1"/>
    <col min="4" max="4" width="20.88671875" customWidth="1"/>
    <col min="6" max="6" width="15.109375" customWidth="1"/>
    <col min="7" max="7" width="31.109375" customWidth="1"/>
    <col min="8" max="8" width="18.109375" customWidth="1"/>
    <col min="9" max="9" width="14.44140625" customWidth="1"/>
  </cols>
  <sheetData>
    <row r="3" spans="1:9" x14ac:dyDescent="0.3">
      <c r="A3" t="s">
        <v>194</v>
      </c>
    </row>
    <row r="5" spans="1:9" x14ac:dyDescent="0.3">
      <c r="A5" t="s">
        <v>152</v>
      </c>
    </row>
    <row r="6" spans="1:9" x14ac:dyDescent="0.3">
      <c r="A6" t="s">
        <v>153</v>
      </c>
    </row>
    <row r="7" spans="1:9" x14ac:dyDescent="0.3">
      <c r="A7" t="s">
        <v>154</v>
      </c>
    </row>
    <row r="8" spans="1:9" ht="39.6" customHeight="1" x14ac:dyDescent="0.3">
      <c r="A8" t="s">
        <v>137</v>
      </c>
      <c r="B8" t="s">
        <v>4</v>
      </c>
      <c r="C8" t="s">
        <v>155</v>
      </c>
      <c r="D8" t="s">
        <v>156</v>
      </c>
      <c r="E8" t="s">
        <v>157</v>
      </c>
      <c r="F8" t="s">
        <v>158</v>
      </c>
      <c r="G8" t="s">
        <v>159</v>
      </c>
      <c r="H8" t="s">
        <v>160</v>
      </c>
      <c r="I8" t="s">
        <v>161</v>
      </c>
    </row>
    <row r="9" spans="1:9" ht="13.2" customHeight="1" x14ac:dyDescent="0.3">
      <c r="A9">
        <v>1</v>
      </c>
      <c r="B9" t="s">
        <v>145</v>
      </c>
    </row>
    <row r="10" spans="1:9" ht="13.2" customHeight="1" x14ac:dyDescent="0.3"/>
    <row r="11" spans="1:9" ht="13.2" customHeight="1" x14ac:dyDescent="0.3"/>
    <row r="12" spans="1:9" ht="13.2" customHeight="1" x14ac:dyDescent="0.3"/>
    <row r="13" spans="1:9" ht="13.2" customHeight="1" x14ac:dyDescent="0.3"/>
    <row r="14" spans="1:9" ht="13.2" customHeight="1" x14ac:dyDescent="0.3">
      <c r="A14">
        <v>2</v>
      </c>
      <c r="B14" t="s">
        <v>148</v>
      </c>
      <c r="C14" t="s">
        <v>162</v>
      </c>
      <c r="D14" t="s">
        <v>163</v>
      </c>
      <c r="E14">
        <v>2</v>
      </c>
      <c r="F14">
        <v>2</v>
      </c>
      <c r="G14" t="s">
        <v>164</v>
      </c>
      <c r="I14">
        <v>12</v>
      </c>
    </row>
    <row r="15" spans="1:9" ht="13.2" customHeight="1" x14ac:dyDescent="0.3">
      <c r="C15" t="s">
        <v>165</v>
      </c>
      <c r="D15" t="s">
        <v>163</v>
      </c>
      <c r="E15">
        <v>5</v>
      </c>
      <c r="F15">
        <v>5</v>
      </c>
      <c r="G15" t="s">
        <v>166</v>
      </c>
      <c r="I15">
        <v>60</v>
      </c>
    </row>
    <row r="16" spans="1:9" ht="13.2" customHeight="1" x14ac:dyDescent="0.3"/>
    <row r="17" spans="1:9" ht="13.2" customHeight="1" x14ac:dyDescent="0.3"/>
    <row r="18" spans="1:9" ht="13.2" customHeight="1" x14ac:dyDescent="0.3"/>
    <row r="19" spans="1:9" ht="13.2" customHeight="1" x14ac:dyDescent="0.3"/>
    <row r="20" spans="1:9" ht="13.2" customHeight="1" x14ac:dyDescent="0.3"/>
    <row r="21" spans="1:9" ht="13.2" customHeight="1" x14ac:dyDescent="0.3">
      <c r="A21">
        <v>3</v>
      </c>
      <c r="B21" t="s">
        <v>150</v>
      </c>
    </row>
    <row r="22" spans="1:9" ht="13.2" customHeight="1" x14ac:dyDescent="0.3"/>
    <row r="23" spans="1:9" ht="13.2" customHeight="1" x14ac:dyDescent="0.3"/>
    <row r="24" spans="1:9" ht="32.4" customHeight="1" x14ac:dyDescent="0.3">
      <c r="A24">
        <v>4</v>
      </c>
      <c r="B24" t="s">
        <v>167</v>
      </c>
      <c r="C24" t="s">
        <v>168</v>
      </c>
      <c r="D24" t="s">
        <v>163</v>
      </c>
      <c r="E24">
        <v>5</v>
      </c>
      <c r="F24">
        <v>3</v>
      </c>
      <c r="G24" t="s">
        <v>169</v>
      </c>
      <c r="I24">
        <v>375</v>
      </c>
    </row>
    <row r="25" spans="1:9" ht="34.950000000000003" customHeight="1" x14ac:dyDescent="0.3">
      <c r="C25" t="s">
        <v>170</v>
      </c>
      <c r="D25" t="s">
        <v>163</v>
      </c>
      <c r="E25">
        <v>3</v>
      </c>
      <c r="F25">
        <v>2</v>
      </c>
      <c r="G25" t="s">
        <v>171</v>
      </c>
      <c r="I25">
        <v>500</v>
      </c>
    </row>
    <row r="26" spans="1:9" ht="30" customHeight="1" x14ac:dyDescent="0.3">
      <c r="C26" t="s">
        <v>172</v>
      </c>
      <c r="D26" t="s">
        <v>163</v>
      </c>
      <c r="E26">
        <v>26</v>
      </c>
      <c r="F26">
        <v>5</v>
      </c>
      <c r="G26" t="s">
        <v>173</v>
      </c>
      <c r="I26">
        <v>200</v>
      </c>
    </row>
    <row r="27" spans="1:9" ht="30.6" customHeight="1" x14ac:dyDescent="0.3"/>
    <row r="28" spans="1:9" ht="26.4" customHeight="1" x14ac:dyDescent="0.3"/>
    <row r="29" spans="1:9" ht="13.2" customHeight="1" x14ac:dyDescent="0.3"/>
    <row r="30" spans="1:9" ht="13.2" customHeight="1" x14ac:dyDescent="0.3"/>
    <row r="31" spans="1:9" ht="13.2" customHeight="1" x14ac:dyDescent="0.3">
      <c r="A31">
        <v>5</v>
      </c>
      <c r="B31" t="s">
        <v>174</v>
      </c>
      <c r="C31" t="s">
        <v>175</v>
      </c>
      <c r="D31" t="s">
        <v>176</v>
      </c>
      <c r="E31">
        <v>1</v>
      </c>
      <c r="F31">
        <v>2</v>
      </c>
      <c r="I31">
        <v>50</v>
      </c>
    </row>
    <row r="32" spans="1:9" ht="13.2" customHeight="1" x14ac:dyDescent="0.3">
      <c r="C32" t="s">
        <v>177</v>
      </c>
      <c r="D32" t="s">
        <v>163</v>
      </c>
      <c r="E32">
        <v>4</v>
      </c>
      <c r="F32">
        <v>0</v>
      </c>
      <c r="G32" t="s">
        <v>178</v>
      </c>
    </row>
    <row r="33" spans="1:9" ht="13.2" customHeight="1" x14ac:dyDescent="0.3">
      <c r="C33" t="s">
        <v>179</v>
      </c>
      <c r="D33" t="s">
        <v>176</v>
      </c>
      <c r="E33">
        <v>10</v>
      </c>
      <c r="F33">
        <v>10</v>
      </c>
    </row>
    <row r="34" spans="1:9" ht="13.2" customHeight="1" x14ac:dyDescent="0.3">
      <c r="C34" t="s">
        <v>180</v>
      </c>
      <c r="D34" t="s">
        <v>176</v>
      </c>
      <c r="E34">
        <v>4</v>
      </c>
      <c r="F34">
        <v>4</v>
      </c>
      <c r="G34" t="s">
        <v>181</v>
      </c>
    </row>
    <row r="35" spans="1:9" ht="13.2" customHeight="1" x14ac:dyDescent="0.3"/>
    <row r="36" spans="1:9" ht="13.2" customHeight="1" x14ac:dyDescent="0.3"/>
    <row r="37" spans="1:9" ht="13.2" customHeight="1" x14ac:dyDescent="0.3"/>
    <row r="38" spans="1:9" ht="13.2" customHeight="1" x14ac:dyDescent="0.3"/>
    <row r="39" spans="1:9" ht="13.2" customHeight="1" x14ac:dyDescent="0.3">
      <c r="A39">
        <v>6</v>
      </c>
      <c r="B39" t="s">
        <v>182</v>
      </c>
    </row>
    <row r="40" spans="1:9" ht="13.2" customHeight="1" x14ac:dyDescent="0.3"/>
    <row r="41" spans="1:9" ht="13.2" customHeight="1" x14ac:dyDescent="0.3"/>
    <row r="42" spans="1:9" ht="13.2" customHeight="1" x14ac:dyDescent="0.3">
      <c r="A42">
        <v>7</v>
      </c>
      <c r="B42" t="s">
        <v>14</v>
      </c>
    </row>
    <row r="43" spans="1:9" ht="13.2" customHeight="1" x14ac:dyDescent="0.3"/>
    <row r="44" spans="1:9" ht="13.2" customHeight="1" x14ac:dyDescent="0.3"/>
    <row r="45" spans="1:9" ht="13.2" customHeight="1" x14ac:dyDescent="0.3"/>
    <row r="46" spans="1:9" ht="13.2" customHeight="1" x14ac:dyDescent="0.3"/>
    <row r="47" spans="1:9" ht="21" customHeight="1" x14ac:dyDescent="0.3">
      <c r="A47">
        <v>8</v>
      </c>
      <c r="B47" t="s">
        <v>146</v>
      </c>
      <c r="C47" t="s">
        <v>183</v>
      </c>
      <c r="D47" t="s">
        <v>184</v>
      </c>
      <c r="E47">
        <v>5</v>
      </c>
      <c r="F47">
        <v>3</v>
      </c>
      <c r="I47">
        <v>1000</v>
      </c>
    </row>
    <row r="48" spans="1:9" ht="20.399999999999999" customHeight="1" x14ac:dyDescent="0.3">
      <c r="C48" t="s">
        <v>185</v>
      </c>
      <c r="D48" t="s">
        <v>186</v>
      </c>
      <c r="E48">
        <v>7</v>
      </c>
      <c r="F48">
        <v>7</v>
      </c>
      <c r="G48" t="s">
        <v>187</v>
      </c>
      <c r="I48">
        <v>3500</v>
      </c>
    </row>
    <row r="49" spans="1:9" ht="13.2" customHeight="1" x14ac:dyDescent="0.3"/>
    <row r="50" spans="1:9" ht="13.2" customHeight="1" x14ac:dyDescent="0.3"/>
    <row r="51" spans="1:9" ht="13.2" customHeight="1" x14ac:dyDescent="0.3"/>
    <row r="52" spans="1:9" ht="13.2" customHeight="1" x14ac:dyDescent="0.3"/>
    <row r="53" spans="1:9" ht="16.8" customHeight="1" x14ac:dyDescent="0.3">
      <c r="A53">
        <v>9</v>
      </c>
      <c r="B53" t="s">
        <v>144</v>
      </c>
      <c r="C53" t="s">
        <v>188</v>
      </c>
      <c r="D53" t="s">
        <v>163</v>
      </c>
      <c r="E53">
        <v>10</v>
      </c>
      <c r="F53">
        <v>5</v>
      </c>
      <c r="G53" t="s">
        <v>189</v>
      </c>
      <c r="H53" t="s">
        <v>190</v>
      </c>
      <c r="I53">
        <v>500</v>
      </c>
    </row>
    <row r="54" spans="1:9" ht="18.600000000000001" customHeight="1" x14ac:dyDescent="0.3">
      <c r="C54" t="s">
        <v>191</v>
      </c>
      <c r="D54" t="s">
        <v>163</v>
      </c>
      <c r="E54">
        <v>5</v>
      </c>
      <c r="F54">
        <v>1</v>
      </c>
      <c r="G54" t="s">
        <v>189</v>
      </c>
      <c r="H54" t="s">
        <v>190</v>
      </c>
      <c r="I54">
        <v>100000</v>
      </c>
    </row>
    <row r="55" spans="1:9" ht="13.2" customHeight="1" x14ac:dyDescent="0.3">
      <c r="C55" t="s">
        <v>192</v>
      </c>
      <c r="D55" t="s">
        <v>163</v>
      </c>
      <c r="E55">
        <v>3</v>
      </c>
      <c r="F55">
        <v>3</v>
      </c>
      <c r="G55" t="s">
        <v>193</v>
      </c>
      <c r="H55" t="s">
        <v>190</v>
      </c>
      <c r="I55">
        <v>35</v>
      </c>
    </row>
    <row r="56" spans="1:9" ht="13.2" customHeight="1" x14ac:dyDescent="0.3">
      <c r="A56">
        <v>10</v>
      </c>
      <c r="B56" t="s">
        <v>11</v>
      </c>
    </row>
    <row r="57" spans="1:9" ht="13.2" customHeight="1" x14ac:dyDescent="0.3"/>
    <row r="58" spans="1:9" ht="13.2" customHeight="1" x14ac:dyDescent="0.3"/>
    <row r="59" spans="1:9" ht="13.2" customHeight="1" x14ac:dyDescent="0.3"/>
    <row r="60" spans="1:9" ht="13.2" customHeight="1" x14ac:dyDescent="0.3"/>
    <row r="61" spans="1:9" ht="19.2" customHeight="1" x14ac:dyDescent="0.3">
      <c r="B61" t="s">
        <v>9</v>
      </c>
      <c r="E61">
        <f>SUM(E9:E60)</f>
        <v>90</v>
      </c>
      <c r="F61">
        <f>SUM(F9:F60)</f>
        <v>52</v>
      </c>
      <c r="I61">
        <v>106232</v>
      </c>
    </row>
    <row r="62" spans="1:9" ht="13.2" customHeight="1" x14ac:dyDescent="0.3"/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PRODUCCIÓN</vt:lpstr>
      <vt:lpstr>MIP</vt:lpstr>
      <vt:lpstr>COSECHA</vt:lpstr>
      <vt:lpstr>POSCOSECHA</vt:lpstr>
      <vt:lpstr>EXTENSIÓN</vt:lpstr>
      <vt:lpstr>CAPACITACION</vt:lpstr>
      <vt:lpstr>M&amp;C</vt:lpstr>
      <vt:lpstr>Des. Rural</vt:lpstr>
      <vt:lpstr>Des. Rural Caminos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 cruz</dc:creator>
  <cp:lastModifiedBy>freddy  cruz</cp:lastModifiedBy>
  <dcterms:created xsi:type="dcterms:W3CDTF">2025-04-01T17:57:25Z</dcterms:created>
  <dcterms:modified xsi:type="dcterms:W3CDTF">2025-04-04T14:27:59Z</dcterms:modified>
</cp:coreProperties>
</file>