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SEPTIEMBRE 2024\Informes de ejecucion\"/>
    </mc:Choice>
  </mc:AlternateContent>
  <xr:revisionPtr revIDLastSave="0" documentId="13_ncr:1_{57C78C63-524F-4BE1-88A1-82698F46E59A}" xr6:coauthVersionLast="47" xr6:coauthVersionMax="47" xr10:uidLastSave="{00000000-0000-0000-0000-000000000000}"/>
  <bookViews>
    <workbookView xWindow="-108" yWindow="-108" windowWidth="23256" windowHeight="12456" xr2:uid="{FFC8A3E2-633F-41A2-A505-1F125DD62713}"/>
  </bookViews>
  <sheets>
    <sheet name="PRODUCCION" sheetId="2" r:id="rId1"/>
    <sheet name="MIP" sheetId="3" r:id="rId2"/>
    <sheet name="COSECHA" sheetId="4" r:id="rId3"/>
    <sheet name="POSCOSECHA" sheetId="5" r:id="rId4"/>
    <sheet name="EXTENSIÓN" sheetId="6" r:id="rId5"/>
    <sheet name="CAPACITACION" sheetId="7" r:id="rId6"/>
    <sheet name="M&amp;C" sheetId="8" r:id="rId7"/>
    <sheet name="Des. Rural" sheetId="9" r:id="rId8"/>
    <sheet name="Des. Rural Caminos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9" l="1"/>
  <c r="P19" i="9"/>
  <c r="R18" i="9"/>
  <c r="R19" i="9" s="1"/>
  <c r="I60" i="10"/>
  <c r="H60" i="10"/>
  <c r="F60" i="10"/>
  <c r="E60" i="10"/>
  <c r="E45" i="8"/>
  <c r="E44" i="8"/>
  <c r="E43" i="8"/>
  <c r="E42" i="8"/>
  <c r="E41" i="8"/>
  <c r="E40" i="8"/>
  <c r="E39" i="8"/>
  <c r="E38" i="8"/>
  <c r="E37" i="8"/>
  <c r="E36" i="8"/>
  <c r="L15" i="7" l="1"/>
  <c r="K15" i="7"/>
  <c r="J15" i="7"/>
  <c r="H15" i="7"/>
  <c r="G15" i="7"/>
  <c r="F15" i="7"/>
  <c r="D15" i="7"/>
  <c r="C15" i="7"/>
  <c r="B15" i="7"/>
  <c r="M14" i="7"/>
  <c r="I14" i="7"/>
  <c r="E14" i="7"/>
  <c r="M13" i="7"/>
  <c r="I13" i="7"/>
  <c r="E13" i="7"/>
  <c r="M12" i="7"/>
  <c r="I12" i="7"/>
  <c r="E12" i="7"/>
  <c r="M11" i="7"/>
  <c r="I11" i="7"/>
  <c r="E11" i="7"/>
  <c r="M10" i="7"/>
  <c r="M15" i="7" s="1"/>
  <c r="I10" i="7"/>
  <c r="E10" i="7"/>
  <c r="M9" i="7"/>
  <c r="I9" i="7"/>
  <c r="E9" i="7"/>
  <c r="M8" i="7"/>
  <c r="I8" i="7"/>
  <c r="E8" i="7"/>
  <c r="E15" i="7" s="1"/>
  <c r="M7" i="7"/>
  <c r="I7" i="7"/>
  <c r="I15" i="7" s="1"/>
  <c r="E7" i="7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H21" i="5" l="1"/>
  <c r="G21" i="5"/>
  <c r="I21" i="5" s="1"/>
  <c r="F21" i="5"/>
  <c r="E21" i="5"/>
  <c r="D21" i="5"/>
  <c r="I20" i="5"/>
  <c r="I19" i="5"/>
  <c r="I18" i="5"/>
  <c r="I17" i="5"/>
  <c r="I16" i="5"/>
  <c r="I15" i="5"/>
  <c r="I14" i="5"/>
  <c r="I13" i="5"/>
  <c r="J18" i="4"/>
  <c r="I18" i="4"/>
  <c r="R18" i="4" s="1"/>
  <c r="G18" i="4"/>
  <c r="F18" i="4"/>
  <c r="D18" i="4"/>
  <c r="C18" i="4"/>
  <c r="E18" i="4" s="1"/>
  <c r="R17" i="4"/>
  <c r="H17" i="4"/>
  <c r="E17" i="4"/>
  <c r="R16" i="4"/>
  <c r="H16" i="4"/>
  <c r="E16" i="4"/>
  <c r="R15" i="4"/>
  <c r="H15" i="4"/>
  <c r="E15" i="4"/>
  <c r="R14" i="4"/>
  <c r="H14" i="4"/>
  <c r="E14" i="4"/>
  <c r="R13" i="4"/>
  <c r="H13" i="4"/>
  <c r="E13" i="4"/>
  <c r="R12" i="4"/>
  <c r="H11" i="4"/>
  <c r="E11" i="4"/>
  <c r="R10" i="4"/>
  <c r="H10" i="4"/>
  <c r="E10" i="4"/>
  <c r="R9" i="4"/>
  <c r="H9" i="4"/>
  <c r="E9" i="4"/>
  <c r="R8" i="4"/>
  <c r="H8" i="4"/>
  <c r="H18" i="4" s="1"/>
  <c r="E8" i="4"/>
  <c r="F44" i="3" l="1"/>
  <c r="E44" i="3"/>
  <c r="D44" i="3"/>
  <c r="C44" i="3"/>
  <c r="G43" i="3"/>
  <c r="G42" i="3"/>
  <c r="G41" i="3"/>
  <c r="G40" i="3"/>
  <c r="G39" i="3"/>
  <c r="G38" i="3"/>
  <c r="G37" i="3"/>
  <c r="G36" i="3"/>
  <c r="F32" i="3"/>
  <c r="E32" i="3"/>
  <c r="D32" i="3"/>
  <c r="C32" i="3"/>
  <c r="G31" i="3"/>
  <c r="G30" i="3"/>
  <c r="G29" i="3"/>
  <c r="G28" i="3"/>
  <c r="G27" i="3"/>
  <c r="G26" i="3"/>
  <c r="G25" i="3"/>
  <c r="G24" i="3"/>
  <c r="G20" i="3"/>
  <c r="F20" i="3"/>
  <c r="E20" i="3"/>
  <c r="D20" i="3"/>
  <c r="C20" i="3"/>
  <c r="H19" i="3"/>
  <c r="H18" i="3"/>
  <c r="H17" i="3"/>
  <c r="H16" i="3"/>
  <c r="H15" i="3"/>
  <c r="H14" i="3"/>
  <c r="H13" i="3"/>
  <c r="H12" i="3"/>
  <c r="G14" i="2"/>
  <c r="K14" i="2"/>
  <c r="G32" i="3" l="1"/>
  <c r="H20" i="3"/>
  <c r="G44" i="3"/>
  <c r="G18" i="2"/>
  <c r="G17" i="2"/>
  <c r="G16" i="2"/>
  <c r="G15" i="2"/>
  <c r="G13" i="2"/>
  <c r="G12" i="2"/>
  <c r="G11" i="2"/>
  <c r="J19" i="2" l="1"/>
  <c r="I19" i="2"/>
  <c r="F19" i="2"/>
  <c r="E19" i="2"/>
  <c r="D19" i="2"/>
  <c r="C19" i="2"/>
  <c r="K18" i="2"/>
  <c r="K17" i="2"/>
  <c r="H19" i="2"/>
  <c r="K16" i="2"/>
  <c r="K15" i="2"/>
  <c r="K13" i="2"/>
  <c r="K12" i="2"/>
  <c r="K11" i="2"/>
  <c r="G19" i="2"/>
  <c r="K19" i="2" l="1"/>
</calcChain>
</file>

<file path=xl/sharedStrings.xml><?xml version="1.0" encoding="utf-8"?>
<sst xmlns="http://schemas.openxmlformats.org/spreadsheetml/2006/main" count="353" uniqueCount="152">
  <si>
    <t>TRAMPEO DE BROCA</t>
  </si>
  <si>
    <t>BENEFICIARIOS</t>
  </si>
  <si>
    <t>REGIONALES</t>
  </si>
  <si>
    <t>TRAMPAS INSTALADAS</t>
  </si>
  <si>
    <t>FINCAS EN TRAMPEO</t>
  </si>
  <si>
    <t>TAREAS TRAMPEADAS</t>
  </si>
  <si>
    <t>TOTALES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</si>
  <si>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</si>
  <si>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</si>
  <si>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</si>
  <si>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</si>
  <si>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</si>
  <si>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</si>
  <si>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</si>
  <si>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</si>
  <si>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CONTROL QUIMICO DE ROYA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</si>
  <si>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</si>
  <si>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</si>
  <si>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</si>
  <si>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</si>
  <si>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</si>
  <si>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</si>
  <si>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</si>
  <si>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 SIEMBRAS DE PLANTAS EN FOMENTO Y RENOVACIÓN DE CAFETALES</t>
  </si>
  <si>
    <t>HOMBRE</t>
  </si>
  <si>
    <t>MUJER</t>
  </si>
  <si>
    <t>SEPTIEMBRE, 2024.</t>
  </si>
  <si>
    <t>PRONÓSTICO Y REPORTE DE COSECHA 2024-2025</t>
  </si>
  <si>
    <t>DIRECCIONES REGIONALES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</si>
  <si>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</si>
  <si>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</si>
  <si>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</si>
  <si>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</si>
  <si>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</si>
  <si>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</si>
  <si>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</si>
  <si>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</si>
  <si>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</si>
  <si>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</si>
  <si>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</si>
  <si>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</si>
  <si>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</si>
  <si>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</si>
  <si>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</si>
  <si>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</si>
  <si>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NORDESTE (ROBUSTA)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</si>
  <si>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</si>
  <si>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DIRECCIÓN TÉCNICA</t>
  </si>
  <si>
    <t>DIVISIÓN COSECHA, POSTCOSECHA E INDUSTRIALIZACIÓN DEL CAFÉ</t>
  </si>
  <si>
    <t xml:space="preserve">INFORME DE ACTIVIDADES REALIZADAS CORRESPONIENTES AL MES DE SEPTIEMBRE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</si>
  <si>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</si>
  <si>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</si>
  <si>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</si>
  <si>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</si>
  <si>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</si>
  <si>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</si>
  <si>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 xml:space="preserve">CENTRAL </t>
  </si>
  <si>
    <t>Mes: SEPTIEMBRE 2024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</si>
  <si>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</si>
  <si>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</si>
  <si>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</si>
  <si>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</si>
  <si>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</si>
  <si>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</si>
  <si>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</si>
  <si>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</si>
  <si>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</si>
  <si>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Informe de las actividades de Capacitación</t>
  </si>
  <si>
    <t>CURSOS</t>
  </si>
  <si>
    <t>TALLERES</t>
  </si>
  <si>
    <t>CHARLAS</t>
  </si>
  <si>
    <t>DIVISION DE VERIFICACION</t>
  </si>
  <si>
    <t>ACTIVIDADES REALIZADAS 2024</t>
  </si>
  <si>
    <t>No.</t>
  </si>
  <si>
    <t>DETALLE</t>
  </si>
  <si>
    <t>SEP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</si>
  <si>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</si>
  <si>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</si>
  <si>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</si>
  <si>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</si>
  <si>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</si>
  <si>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</si>
  <si>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</si>
  <si>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</si>
  <si>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</si>
  <si>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</si>
  <si>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</si>
  <si>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</si>
  <si>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</si>
  <si>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</si>
  <si>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</si>
  <si>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SEPTIEMBRE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</si>
  <si>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</si>
  <si>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</si>
  <si>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</si>
  <si>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</si>
  <si>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</si>
  <si>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</si>
  <si>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</si>
  <si>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</si>
  <si>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</si>
  <si>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</si>
  <si>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</si>
  <si>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</si>
  <si>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DEPARTAMENTO DE DESARROLLO RURAL</t>
  </si>
  <si>
    <t xml:space="preserve">INFORME MESUAL  DE ACTIVIDADES REALIZADAS </t>
  </si>
  <si>
    <t>TECNICO RESPONSABLE:  IGNACIO CONTRERAS REYES</t>
  </si>
  <si>
    <t>MES</t>
  </si>
  <si>
    <t>2024   SEPTIEMBRE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</si>
  <si>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</si>
  <si>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</si>
  <si>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</si>
  <si>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</si>
  <si>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</si>
  <si>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</si>
  <si>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</si>
  <si>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NO</t>
  </si>
  <si>
    <t>Departamento de Desarrollo Rural</t>
  </si>
  <si>
    <t>CONSOLIDADO MENSUAL REHABILITACIÓN DE CAMINOS</t>
  </si>
  <si>
    <t>MES :  SEPTIEMBRE     2024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</si>
  <si>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</si>
  <si>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</si>
  <si>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</si>
  <si>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</si>
  <si>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</si>
  <si>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</si>
  <si>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</si>
  <si>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Pozo Blanco</t>
  </si>
  <si>
    <t>CARRETERO</t>
  </si>
  <si>
    <t xml:space="preserve">Carretera el Diviso </t>
  </si>
  <si>
    <t>Carretero</t>
  </si>
  <si>
    <t>TECNICO DEL AREA</t>
  </si>
  <si>
    <t>Rincon Llano</t>
  </si>
  <si>
    <t>vecinal</t>
  </si>
  <si>
    <t>Franco Bido a Janey</t>
  </si>
  <si>
    <t>Camino Carretero</t>
  </si>
  <si>
    <t>Agricultura</t>
  </si>
  <si>
    <t>Los Lazos- Jamamu</t>
  </si>
  <si>
    <t xml:space="preserve">Ayuntamiento Districto Municipal </t>
  </si>
  <si>
    <t>Fundo Viejo- Jamamu</t>
  </si>
  <si>
    <t>Arroyo Caña- Jamamu</t>
  </si>
  <si>
    <t>Meseta al Gallo</t>
  </si>
  <si>
    <t>Ayuntamiento</t>
  </si>
  <si>
    <t>Yaroa- Los Sanchez</t>
  </si>
  <si>
    <t>MOPC</t>
  </si>
  <si>
    <t>La Yayita-Pedro Garcia</t>
  </si>
  <si>
    <t>Acero Estrella</t>
  </si>
  <si>
    <t>Yayita -Cañaveral</t>
  </si>
  <si>
    <t>Camino de Herradura</t>
  </si>
  <si>
    <t>Actividades Ejecutadas</t>
  </si>
  <si>
    <t>RESUMEN  MANEJO INTEGRADO DE PLAGAS.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</si>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</sst>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  <font>
      <b/>
      <sz val="14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7">
    <cellStyle name="Comma 2" xfId="5" xr:uid="{CD467D47-7555-4058-BDA5-1986AFFB00DF}"/>
    <cellStyle name="Millares 2" xfId="2" xr:uid="{EB8A32F0-20FE-4827-AE1F-503BC0209050}"/>
    <cellStyle name="Millares 5" xfId="4" xr:uid="{E927CEF2-04B5-4CB3-822E-B1C5FB4F0D9F}"/>
    <cellStyle name="Normal" xfId="0" builtinId="0"/>
    <cellStyle name="Normal 2" xfId="1" xr:uid="{7C48DDAE-7475-42DF-A25B-887F3541FBBD}"/>
    <cellStyle name="Normal 2 2" xfId="6" xr:uid="{7463B619-BF8B-47E1-914E-2701411795EB}"/>
    <cellStyle name="Normal 5 2" xfId="3" xr:uid="{B46E66CE-9E0B-422E-BDC3-4C79492A0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4CFD8B10-CA22-4067-816A-774A1A609D5E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678B851B-BB99-4973-B20E-AB6D370903E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4E0AB74C-BCDE-49BE-80BE-EDA4FCD2A750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C0B5B62B-25B4-4461-847D-9A7818572C0F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B61716A1-CD13-4452-8E66-DAF542D285C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21280605-D044-4AA6-8DC6-C81A6A2B700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F66FBEA2-F6A5-4B70-B88D-0B3391385B4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998EFCB8-61E6-4391-A7DF-26C7FD636B2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7E83415D-417A-4385-ACAA-2B3CA02FE0F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DEBD44DB-121D-4B65-9FB3-D9D3C0F7BA8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693C0659-E06C-43E4-8B2F-DA1AFD0FA51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EA022576-A12E-4247-AB0F-E8E8F8A9AA1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0C8A125D-87B4-4010-B308-EC6A067C4D0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988C72B9-81F2-47ED-85AE-A7771E88BF3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C5471D39-6A05-41A8-985A-BAB889E5E16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61626374-16FD-4025-A430-0BC38B1AC0B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24C37E09-CD6E-492B-B592-1C5AF984AA7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440910F5-E811-4B8F-AA0C-5369F4DC111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CC390BA2-A6E2-4661-87D3-B6D99AAF446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3403D52C-8BF1-4BFD-87F3-7BDCF6CF955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40618B5D-557B-4880-B0E9-32F80DF7701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9F32FF8D-3D69-4BCA-ADA6-BA70E36AA5D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3B64028F-D6EB-46F0-8B99-1BB172C2F77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A5BA5CEA-CE27-4C3B-B642-77D7EF2A26D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630771F4-1992-448A-A89F-FCAA692DA74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85EB0926-9C67-43D5-A679-CE78C42B225C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B69AB1F7-4E0B-4F19-B3EC-6A8A3712E5A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B69ACF31-85E2-4493-9E6D-A63FEE9EAF22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47026D20-537E-499A-AF07-129DB959446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E84C4069-5AD9-4273-AE38-F9036BE234D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E92FDC7-2641-49A5-9E84-A7F9A7F2EA8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70FE5D94-E52E-4409-9B1F-8D2A0E3C9F8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D4198DC3-15B2-44CF-8B0E-12CD076BA28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7B64456D-2C12-4D12-AADD-72FB2BE1A27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D5F1DB30-FC4B-42E0-AE4F-667AACBA312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E5152281-F784-4CB4-90B2-517CDBE1982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48DBA7E6-7881-42A7-A2C4-69DEB1BA132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761B7632-60F5-4329-97F8-08055201CC8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D684D03A-43E1-4F66-B255-37126A00031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199A7473-B065-407A-B030-01FA1A77A92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9D6EFDD9-6E4E-4D03-AE99-CD2B45EAAE4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E9B5413A-A787-41ED-9FB4-1E400AC5A2F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2EC698C2-4109-4FF3-9CDE-4FC3BDD0E3F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C6231281-1F2F-4DC9-8B63-297CDA16FD6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5484EA76-8CE7-4330-AD57-69B259A68C5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3B626335-625B-4B6A-8A52-BB1C8AB8C87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58530166-64EF-4863-964B-85365875C53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ED53FA6B-BB90-4E2A-AB85-8F9CC2F58AC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3BA7B230-5727-4DF6-8E5F-D8292906D68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26F3449-E439-4D4F-A08F-7123D98B4DE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4FA8AB2F-F286-4D4B-9CA3-370FB8860603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F9651D24-DFA2-426A-84AC-D85E8D65C347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A0EEFD8A-5B45-4BC0-BCC9-20E65C36A165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892091BF-D349-4DC0-9D1D-96128DE1126A}"/>
            </a:ext>
          </a:extLst>
        </xdr:cNvPr>
        <xdr:cNvSpPr txBox="1"/>
      </xdr:nvSpPr>
      <xdr:spPr>
        <a:xfrm>
          <a:off x="0" y="6217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36553796-1579-490F-82B3-FA0C6377CF41}"/>
            </a:ext>
          </a:extLst>
        </xdr:cNvPr>
        <xdr:cNvSpPr txBox="1"/>
      </xdr:nvSpPr>
      <xdr:spPr>
        <a:xfrm>
          <a:off x="0" y="6789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2FAFB7CF-73EB-4D6C-96D9-A4EB4B76A14F}"/>
            </a:ext>
          </a:extLst>
        </xdr:cNvPr>
        <xdr:cNvSpPr txBox="1"/>
      </xdr:nvSpPr>
      <xdr:spPr>
        <a:xfrm>
          <a:off x="0" y="8313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4E8EFFF9-66DA-4AD1-B4BD-49959F490637}"/>
            </a:ext>
          </a:extLst>
        </xdr:cNvPr>
        <xdr:cNvSpPr txBox="1"/>
      </xdr:nvSpPr>
      <xdr:spPr>
        <a:xfrm>
          <a:off x="0" y="8313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CAAE2DE5-161A-4CD5-80E2-35A0E57661FF}"/>
            </a:ext>
          </a:extLst>
        </xdr:cNvPr>
        <xdr:cNvSpPr txBox="1"/>
      </xdr:nvSpPr>
      <xdr:spPr>
        <a:xfrm>
          <a:off x="0" y="8503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3194A21F-412D-469C-A29F-329B34C4B356}"/>
            </a:ext>
          </a:extLst>
        </xdr:cNvPr>
        <xdr:cNvSpPr txBox="1"/>
      </xdr:nvSpPr>
      <xdr:spPr>
        <a:xfrm>
          <a:off x="0" y="8503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67123E2F-1FEC-440B-8887-EC6C15237E0D}"/>
            </a:ext>
          </a:extLst>
        </xdr:cNvPr>
        <xdr:cNvSpPr txBox="1"/>
      </xdr:nvSpPr>
      <xdr:spPr>
        <a:xfrm>
          <a:off x="0" y="8694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F8E29451-0F44-4468-A30E-E1C284A3C44B}"/>
            </a:ext>
          </a:extLst>
        </xdr:cNvPr>
        <xdr:cNvSpPr txBox="1"/>
      </xdr:nvSpPr>
      <xdr:spPr>
        <a:xfrm>
          <a:off x="0" y="8694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A8423C6F-4140-4E24-9CF6-FD7562EB9ABC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75D8290D-D5D6-489A-A46F-F0123CD7B7B0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62A607BD-12D1-4461-BDA8-348794B9A17C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803BA015-9271-4697-9FA0-0F0D5F3DE93B}"/>
            </a:ext>
          </a:extLst>
        </xdr:cNvPr>
        <xdr:cNvSpPr txBox="1"/>
      </xdr:nvSpPr>
      <xdr:spPr>
        <a:xfrm>
          <a:off x="0" y="8884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E8358EB8-7749-4D55-AE82-B3A7651089A8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D73FCD68-F7E4-40B4-9236-3F6F28CB958F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FAAF8437-D95C-4317-9037-678BF88A54BE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BDFEFB34-22C0-4AE4-9ACA-15B8D914B917}"/>
            </a:ext>
          </a:extLst>
        </xdr:cNvPr>
        <xdr:cNvSpPr txBox="1"/>
      </xdr:nvSpPr>
      <xdr:spPr>
        <a:xfrm>
          <a:off x="0" y="9075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80C37EE0-0B80-4202-8A54-81840EF7B68E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9192F30D-A080-421A-ADB5-7CDBA71B7A21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D6BC7422-6BFB-4DE7-A5AF-92928F164B24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F0590531-2203-4674-A1B6-3EBD5C72FD1B}"/>
            </a:ext>
          </a:extLst>
        </xdr:cNvPr>
        <xdr:cNvSpPr txBox="1"/>
      </xdr:nvSpPr>
      <xdr:spPr>
        <a:xfrm>
          <a:off x="0" y="9265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2D8EC9D8-52B7-4A22-A0EE-E207585C54C9}"/>
            </a:ext>
          </a:extLst>
        </xdr:cNvPr>
        <xdr:cNvSpPr txBox="1"/>
      </xdr:nvSpPr>
      <xdr:spPr>
        <a:xfrm>
          <a:off x="0" y="9456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E9BB4BE6-AD3B-4899-91B9-5DBFCE903C9B}"/>
            </a:ext>
          </a:extLst>
        </xdr:cNvPr>
        <xdr:cNvSpPr txBox="1"/>
      </xdr:nvSpPr>
      <xdr:spPr>
        <a:xfrm>
          <a:off x="0" y="94564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2FFAD446-0F82-454E-8149-E3BAC5E1426B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46AEA187-5F92-45CE-97A3-ADFAF2CCB6F6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101D7E6C-82E3-43B7-8BDA-4AB7FE4C3DC8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7591BD41-0578-4FF5-8931-FFD977F99D99}"/>
            </a:ext>
          </a:extLst>
        </xdr:cNvPr>
        <xdr:cNvSpPr txBox="1"/>
      </xdr:nvSpPr>
      <xdr:spPr>
        <a:xfrm>
          <a:off x="0" y="123139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66D1289C-6056-4123-B1B4-134353D6233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93CB0B3E-9620-4ADD-970F-2F6D03DFCC5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E4F3F330-BD0C-4086-BC33-63C40305346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23</xdr:row>
      <xdr:rowOff>0</xdr:rowOff>
    </xdr:from>
    <xdr:to>
      <xdr:col>2</xdr:col>
      <xdr:colOff>590550</xdr:colOff>
      <xdr:row>24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AD653265-3F53-4BA8-A62A-027E16CA814D}"/>
            </a:ext>
          </a:extLst>
        </xdr:cNvPr>
        <xdr:cNvSpPr>
          <a:spLocks noChangeAspect="1" noChangeArrowheads="1"/>
        </xdr:cNvSpPr>
      </xdr:nvSpPr>
      <xdr:spPr bwMode="auto">
        <a:xfrm>
          <a:off x="209931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D1FD7F29-0733-41F1-BF32-880B30D2CDF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C329A6F7-6619-469F-988D-2711EED526C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617C64AD-8FB0-4413-95E8-B3230F1FB86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45F548F5-9644-4F34-BFE7-C3F2A67D09A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C6B4C28E-2D82-47E6-AE0F-6DA68FA1B049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1D5F2F49-2CAE-4F6D-B9EB-AB38A4C4041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D40630A2-04C2-41F5-A4CB-6144F30FD8A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45339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6600-AAA0-45C4-83F7-C10B4144BC67}">
  <dimension ref="B3:O21"/>
  <sheetViews>
    <sheetView tabSelected="1" zoomScaleNormal="100" workbookViewId="0">
      <selection activeCell="B4" sqref="B4"/>
    </sheetView>
  </sheetViews>
  <sheetFormatPr baseColWidth="10" defaultRowHeight="14.4" x14ac:dyDescent="0.3"/>
  <cols>
    <col min="2" max="2" width="14.88671875" customWidth="1"/>
    <col min="3" max="3" width="14.21875" customWidth="1"/>
    <col min="4" max="4" width="16.44140625" customWidth="1"/>
    <col min="8" max="8" width="14.6640625" customWidth="1"/>
  </cols>
  <sheetData>
    <row r="3" spans="2:15" ht="15.6" x14ac:dyDescent="0.3">
      <c r="B3" s="4"/>
      <c r="C3" s="4"/>
      <c r="D3" s="4"/>
      <c r="E3" s="4"/>
      <c r="F3" s="4"/>
      <c r="G3" s="4"/>
      <c r="H3" s="4"/>
      <c r="I3" s="4"/>
      <c r="J3" s="4"/>
      <c r="K3" s="4"/>
    </row>
    <row r="4" spans="2:15" x14ac:dyDescent="0.3">
      <c r="B4" t="s">
        <v>151</v>
      </c>
    </row>
    <row r="6" spans="2:15" x14ac:dyDescent="0.3">
      <c r="B6" t="s">
        <v>23</v>
      </c>
    </row>
    <row r="7" spans="2:15" x14ac:dyDescent="0.3">
      <c r="B7" t="s">
        <v>26</v>
      </c>
    </row>
    <row r="9" spans="2:15" x14ac:dyDescent="0.3">
      <c r="E9" t="s">
        <v>1</v>
      </c>
      <c r="I9" t="s">
        <v>1</v>
      </c>
    </row>
    <row r="10" spans="2:15" x14ac:dyDescent="0.3">
      <c r="B10" t="s">
        <v>2</v>
      </c>
      <c r="C10" t="s">
        <v>20</v>
      </c>
      <c r="D10" t="s">
        <v>21</v>
      </c>
      <c r="E10" t="s">
        <v>24</v>
      </c>
      <c r="F10" t="s">
        <v>25</v>
      </c>
      <c r="G10" t="s">
        <v>6</v>
      </c>
      <c r="H10" t="s">
        <v>22</v>
      </c>
      <c r="I10" t="s">
        <v>24</v>
      </c>
      <c r="J10" t="s">
        <v>25</v>
      </c>
      <c r="K10" t="s">
        <v>6</v>
      </c>
    </row>
    <row r="11" spans="2:15" x14ac:dyDescent="0.3">
      <c r="B11" t="s">
        <v>7</v>
      </c>
      <c r="C11">
        <v>14480</v>
      </c>
      <c r="D11">
        <v>0</v>
      </c>
      <c r="E11">
        <v>0</v>
      </c>
      <c r="F11">
        <v>0</v>
      </c>
      <c r="G11">
        <f>SUM(E11:F11)</f>
        <v>0</v>
      </c>
      <c r="H11">
        <v>61</v>
      </c>
      <c r="I11">
        <v>4</v>
      </c>
      <c r="J11">
        <v>2</v>
      </c>
      <c r="K11">
        <f t="shared" ref="K11:K18" si="0">SUM(I11:J11)</f>
        <v>6</v>
      </c>
      <c r="O11" t="s">
        <v>18</v>
      </c>
    </row>
    <row r="12" spans="2:15" x14ac:dyDescent="0.3">
      <c r="B12" t="s">
        <v>8</v>
      </c>
      <c r="C12">
        <v>500</v>
      </c>
      <c r="D12">
        <v>2</v>
      </c>
      <c r="E12">
        <v>1</v>
      </c>
      <c r="F12">
        <v>0</v>
      </c>
      <c r="G12">
        <f t="shared" ref="G12:G18" si="1">SUM(E12:F12)</f>
        <v>1</v>
      </c>
      <c r="H12">
        <v>0</v>
      </c>
      <c r="I12">
        <v>0</v>
      </c>
      <c r="J12">
        <v>0</v>
      </c>
      <c r="K12">
        <f t="shared" si="0"/>
        <v>0</v>
      </c>
    </row>
    <row r="13" spans="2:15" x14ac:dyDescent="0.3">
      <c r="B13" t="s">
        <v>9</v>
      </c>
      <c r="C13">
        <v>1100</v>
      </c>
      <c r="D13">
        <v>2</v>
      </c>
      <c r="E13">
        <v>1</v>
      </c>
      <c r="F13">
        <v>0</v>
      </c>
      <c r="G13">
        <f t="shared" si="1"/>
        <v>1</v>
      </c>
      <c r="H13">
        <v>2</v>
      </c>
      <c r="I13">
        <v>1</v>
      </c>
      <c r="J13">
        <v>0</v>
      </c>
      <c r="K13">
        <f t="shared" si="0"/>
        <v>1</v>
      </c>
      <c r="M13" t="s">
        <v>18</v>
      </c>
    </row>
    <row r="14" spans="2:15" x14ac:dyDescent="0.3">
      <c r="B14" t="s">
        <v>10</v>
      </c>
      <c r="C14">
        <v>32635</v>
      </c>
      <c r="D14">
        <v>79</v>
      </c>
      <c r="E14">
        <v>5</v>
      </c>
      <c r="F14">
        <v>0</v>
      </c>
      <c r="G14">
        <f t="shared" si="1"/>
        <v>5</v>
      </c>
      <c r="H14">
        <v>28</v>
      </c>
      <c r="I14">
        <v>1</v>
      </c>
      <c r="J14">
        <v>0</v>
      </c>
      <c r="K14">
        <f t="shared" si="0"/>
        <v>1</v>
      </c>
      <c r="M14" t="s">
        <v>18</v>
      </c>
      <c r="N14" t="s">
        <v>18</v>
      </c>
    </row>
    <row r="15" spans="2:15" x14ac:dyDescent="0.3">
      <c r="B15" t="s">
        <v>11</v>
      </c>
      <c r="C15">
        <v>180276</v>
      </c>
      <c r="D15">
        <v>78</v>
      </c>
      <c r="E15">
        <v>4</v>
      </c>
      <c r="F15">
        <v>0</v>
      </c>
      <c r="G15">
        <f t="shared" si="1"/>
        <v>4</v>
      </c>
      <c r="H15">
        <v>532</v>
      </c>
      <c r="I15">
        <v>7</v>
      </c>
      <c r="J15">
        <v>0</v>
      </c>
      <c r="K15">
        <f t="shared" si="0"/>
        <v>7</v>
      </c>
      <c r="M15" t="s">
        <v>18</v>
      </c>
    </row>
    <row r="16" spans="2:15" x14ac:dyDescent="0.3">
      <c r="B16" t="s">
        <v>12</v>
      </c>
      <c r="C16">
        <v>279170</v>
      </c>
      <c r="D16">
        <v>0</v>
      </c>
      <c r="E16">
        <v>1</v>
      </c>
      <c r="F16">
        <v>0</v>
      </c>
      <c r="G16">
        <f t="shared" si="1"/>
        <v>1</v>
      </c>
      <c r="H16">
        <v>1195</v>
      </c>
      <c r="I16">
        <v>41</v>
      </c>
      <c r="J16">
        <v>15</v>
      </c>
      <c r="K16">
        <f t="shared" si="0"/>
        <v>56</v>
      </c>
    </row>
    <row r="17" spans="2:11" x14ac:dyDescent="0.3">
      <c r="B17" t="s">
        <v>13</v>
      </c>
      <c r="C17">
        <v>4032</v>
      </c>
      <c r="D17">
        <v>0</v>
      </c>
      <c r="E17">
        <v>0</v>
      </c>
      <c r="F17">
        <v>0</v>
      </c>
      <c r="G17">
        <f t="shared" si="1"/>
        <v>0</v>
      </c>
      <c r="H17">
        <v>16</v>
      </c>
      <c r="I17">
        <v>1</v>
      </c>
      <c r="J17">
        <v>0</v>
      </c>
      <c r="K17">
        <f t="shared" si="0"/>
        <v>1</v>
      </c>
    </row>
    <row r="18" spans="2:11" x14ac:dyDescent="0.3">
      <c r="B18" t="s">
        <v>14</v>
      </c>
      <c r="C18">
        <v>127000</v>
      </c>
      <c r="D18">
        <v>0</v>
      </c>
      <c r="E18">
        <v>0</v>
      </c>
      <c r="F18">
        <v>0</v>
      </c>
      <c r="G18">
        <f t="shared" si="1"/>
        <v>0</v>
      </c>
      <c r="H18">
        <v>494</v>
      </c>
      <c r="I18">
        <v>37</v>
      </c>
      <c r="J18">
        <v>6</v>
      </c>
      <c r="K18">
        <f t="shared" si="0"/>
        <v>43</v>
      </c>
    </row>
    <row r="19" spans="2:11" x14ac:dyDescent="0.3">
      <c r="B19" t="s">
        <v>6</v>
      </c>
      <c r="C19">
        <f>+C11+C12+C13+C14+C15+C16+C17+C18</f>
        <v>639193</v>
      </c>
      <c r="D19">
        <f>+D11+D12+D13+D14+D15+D16+D17+D18</f>
        <v>161</v>
      </c>
      <c r="E19">
        <f>SUM(E11:E18)</f>
        <v>12</v>
      </c>
      <c r="F19">
        <f>SUM(F11:F18)</f>
        <v>0</v>
      </c>
      <c r="G19">
        <f>+G11+G12+G13+G14+G15+G16+G17+G18</f>
        <v>12</v>
      </c>
      <c r="H19">
        <f>+H11+H12+H13+H14+H15+H16+H17+H18</f>
        <v>2328</v>
      </c>
      <c r="I19">
        <f>SUM(I11:I18)</f>
        <v>92</v>
      </c>
      <c r="J19">
        <f>+J11+J12+J13+J14+J15+J16+J17+J18</f>
        <v>23</v>
      </c>
      <c r="K19">
        <f>+K11+K12+K13+K14+K15+K16+K17+K18</f>
        <v>115</v>
      </c>
    </row>
    <row r="21" spans="2:11" ht="15.6" x14ac:dyDescent="0.3">
      <c r="B21" s="2"/>
      <c r="C21" s="2"/>
      <c r="D21" s="2"/>
      <c r="E21" s="3"/>
      <c r="F21" s="2"/>
      <c r="G21" s="2" t="s">
        <v>18</v>
      </c>
      <c r="H21" s="2"/>
      <c r="I21" s="2"/>
      <c r="J21" s="2"/>
      <c r="K21" s="2"/>
    </row>
  </sheetData>
  <mergeCells count="1"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6AB3-30D2-48C5-93E7-ADD68D1B364D}">
  <dimension ref="B5:N49"/>
  <sheetViews>
    <sheetView zoomScale="79" zoomScaleNormal="75" workbookViewId="0">
      <selection activeCell="B5" sqref="B5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5" spans="2:12" ht="15.6" x14ac:dyDescent="0.3">
      <c r="B5" t="s">
        <v>151</v>
      </c>
      <c r="C5" s="2"/>
      <c r="D5" s="2"/>
      <c r="E5" s="2"/>
      <c r="F5" s="2"/>
      <c r="G5" s="2"/>
      <c r="H5" s="2"/>
    </row>
    <row r="7" spans="2:12" x14ac:dyDescent="0.3">
      <c r="B7" t="s">
        <v>150</v>
      </c>
    </row>
    <row r="8" spans="2:12" x14ac:dyDescent="0.3">
      <c r="B8" t="s">
        <v>26</v>
      </c>
    </row>
    <row r="9" spans="2:12" ht="10.199999999999999" customHeight="1" x14ac:dyDescent="0.3"/>
    <row r="10" spans="2:12" x14ac:dyDescent="0.3">
      <c r="B10" t="s">
        <v>0</v>
      </c>
      <c r="F10" t="s">
        <v>1</v>
      </c>
    </row>
    <row r="11" spans="2:12" ht="35.4" customHeight="1" x14ac:dyDescent="0.3">
      <c r="B11" t="s">
        <v>2</v>
      </c>
      <c r="C11" t="s">
        <v>3</v>
      </c>
      <c r="D11" t="s">
        <v>4</v>
      </c>
      <c r="E11" t="s">
        <v>5</v>
      </c>
      <c r="F11" t="s">
        <v>24</v>
      </c>
      <c r="G11" t="s">
        <v>25</v>
      </c>
      <c r="H11" t="s">
        <v>6</v>
      </c>
    </row>
    <row r="12" spans="2:12" x14ac:dyDescent="0.3">
      <c r="B12" t="s">
        <v>7</v>
      </c>
      <c r="C12">
        <v>0</v>
      </c>
      <c r="D12">
        <v>0</v>
      </c>
      <c r="E12">
        <v>0</v>
      </c>
      <c r="F12">
        <v>0</v>
      </c>
      <c r="G12">
        <v>0</v>
      </c>
      <c r="H12">
        <f>SUM(F12:G12)</f>
        <v>0</v>
      </c>
    </row>
    <row r="13" spans="2:12" x14ac:dyDescent="0.3">
      <c r="B13" t="s">
        <v>8</v>
      </c>
      <c r="C13">
        <v>0</v>
      </c>
      <c r="D13">
        <v>0</v>
      </c>
      <c r="E13">
        <v>0</v>
      </c>
      <c r="F13">
        <v>0</v>
      </c>
      <c r="G13">
        <v>0</v>
      </c>
      <c r="H13">
        <f t="shared" ref="H13:H19" si="0">SUM(F13:G13)</f>
        <v>0</v>
      </c>
    </row>
    <row r="14" spans="2:12" x14ac:dyDescent="0.3">
      <c r="B14" t="s">
        <v>9</v>
      </c>
      <c r="C14">
        <v>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</row>
    <row r="15" spans="2:12" x14ac:dyDescent="0.3">
      <c r="B15" t="s">
        <v>10</v>
      </c>
      <c r="C15">
        <v>0</v>
      </c>
      <c r="D15">
        <v>0</v>
      </c>
      <c r="E15">
        <v>0</v>
      </c>
      <c r="F15">
        <v>0</v>
      </c>
      <c r="G15">
        <v>0</v>
      </c>
      <c r="H15">
        <f t="shared" si="0"/>
        <v>0</v>
      </c>
    </row>
    <row r="16" spans="2:12" x14ac:dyDescent="0.3">
      <c r="B16" t="s">
        <v>11</v>
      </c>
      <c r="C16">
        <v>800</v>
      </c>
      <c r="D16">
        <v>2</v>
      </c>
      <c r="E16">
        <v>800</v>
      </c>
      <c r="F16">
        <v>2</v>
      </c>
      <c r="G16">
        <v>0</v>
      </c>
      <c r="H16">
        <f t="shared" si="0"/>
        <v>2</v>
      </c>
      <c r="L16" t="s">
        <v>18</v>
      </c>
    </row>
    <row r="17" spans="2:14" x14ac:dyDescent="0.3">
      <c r="B17" t="s">
        <v>12</v>
      </c>
      <c r="C17">
        <v>590</v>
      </c>
      <c r="D17">
        <v>21</v>
      </c>
      <c r="E17">
        <v>794</v>
      </c>
      <c r="F17">
        <v>17</v>
      </c>
      <c r="G17">
        <v>4</v>
      </c>
      <c r="H17">
        <f t="shared" si="0"/>
        <v>21</v>
      </c>
      <c r="K17" t="s">
        <v>18</v>
      </c>
    </row>
    <row r="18" spans="2:14" x14ac:dyDescent="0.3">
      <c r="B18" t="s">
        <v>13</v>
      </c>
      <c r="C18">
        <v>214</v>
      </c>
      <c r="D18">
        <v>17</v>
      </c>
      <c r="E18">
        <v>214</v>
      </c>
      <c r="F18">
        <v>16</v>
      </c>
      <c r="G18">
        <v>1</v>
      </c>
      <c r="H18">
        <f t="shared" si="0"/>
        <v>17</v>
      </c>
    </row>
    <row r="19" spans="2:14" x14ac:dyDescent="0.3">
      <c r="B19" t="s">
        <v>14</v>
      </c>
      <c r="C19">
        <v>0</v>
      </c>
      <c r="D19">
        <v>0</v>
      </c>
      <c r="E19">
        <v>0</v>
      </c>
      <c r="F19">
        <v>0</v>
      </c>
      <c r="G19">
        <v>0</v>
      </c>
      <c r="H19">
        <f t="shared" si="0"/>
        <v>0</v>
      </c>
    </row>
    <row r="20" spans="2:14" x14ac:dyDescent="0.3">
      <c r="B20" t="s">
        <v>6</v>
      </c>
      <c r="C20">
        <f t="shared" ref="C20:H20" si="1">+C12+C13+C14+C15+C16+C17+C18+C19</f>
        <v>1604</v>
      </c>
      <c r="D20">
        <f t="shared" si="1"/>
        <v>40</v>
      </c>
      <c r="E20">
        <f t="shared" si="1"/>
        <v>1808</v>
      </c>
      <c r="F20">
        <f t="shared" si="1"/>
        <v>35</v>
      </c>
      <c r="G20">
        <f t="shared" si="1"/>
        <v>5</v>
      </c>
      <c r="H20">
        <f t="shared" si="1"/>
        <v>40</v>
      </c>
    </row>
    <row r="22" spans="2:14" x14ac:dyDescent="0.3">
      <c r="B22" t="s">
        <v>15</v>
      </c>
      <c r="E22" t="s">
        <v>1</v>
      </c>
    </row>
    <row r="23" spans="2:14" ht="40.200000000000003" customHeight="1" x14ac:dyDescent="0.3">
      <c r="B23" t="s">
        <v>2</v>
      </c>
      <c r="C23" t="s">
        <v>16</v>
      </c>
      <c r="D23" t="s">
        <v>17</v>
      </c>
      <c r="E23" t="s">
        <v>24</v>
      </c>
      <c r="F23" t="s">
        <v>25</v>
      </c>
      <c r="G23" t="s">
        <v>6</v>
      </c>
    </row>
    <row r="24" spans="2:14" x14ac:dyDescent="0.3">
      <c r="B24" t="s">
        <v>7</v>
      </c>
      <c r="C24">
        <v>0</v>
      </c>
      <c r="D24">
        <v>0</v>
      </c>
      <c r="E24">
        <v>0</v>
      </c>
      <c r="F24">
        <v>0</v>
      </c>
      <c r="G24">
        <f t="shared" ref="G24:G31" si="2">SUM(E24:F24)</f>
        <v>0</v>
      </c>
    </row>
    <row r="25" spans="2:14" x14ac:dyDescent="0.3">
      <c r="B25" t="s">
        <v>8</v>
      </c>
      <c r="C25">
        <v>0</v>
      </c>
      <c r="D25">
        <v>0</v>
      </c>
      <c r="E25">
        <v>0</v>
      </c>
      <c r="F25">
        <v>0</v>
      </c>
      <c r="G25">
        <f t="shared" si="2"/>
        <v>0</v>
      </c>
    </row>
    <row r="26" spans="2:14" x14ac:dyDescent="0.3">
      <c r="B26" t="s">
        <v>9</v>
      </c>
      <c r="C26">
        <v>0</v>
      </c>
      <c r="D26">
        <v>0</v>
      </c>
      <c r="E26">
        <v>0</v>
      </c>
      <c r="F26">
        <v>0</v>
      </c>
      <c r="G26">
        <f t="shared" si="2"/>
        <v>0</v>
      </c>
      <c r="L26" t="s">
        <v>18</v>
      </c>
    </row>
    <row r="27" spans="2:14" x14ac:dyDescent="0.3">
      <c r="B27" t="s">
        <v>10</v>
      </c>
      <c r="C27">
        <v>0</v>
      </c>
      <c r="D27">
        <v>0</v>
      </c>
      <c r="E27">
        <v>0</v>
      </c>
      <c r="F27">
        <v>0</v>
      </c>
      <c r="G27">
        <f t="shared" si="2"/>
        <v>0</v>
      </c>
      <c r="K27" t="s">
        <v>18</v>
      </c>
    </row>
    <row r="28" spans="2:14" x14ac:dyDescent="0.3">
      <c r="B28" t="s">
        <v>11</v>
      </c>
      <c r="C28">
        <v>17</v>
      </c>
      <c r="D28">
        <v>1397.79</v>
      </c>
      <c r="E28">
        <v>17</v>
      </c>
      <c r="F28">
        <v>0</v>
      </c>
      <c r="G28">
        <f t="shared" si="2"/>
        <v>17</v>
      </c>
      <c r="M28" t="s">
        <v>18</v>
      </c>
      <c r="N28" t="s">
        <v>18</v>
      </c>
    </row>
    <row r="29" spans="2:14" x14ac:dyDescent="0.3">
      <c r="B29" t="s">
        <v>12</v>
      </c>
      <c r="C29">
        <v>2</v>
      </c>
      <c r="D29">
        <v>200</v>
      </c>
      <c r="E29">
        <v>2</v>
      </c>
      <c r="F29">
        <v>0</v>
      </c>
      <c r="G29">
        <f t="shared" si="2"/>
        <v>2</v>
      </c>
      <c r="L29" t="s">
        <v>18</v>
      </c>
    </row>
    <row r="30" spans="2:14" x14ac:dyDescent="0.3">
      <c r="B30" t="s">
        <v>13</v>
      </c>
      <c r="C30">
        <v>9</v>
      </c>
      <c r="D30">
        <v>171</v>
      </c>
      <c r="E30">
        <v>9</v>
      </c>
      <c r="F30">
        <v>0</v>
      </c>
      <c r="G30">
        <f t="shared" si="2"/>
        <v>9</v>
      </c>
    </row>
    <row r="31" spans="2:14" x14ac:dyDescent="0.3">
      <c r="B31" t="s">
        <v>14</v>
      </c>
      <c r="C31">
        <v>0</v>
      </c>
      <c r="D31">
        <v>0</v>
      </c>
      <c r="E31">
        <v>0</v>
      </c>
      <c r="F31">
        <v>0</v>
      </c>
      <c r="G31">
        <f t="shared" si="2"/>
        <v>0</v>
      </c>
      <c r="L31" t="s">
        <v>18</v>
      </c>
    </row>
    <row r="32" spans="2:14" x14ac:dyDescent="0.3">
      <c r="B32" t="s">
        <v>6</v>
      </c>
      <c r="C32">
        <f>+C24+C25+C26+C27+C28+C29+C30+C31</f>
        <v>28</v>
      </c>
      <c r="D32">
        <f>+D24+D25+D26+D27+D28+D29+D30+D31</f>
        <v>1768.79</v>
      </c>
      <c r="E32">
        <f>+E24+E25+E26+E27+E28+E29+E30+E31</f>
        <v>28</v>
      </c>
      <c r="F32">
        <f>SUM(F24:F31)</f>
        <v>0</v>
      </c>
      <c r="G32">
        <f t="shared" ref="G32" si="3">SUM(E32:F32)</f>
        <v>28</v>
      </c>
      <c r="K32" t="s">
        <v>18</v>
      </c>
    </row>
    <row r="34" spans="2:11" x14ac:dyDescent="0.3">
      <c r="B34" t="s">
        <v>19</v>
      </c>
      <c r="E34" t="s">
        <v>1</v>
      </c>
    </row>
    <row r="35" spans="2:11" x14ac:dyDescent="0.3">
      <c r="B35" t="s">
        <v>2</v>
      </c>
      <c r="C35" t="s">
        <v>16</v>
      </c>
      <c r="D35" t="s">
        <v>17</v>
      </c>
      <c r="E35" t="s">
        <v>24</v>
      </c>
      <c r="F35" t="s">
        <v>25</v>
      </c>
      <c r="G35" t="s">
        <v>6</v>
      </c>
    </row>
    <row r="36" spans="2:11" x14ac:dyDescent="0.3">
      <c r="B36" t="s">
        <v>7</v>
      </c>
      <c r="C36">
        <v>49</v>
      </c>
      <c r="D36">
        <v>2443</v>
      </c>
      <c r="E36">
        <v>43</v>
      </c>
      <c r="F36">
        <v>6</v>
      </c>
      <c r="G36">
        <f t="shared" ref="G36:G43" si="4">SUM(E36:F36)</f>
        <v>49</v>
      </c>
    </row>
    <row r="37" spans="2:11" x14ac:dyDescent="0.3">
      <c r="B37" t="s">
        <v>8</v>
      </c>
      <c r="C37">
        <v>79</v>
      </c>
      <c r="D37">
        <v>1245.46</v>
      </c>
      <c r="E37">
        <v>75</v>
      </c>
      <c r="F37">
        <v>4</v>
      </c>
      <c r="G37">
        <f t="shared" si="4"/>
        <v>79</v>
      </c>
    </row>
    <row r="38" spans="2:11" x14ac:dyDescent="0.3">
      <c r="B38" t="s">
        <v>9</v>
      </c>
      <c r="C38">
        <v>29</v>
      </c>
      <c r="D38">
        <v>838.67</v>
      </c>
      <c r="E38">
        <v>26</v>
      </c>
      <c r="F38">
        <v>3</v>
      </c>
      <c r="G38">
        <f t="shared" si="4"/>
        <v>29</v>
      </c>
    </row>
    <row r="39" spans="2:11" x14ac:dyDescent="0.3">
      <c r="B39" t="s">
        <v>10</v>
      </c>
      <c r="C39">
        <v>134</v>
      </c>
      <c r="D39">
        <v>5177</v>
      </c>
      <c r="E39">
        <v>116</v>
      </c>
      <c r="F39">
        <v>18</v>
      </c>
      <c r="G39">
        <f t="shared" si="4"/>
        <v>134</v>
      </c>
    </row>
    <row r="40" spans="2:11" x14ac:dyDescent="0.3">
      <c r="B40" t="s">
        <v>11</v>
      </c>
      <c r="C40">
        <v>83</v>
      </c>
      <c r="D40">
        <v>6147.74</v>
      </c>
      <c r="E40">
        <v>77</v>
      </c>
      <c r="F40">
        <v>6</v>
      </c>
      <c r="G40">
        <f t="shared" si="4"/>
        <v>83</v>
      </c>
      <c r="J40" t="s">
        <v>18</v>
      </c>
    </row>
    <row r="41" spans="2:11" x14ac:dyDescent="0.3">
      <c r="B41" t="s">
        <v>12</v>
      </c>
      <c r="C41">
        <v>219</v>
      </c>
      <c r="D41">
        <v>11366</v>
      </c>
      <c r="E41">
        <v>189</v>
      </c>
      <c r="F41">
        <v>30</v>
      </c>
      <c r="G41">
        <f t="shared" si="4"/>
        <v>219</v>
      </c>
      <c r="K41" t="s">
        <v>18</v>
      </c>
    </row>
    <row r="42" spans="2:11" x14ac:dyDescent="0.3">
      <c r="B42" t="s">
        <v>13</v>
      </c>
      <c r="C42">
        <v>76</v>
      </c>
      <c r="D42">
        <v>1929</v>
      </c>
      <c r="E42">
        <v>72</v>
      </c>
      <c r="F42">
        <v>4</v>
      </c>
      <c r="G42">
        <f t="shared" si="4"/>
        <v>76</v>
      </c>
    </row>
    <row r="43" spans="2:11" x14ac:dyDescent="0.3">
      <c r="B43" t="s">
        <v>14</v>
      </c>
      <c r="C43">
        <v>157</v>
      </c>
      <c r="D43">
        <v>4556.28</v>
      </c>
      <c r="E43">
        <v>132</v>
      </c>
      <c r="F43">
        <v>25</v>
      </c>
      <c r="G43">
        <f t="shared" si="4"/>
        <v>157</v>
      </c>
    </row>
    <row r="44" spans="2:11" x14ac:dyDescent="0.3">
      <c r="B44" t="s">
        <v>6</v>
      </c>
      <c r="C44">
        <f>+C36+C37+C38+C39+C40+C41+C42+C43</f>
        <v>826</v>
      </c>
      <c r="D44">
        <f>+D36+D37+D38+D39+D40+D41+D42+D43</f>
        <v>33703.15</v>
      </c>
      <c r="E44">
        <f>+E36+E37+E38+E39+E40+E41+E42+E43</f>
        <v>730</v>
      </c>
      <c r="F44">
        <f>+F36+F37+F38+F39+F40+F41+F42+F43</f>
        <v>96</v>
      </c>
      <c r="G44">
        <f t="shared" ref="G44" si="5">+G36+G37+G38+G39+G40+G41+G42+G43</f>
        <v>826</v>
      </c>
    </row>
    <row r="45" spans="2:11" x14ac:dyDescent="0.3">
      <c r="K45" t="s">
        <v>18</v>
      </c>
    </row>
    <row r="49" spans="2:8" ht="15.6" x14ac:dyDescent="0.3">
      <c r="B49" s="2"/>
      <c r="C49" s="2"/>
      <c r="D49" s="2"/>
      <c r="E49" s="2"/>
      <c r="F49" s="2"/>
      <c r="G49" s="2"/>
      <c r="H4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87A1-6048-4784-87E1-324B03A32DD6}">
  <dimension ref="B4:R38"/>
  <sheetViews>
    <sheetView zoomScale="103" zoomScaleNormal="100" workbookViewId="0">
      <selection activeCell="B4" sqref="B4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8" max="18" width="14.21875" customWidth="1"/>
  </cols>
  <sheetData>
    <row r="4" spans="2:18" x14ac:dyDescent="0.3">
      <c r="B4" t="s">
        <v>151</v>
      </c>
    </row>
    <row r="5" spans="2:18" ht="28.95" customHeight="1" x14ac:dyDescent="0.3">
      <c r="B5" t="s">
        <v>27</v>
      </c>
    </row>
    <row r="6" spans="2:18" ht="45.6" customHeight="1" x14ac:dyDescent="0.3">
      <c r="B6" t="s">
        <v>28</v>
      </c>
      <c r="C6" t="s">
        <v>29</v>
      </c>
      <c r="F6" t="s">
        <v>30</v>
      </c>
      <c r="I6" t="s">
        <v>31</v>
      </c>
      <c r="R6" t="s">
        <v>32</v>
      </c>
    </row>
    <row r="7" spans="2:18" ht="32.4" customHeight="1" x14ac:dyDescent="0.3">
      <c r="C7" t="s">
        <v>33</v>
      </c>
      <c r="D7" t="s">
        <v>34</v>
      </c>
      <c r="E7" t="s">
        <v>35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</row>
    <row r="8" spans="2:18" x14ac:dyDescent="0.3">
      <c r="B8" t="s">
        <v>7</v>
      </c>
      <c r="C8">
        <v>34204</v>
      </c>
      <c r="D8">
        <v>55750</v>
      </c>
      <c r="E8">
        <f>C8+D8</f>
        <v>89954</v>
      </c>
      <c r="F8">
        <v>22283.599999999999</v>
      </c>
      <c r="G8">
        <v>56876.71</v>
      </c>
      <c r="H8">
        <f>SUM(F8:G8)</f>
        <v>79160.31</v>
      </c>
      <c r="I8">
        <v>0</v>
      </c>
      <c r="J8">
        <v>0</v>
      </c>
      <c r="R8">
        <f>I8+J8+K8+L8+M8+N8+O8+P8+Q8</f>
        <v>0</v>
      </c>
    </row>
    <row r="9" spans="2:18" x14ac:dyDescent="0.3">
      <c r="B9" t="s">
        <v>8</v>
      </c>
      <c r="C9">
        <v>90</v>
      </c>
      <c r="D9">
        <v>23807.75</v>
      </c>
      <c r="E9">
        <f>SUM(C9:D9)</f>
        <v>23897.75</v>
      </c>
      <c r="F9">
        <v>40</v>
      </c>
      <c r="G9">
        <v>22334.45</v>
      </c>
      <c r="H9">
        <f>SUM(F9:G9)</f>
        <v>22374.45</v>
      </c>
      <c r="I9">
        <v>0</v>
      </c>
      <c r="J9">
        <v>125.83</v>
      </c>
      <c r="R9">
        <f t="shared" ref="R9:R18" si="0">I9+J9+K9+L9+M9+N9+O9+P9+Q9</f>
        <v>125.83</v>
      </c>
    </row>
    <row r="10" spans="2:18" x14ac:dyDescent="0.3">
      <c r="B10" t="s">
        <v>9</v>
      </c>
      <c r="C10">
        <v>150.13999999999999</v>
      </c>
      <c r="D10">
        <v>3956.34</v>
      </c>
      <c r="E10">
        <f>SUM(C10:D10)</f>
        <v>4106.4800000000005</v>
      </c>
      <c r="F10">
        <v>113.26</v>
      </c>
      <c r="G10">
        <v>2737.95</v>
      </c>
      <c r="H10">
        <f>SUM(F10:G10)</f>
        <v>2851.21</v>
      </c>
      <c r="I10">
        <v>0</v>
      </c>
      <c r="J10">
        <v>70.69</v>
      </c>
      <c r="R10">
        <f t="shared" si="0"/>
        <v>70.69</v>
      </c>
    </row>
    <row r="11" spans="2:18" x14ac:dyDescent="0.3">
      <c r="B11" t="s">
        <v>45</v>
      </c>
      <c r="C11">
        <v>2292</v>
      </c>
      <c r="D11">
        <v>0</v>
      </c>
      <c r="E11">
        <f>SUM(C11:D11)</f>
        <v>2292</v>
      </c>
      <c r="F11">
        <v>2785.16</v>
      </c>
      <c r="G11">
        <v>0</v>
      </c>
      <c r="H11">
        <f>SUM(F11:G11)</f>
        <v>2785.16</v>
      </c>
      <c r="I11">
        <v>0</v>
      </c>
      <c r="J11">
        <v>0</v>
      </c>
    </row>
    <row r="12" spans="2:18" x14ac:dyDescent="0.3">
      <c r="B12" t="s">
        <v>10</v>
      </c>
      <c r="C12">
        <v>1741.64</v>
      </c>
      <c r="D12">
        <v>34967.360000000001</v>
      </c>
      <c r="E12">
        <v>36709</v>
      </c>
      <c r="F12">
        <v>609.57000000000005</v>
      </c>
      <c r="G12">
        <v>24944.3</v>
      </c>
      <c r="H12">
        <v>25553.88</v>
      </c>
      <c r="I12">
        <v>89.62</v>
      </c>
      <c r="J12">
        <v>622.54</v>
      </c>
      <c r="R12">
        <f t="shared" si="0"/>
        <v>712.16</v>
      </c>
    </row>
    <row r="13" spans="2:18" x14ac:dyDescent="0.3">
      <c r="B13" t="s">
        <v>11</v>
      </c>
      <c r="C13">
        <v>7010</v>
      </c>
      <c r="D13">
        <v>61766.32</v>
      </c>
      <c r="E13">
        <f>SUM(C13:D13)</f>
        <v>68776.320000000007</v>
      </c>
      <c r="F13">
        <v>2804</v>
      </c>
      <c r="G13">
        <v>62696</v>
      </c>
      <c r="H13">
        <f>SUM(F13:G13)</f>
        <v>65500</v>
      </c>
      <c r="I13">
        <v>0</v>
      </c>
      <c r="J13">
        <v>866.4</v>
      </c>
      <c r="R13">
        <f t="shared" si="0"/>
        <v>866.4</v>
      </c>
    </row>
    <row r="14" spans="2:18" x14ac:dyDescent="0.3">
      <c r="B14" t="s">
        <v>12</v>
      </c>
      <c r="C14">
        <v>21600</v>
      </c>
      <c r="D14">
        <v>222652</v>
      </c>
      <c r="E14">
        <f>SUM(C14:D14)</f>
        <v>244252</v>
      </c>
      <c r="F14">
        <v>8245.9</v>
      </c>
      <c r="G14">
        <v>158826.13</v>
      </c>
      <c r="H14">
        <f>SUM(F14:G14)</f>
        <v>167072.03</v>
      </c>
      <c r="I14">
        <v>0</v>
      </c>
      <c r="J14">
        <v>0</v>
      </c>
      <c r="R14">
        <f t="shared" si="0"/>
        <v>0</v>
      </c>
    </row>
    <row r="15" spans="2:18" x14ac:dyDescent="0.3">
      <c r="B15" t="s">
        <v>13</v>
      </c>
      <c r="C15">
        <v>35572</v>
      </c>
      <c r="D15">
        <v>15003</v>
      </c>
      <c r="E15">
        <f>SUM(C15:D15)</f>
        <v>50575</v>
      </c>
      <c r="F15">
        <v>14228.8</v>
      </c>
      <c r="G15">
        <v>12385.17</v>
      </c>
      <c r="H15">
        <f>SUM(F15:G15)</f>
        <v>26613.97</v>
      </c>
      <c r="I15">
        <v>0</v>
      </c>
      <c r="J15">
        <v>0</v>
      </c>
      <c r="R15">
        <f t="shared" si="0"/>
        <v>0</v>
      </c>
    </row>
    <row r="16" spans="2:18" ht="29.25" customHeight="1" x14ac:dyDescent="0.3">
      <c r="B16" t="s">
        <v>46</v>
      </c>
      <c r="C16">
        <v>32450</v>
      </c>
      <c r="D16">
        <v>0</v>
      </c>
      <c r="E16">
        <f>SUM(C16:D16)</f>
        <v>32450</v>
      </c>
      <c r="F16">
        <v>44180</v>
      </c>
      <c r="G16">
        <v>0</v>
      </c>
      <c r="H16">
        <f>SUM(F16:G16)</f>
        <v>44180</v>
      </c>
      <c r="I16">
        <v>0</v>
      </c>
      <c r="J16">
        <v>0</v>
      </c>
      <c r="R16">
        <f t="shared" si="0"/>
        <v>0</v>
      </c>
    </row>
    <row r="17" spans="2:18" x14ac:dyDescent="0.3">
      <c r="B17" t="s">
        <v>14</v>
      </c>
      <c r="C17">
        <v>25000</v>
      </c>
      <c r="D17">
        <v>133555</v>
      </c>
      <c r="E17">
        <f>SUM(C17:D17)</f>
        <v>158555</v>
      </c>
      <c r="F17">
        <v>10000</v>
      </c>
      <c r="G17">
        <v>130000</v>
      </c>
      <c r="H17">
        <f>SUM(F17:G17)</f>
        <v>140000</v>
      </c>
      <c r="I17">
        <v>0</v>
      </c>
      <c r="J17">
        <v>0</v>
      </c>
      <c r="R17">
        <f t="shared" si="0"/>
        <v>0</v>
      </c>
    </row>
    <row r="18" spans="2:18" ht="24" customHeight="1" x14ac:dyDescent="0.3">
      <c r="B18" t="s">
        <v>6</v>
      </c>
      <c r="C18">
        <f>SUM(C8:C17)</f>
        <v>160109.78</v>
      </c>
      <c r="D18">
        <f>SUM(D8:D17)</f>
        <v>551457.77</v>
      </c>
      <c r="E18">
        <f t="shared" ref="E18" si="1">C18+D18</f>
        <v>711567.55</v>
      </c>
      <c r="F18">
        <f t="shared" ref="F18:I18" si="2">SUM(F8:F17)</f>
        <v>105290.29</v>
      </c>
      <c r="G18">
        <f t="shared" si="2"/>
        <v>470800.71</v>
      </c>
      <c r="H18">
        <f t="shared" si="2"/>
        <v>576091.01</v>
      </c>
      <c r="I18">
        <f t="shared" si="2"/>
        <v>89.62</v>
      </c>
      <c r="J18">
        <f>SUM(J8:J17)</f>
        <v>1685.46</v>
      </c>
      <c r="R18">
        <f t="shared" si="0"/>
        <v>1775.08</v>
      </c>
    </row>
    <row r="38" spans="2:6" ht="15.6" x14ac:dyDescent="0.3">
      <c r="B38" s="5"/>
      <c r="C38" s="5"/>
      <c r="E38" s="5"/>
      <c r="F38" s="5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5B0C-5477-4308-B409-07F8AE8C9DF8}">
  <dimension ref="B4:I36"/>
  <sheetViews>
    <sheetView zoomScale="94" zoomScaleNormal="100" workbookViewId="0">
      <selection activeCell="B4" sqref="B4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35.441406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4" spans="2:9" x14ac:dyDescent="0.3">
      <c r="B4" t="s">
        <v>151</v>
      </c>
    </row>
    <row r="7" spans="2:9" x14ac:dyDescent="0.3">
      <c r="B7" t="s">
        <v>47</v>
      </c>
    </row>
    <row r="8" spans="2:9" x14ac:dyDescent="0.3">
      <c r="B8" t="s">
        <v>48</v>
      </c>
    </row>
    <row r="9" spans="2:9" x14ac:dyDescent="0.3">
      <c r="B9" t="s">
        <v>49</v>
      </c>
    </row>
    <row r="11" spans="2:9" x14ac:dyDescent="0.3">
      <c r="B11" t="s">
        <v>50</v>
      </c>
    </row>
    <row r="12" spans="2:9" x14ac:dyDescent="0.3">
      <c r="C12" t="s">
        <v>2</v>
      </c>
      <c r="D12" t="s">
        <v>51</v>
      </c>
      <c r="E12" t="s">
        <v>52</v>
      </c>
      <c r="F12" t="s">
        <v>53</v>
      </c>
      <c r="G12" t="s">
        <v>54</v>
      </c>
      <c r="H12" t="s">
        <v>55</v>
      </c>
      <c r="I12" t="s">
        <v>6</v>
      </c>
    </row>
    <row r="13" spans="2:9" x14ac:dyDescent="0.3">
      <c r="B13">
        <v>1</v>
      </c>
      <c r="C13" t="s">
        <v>56</v>
      </c>
      <c r="D13">
        <v>3</v>
      </c>
      <c r="E13">
        <v>0</v>
      </c>
      <c r="F13">
        <v>2</v>
      </c>
      <c r="G13">
        <v>1</v>
      </c>
      <c r="I13">
        <f>G13+H13</f>
        <v>1</v>
      </c>
    </row>
    <row r="14" spans="2:9" x14ac:dyDescent="0.3">
      <c r="B14">
        <v>2</v>
      </c>
      <c r="C14" t="s">
        <v>8</v>
      </c>
      <c r="D14">
        <v>0</v>
      </c>
      <c r="E14">
        <v>0</v>
      </c>
      <c r="F14">
        <v>0</v>
      </c>
      <c r="I14">
        <f t="shared" ref="I14:I21" si="0">G14+H14</f>
        <v>0</v>
      </c>
    </row>
    <row r="15" spans="2:9" x14ac:dyDescent="0.3">
      <c r="B15">
        <v>3</v>
      </c>
      <c r="C15" t="s">
        <v>9</v>
      </c>
      <c r="D15">
        <v>2</v>
      </c>
      <c r="F15">
        <v>1</v>
      </c>
      <c r="G15">
        <v>3</v>
      </c>
      <c r="I15">
        <f t="shared" si="0"/>
        <v>3</v>
      </c>
    </row>
    <row r="16" spans="2:9" x14ac:dyDescent="0.3">
      <c r="B16">
        <v>4</v>
      </c>
      <c r="C16" t="s">
        <v>10</v>
      </c>
      <c r="D16">
        <v>0</v>
      </c>
      <c r="E16">
        <v>0</v>
      </c>
      <c r="F16">
        <v>0</v>
      </c>
      <c r="I16">
        <f t="shared" si="0"/>
        <v>0</v>
      </c>
    </row>
    <row r="17" spans="2:9" ht="16.2" customHeight="1" x14ac:dyDescent="0.3">
      <c r="B17">
        <v>5</v>
      </c>
      <c r="C17" t="s">
        <v>11</v>
      </c>
      <c r="D17">
        <v>6</v>
      </c>
      <c r="E17">
        <v>0</v>
      </c>
      <c r="F17">
        <v>0</v>
      </c>
      <c r="G17">
        <v>2</v>
      </c>
      <c r="I17">
        <f t="shared" si="0"/>
        <v>2</v>
      </c>
    </row>
    <row r="18" spans="2:9" ht="15" customHeight="1" x14ac:dyDescent="0.3">
      <c r="B18">
        <v>6</v>
      </c>
      <c r="C18" t="s">
        <v>12</v>
      </c>
      <c r="D18">
        <v>8</v>
      </c>
      <c r="E18">
        <v>0</v>
      </c>
      <c r="F18">
        <v>0</v>
      </c>
      <c r="G18">
        <v>7</v>
      </c>
      <c r="H18">
        <v>1</v>
      </c>
      <c r="I18">
        <f t="shared" si="0"/>
        <v>8</v>
      </c>
    </row>
    <row r="19" spans="2:9" ht="15" customHeight="1" x14ac:dyDescent="0.3">
      <c r="B19">
        <v>7</v>
      </c>
      <c r="C19" t="s">
        <v>13</v>
      </c>
      <c r="I19">
        <f t="shared" si="0"/>
        <v>0</v>
      </c>
    </row>
    <row r="20" spans="2:9" ht="15.75" customHeight="1" x14ac:dyDescent="0.3">
      <c r="B20">
        <v>8</v>
      </c>
      <c r="C20" t="s">
        <v>14</v>
      </c>
      <c r="D20">
        <v>5</v>
      </c>
      <c r="E20">
        <v>0</v>
      </c>
      <c r="F20">
        <v>0</v>
      </c>
      <c r="G20">
        <v>5</v>
      </c>
      <c r="I20">
        <f t="shared" si="0"/>
        <v>5</v>
      </c>
    </row>
    <row r="21" spans="2:9" ht="18" customHeight="1" x14ac:dyDescent="0.3">
      <c r="B21" t="s">
        <v>6</v>
      </c>
      <c r="D21">
        <f>+D13+D14+D15+D16+D17+D18+D19+D20</f>
        <v>24</v>
      </c>
      <c r="E21">
        <f>SUM(E13:E20)</f>
        <v>0</v>
      </c>
      <c r="F21">
        <f>SUM(F13:F20)</f>
        <v>3</v>
      </c>
      <c r="G21">
        <f>+G13+G14+G15+G16+G17+G18+G19+G20</f>
        <v>18</v>
      </c>
      <c r="H21">
        <f>+H13+H14+H15+H16+H17+H18+H19+H20</f>
        <v>1</v>
      </c>
      <c r="I21">
        <f t="shared" si="0"/>
        <v>19</v>
      </c>
    </row>
    <row r="22" spans="2:9" ht="16.2" customHeight="1" x14ac:dyDescent="0.3"/>
    <row r="36" spans="2:6" ht="15.6" x14ac:dyDescent="0.3">
      <c r="B36" s="5"/>
      <c r="C36" s="5"/>
      <c r="E36" s="5"/>
      <c r="F36" s="5"/>
    </row>
  </sheetData>
  <mergeCells count="2">
    <mergeCell ref="B36:C36"/>
    <mergeCell ref="E36:F36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AF7E9-4C81-40A6-B017-45402873AABA}">
  <dimension ref="A5:AD18"/>
  <sheetViews>
    <sheetView workbookViewId="0">
      <selection activeCell="A5" sqref="A5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5" spans="1:30" x14ac:dyDescent="0.3">
      <c r="A5" t="s">
        <v>151</v>
      </c>
    </row>
    <row r="6" spans="1:30" x14ac:dyDescent="0.3">
      <c r="A6" t="s">
        <v>58</v>
      </c>
    </row>
    <row r="7" spans="1:30" x14ac:dyDescent="0.3">
      <c r="A7" t="s">
        <v>149</v>
      </c>
    </row>
    <row r="8" spans="1:30" x14ac:dyDescent="0.3">
      <c r="B8" t="s">
        <v>57</v>
      </c>
      <c r="D8" t="s">
        <v>58</v>
      </c>
    </row>
    <row r="9" spans="1:30" x14ac:dyDescent="0.3">
      <c r="B9" t="s">
        <v>2</v>
      </c>
      <c r="C9" t="s">
        <v>59</v>
      </c>
      <c r="D9" t="s">
        <v>54</v>
      </c>
      <c r="E9" t="s">
        <v>55</v>
      </c>
      <c r="F9" t="s">
        <v>60</v>
      </c>
      <c r="G9" t="s">
        <v>61</v>
      </c>
      <c r="H9" t="s">
        <v>54</v>
      </c>
      <c r="I9" t="s">
        <v>55</v>
      </c>
      <c r="J9" t="s">
        <v>60</v>
      </c>
      <c r="K9" t="s">
        <v>62</v>
      </c>
      <c r="L9" t="s">
        <v>54</v>
      </c>
      <c r="M9" t="s">
        <v>55</v>
      </c>
      <c r="N9" t="s">
        <v>60</v>
      </c>
      <c r="O9" t="s">
        <v>63</v>
      </c>
      <c r="P9" t="s">
        <v>54</v>
      </c>
      <c r="Q9" t="s">
        <v>55</v>
      </c>
      <c r="R9" t="s">
        <v>60</v>
      </c>
      <c r="S9" t="s">
        <v>64</v>
      </c>
      <c r="T9" t="s">
        <v>54</v>
      </c>
      <c r="U9" t="s">
        <v>55</v>
      </c>
      <c r="V9" t="s">
        <v>60</v>
      </c>
      <c r="W9" t="s">
        <v>65</v>
      </c>
      <c r="X9" t="s">
        <v>54</v>
      </c>
      <c r="Y9" t="s">
        <v>55</v>
      </c>
      <c r="Z9" t="s">
        <v>60</v>
      </c>
      <c r="AA9" t="s">
        <v>66</v>
      </c>
      <c r="AB9" t="s">
        <v>54</v>
      </c>
      <c r="AC9" t="s">
        <v>55</v>
      </c>
      <c r="AD9" t="s">
        <v>60</v>
      </c>
    </row>
    <row r="10" spans="1:30" x14ac:dyDescent="0.3">
      <c r="A10">
        <v>1</v>
      </c>
      <c r="B10" t="s">
        <v>7</v>
      </c>
      <c r="C10">
        <v>53</v>
      </c>
      <c r="D10">
        <v>44</v>
      </c>
      <c r="E10">
        <v>9</v>
      </c>
      <c r="F10">
        <v>53</v>
      </c>
      <c r="G10">
        <v>3</v>
      </c>
      <c r="H10">
        <v>3</v>
      </c>
      <c r="I10">
        <v>0</v>
      </c>
      <c r="J10">
        <v>3</v>
      </c>
      <c r="K10">
        <v>32</v>
      </c>
      <c r="L10">
        <v>23</v>
      </c>
      <c r="M10">
        <v>9</v>
      </c>
      <c r="N10">
        <v>33</v>
      </c>
      <c r="O10">
        <v>7</v>
      </c>
      <c r="P10">
        <v>5</v>
      </c>
      <c r="Q10">
        <v>2</v>
      </c>
      <c r="R10">
        <v>7</v>
      </c>
      <c r="S10">
        <v>1</v>
      </c>
      <c r="T10">
        <v>7</v>
      </c>
      <c r="U10">
        <v>3</v>
      </c>
      <c r="V10">
        <v>10</v>
      </c>
      <c r="W10">
        <v>2</v>
      </c>
      <c r="X10">
        <v>10</v>
      </c>
      <c r="Y10">
        <v>0</v>
      </c>
      <c r="Z10">
        <v>10</v>
      </c>
      <c r="AA10">
        <v>2</v>
      </c>
      <c r="AB10">
        <v>18</v>
      </c>
      <c r="AC10">
        <v>10</v>
      </c>
      <c r="AD10">
        <v>28</v>
      </c>
    </row>
    <row r="11" spans="1:30" x14ac:dyDescent="0.3">
      <c r="A11">
        <v>2</v>
      </c>
      <c r="B11" t="s">
        <v>8</v>
      </c>
      <c r="C11">
        <v>100</v>
      </c>
      <c r="D11">
        <v>94</v>
      </c>
      <c r="E11">
        <v>6</v>
      </c>
      <c r="F11">
        <v>100</v>
      </c>
      <c r="G11">
        <v>30</v>
      </c>
      <c r="H11">
        <v>29</v>
      </c>
      <c r="I11">
        <v>1</v>
      </c>
      <c r="J11">
        <v>30</v>
      </c>
      <c r="K11">
        <v>74</v>
      </c>
      <c r="L11">
        <v>68</v>
      </c>
      <c r="M11">
        <v>6</v>
      </c>
      <c r="N11">
        <v>74</v>
      </c>
      <c r="O11">
        <v>7</v>
      </c>
      <c r="P11">
        <v>7</v>
      </c>
      <c r="Q11">
        <v>0</v>
      </c>
      <c r="R11">
        <v>7</v>
      </c>
      <c r="S11">
        <v>1</v>
      </c>
      <c r="T11">
        <v>4</v>
      </c>
      <c r="U11">
        <v>0</v>
      </c>
      <c r="V11">
        <v>4</v>
      </c>
      <c r="W11">
        <v>1</v>
      </c>
      <c r="X11">
        <v>2</v>
      </c>
      <c r="Y11">
        <v>0</v>
      </c>
      <c r="Z11">
        <v>2</v>
      </c>
      <c r="AA11">
        <v>7</v>
      </c>
      <c r="AB11">
        <v>63</v>
      </c>
      <c r="AC11">
        <v>9</v>
      </c>
      <c r="AD11">
        <v>72</v>
      </c>
    </row>
    <row r="12" spans="1:30" x14ac:dyDescent="0.3">
      <c r="A12">
        <v>3</v>
      </c>
      <c r="B12" t="s">
        <v>9</v>
      </c>
      <c r="C12">
        <v>58</v>
      </c>
      <c r="D12">
        <v>47</v>
      </c>
      <c r="E12">
        <v>7</v>
      </c>
      <c r="F12">
        <v>54</v>
      </c>
      <c r="G12">
        <v>8</v>
      </c>
      <c r="H12">
        <v>7</v>
      </c>
      <c r="I12">
        <v>1</v>
      </c>
      <c r="J12">
        <v>8</v>
      </c>
      <c r="K12">
        <v>16</v>
      </c>
      <c r="L12">
        <v>14</v>
      </c>
      <c r="M12">
        <v>2</v>
      </c>
      <c r="N12">
        <v>21</v>
      </c>
      <c r="O12">
        <v>2</v>
      </c>
      <c r="P12">
        <v>2</v>
      </c>
      <c r="Q12">
        <v>0</v>
      </c>
      <c r="R12">
        <v>11</v>
      </c>
      <c r="S12">
        <v>2</v>
      </c>
      <c r="T12">
        <v>6</v>
      </c>
      <c r="U12">
        <v>0</v>
      </c>
      <c r="V12">
        <v>6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</row>
    <row r="13" spans="1:30" x14ac:dyDescent="0.3">
      <c r="A13">
        <v>4</v>
      </c>
      <c r="B13" t="s">
        <v>10</v>
      </c>
      <c r="C13">
        <v>209</v>
      </c>
      <c r="D13">
        <v>191</v>
      </c>
      <c r="E13">
        <v>18</v>
      </c>
      <c r="F13">
        <v>209</v>
      </c>
      <c r="G13">
        <v>19</v>
      </c>
      <c r="H13">
        <v>18</v>
      </c>
      <c r="I13">
        <v>1</v>
      </c>
      <c r="J13">
        <v>19</v>
      </c>
      <c r="K13">
        <v>106</v>
      </c>
      <c r="L13">
        <v>97</v>
      </c>
      <c r="M13">
        <v>9</v>
      </c>
      <c r="N13">
        <v>106</v>
      </c>
      <c r="O13">
        <v>20</v>
      </c>
      <c r="P13">
        <v>19</v>
      </c>
      <c r="Q13">
        <v>1</v>
      </c>
      <c r="R13">
        <v>20</v>
      </c>
      <c r="S13">
        <v>4</v>
      </c>
      <c r="T13">
        <v>29</v>
      </c>
      <c r="U13">
        <v>1</v>
      </c>
      <c r="V13">
        <v>30</v>
      </c>
      <c r="W13">
        <v>3</v>
      </c>
      <c r="X13">
        <v>24</v>
      </c>
      <c r="Y13">
        <v>3</v>
      </c>
      <c r="Z13">
        <v>27</v>
      </c>
      <c r="AA13">
        <v>4</v>
      </c>
      <c r="AB13">
        <v>35</v>
      </c>
      <c r="AC13">
        <v>9</v>
      </c>
      <c r="AD13">
        <v>44</v>
      </c>
    </row>
    <row r="14" spans="1:30" x14ac:dyDescent="0.3">
      <c r="A14">
        <v>5</v>
      </c>
      <c r="B14" t="s">
        <v>11</v>
      </c>
      <c r="C14">
        <v>166</v>
      </c>
      <c r="D14">
        <v>137</v>
      </c>
      <c r="E14">
        <v>15</v>
      </c>
      <c r="F14">
        <v>152</v>
      </c>
      <c r="G14">
        <v>11</v>
      </c>
      <c r="H14">
        <v>11</v>
      </c>
      <c r="I14">
        <v>0</v>
      </c>
      <c r="J14">
        <v>11</v>
      </c>
      <c r="K14">
        <v>54</v>
      </c>
      <c r="L14">
        <v>41</v>
      </c>
      <c r="M14">
        <v>11</v>
      </c>
      <c r="N14">
        <v>52</v>
      </c>
      <c r="O14">
        <v>4</v>
      </c>
      <c r="P14">
        <v>4</v>
      </c>
      <c r="Q14">
        <v>0</v>
      </c>
      <c r="R14">
        <v>4</v>
      </c>
      <c r="S14">
        <v>2</v>
      </c>
      <c r="T14">
        <v>8</v>
      </c>
      <c r="U14">
        <v>0</v>
      </c>
      <c r="V14">
        <v>8</v>
      </c>
      <c r="W14">
        <v>0</v>
      </c>
      <c r="X14">
        <v>0</v>
      </c>
      <c r="Y14">
        <v>0</v>
      </c>
      <c r="Z14">
        <v>2</v>
      </c>
      <c r="AA14">
        <v>6</v>
      </c>
      <c r="AB14">
        <v>72</v>
      </c>
      <c r="AC14">
        <v>6</v>
      </c>
      <c r="AD14">
        <v>78</v>
      </c>
    </row>
    <row r="15" spans="1:30" x14ac:dyDescent="0.3">
      <c r="A15">
        <v>6</v>
      </c>
      <c r="B15" t="s">
        <v>12</v>
      </c>
      <c r="C15">
        <v>295</v>
      </c>
      <c r="D15">
        <v>246</v>
      </c>
      <c r="E15">
        <v>49</v>
      </c>
      <c r="F15">
        <v>295</v>
      </c>
      <c r="G15">
        <v>194</v>
      </c>
      <c r="H15">
        <v>157</v>
      </c>
      <c r="I15">
        <v>37</v>
      </c>
      <c r="J15">
        <v>194</v>
      </c>
      <c r="K15">
        <v>193</v>
      </c>
      <c r="L15">
        <v>151</v>
      </c>
      <c r="M15">
        <v>42</v>
      </c>
      <c r="N15">
        <v>193</v>
      </c>
      <c r="O15">
        <v>68</v>
      </c>
      <c r="P15">
        <v>52</v>
      </c>
      <c r="Q15">
        <v>16</v>
      </c>
      <c r="R15">
        <v>68</v>
      </c>
      <c r="S15">
        <v>26</v>
      </c>
      <c r="T15">
        <v>101</v>
      </c>
      <c r="U15">
        <v>17</v>
      </c>
      <c r="V15">
        <v>118</v>
      </c>
      <c r="W15">
        <v>16</v>
      </c>
      <c r="X15">
        <v>60</v>
      </c>
      <c r="Y15">
        <v>10</v>
      </c>
      <c r="Z15">
        <v>70</v>
      </c>
      <c r="AA15">
        <v>1</v>
      </c>
      <c r="AB15">
        <v>9</v>
      </c>
      <c r="AC15">
        <v>1</v>
      </c>
      <c r="AD15">
        <v>10</v>
      </c>
    </row>
    <row r="16" spans="1:30" x14ac:dyDescent="0.3">
      <c r="A16">
        <v>7</v>
      </c>
      <c r="B16" t="s">
        <v>13</v>
      </c>
      <c r="C16">
        <v>98</v>
      </c>
      <c r="D16">
        <v>92</v>
      </c>
      <c r="E16">
        <v>6</v>
      </c>
      <c r="F16">
        <v>98</v>
      </c>
      <c r="G16">
        <v>16</v>
      </c>
      <c r="H16">
        <v>16</v>
      </c>
      <c r="I16">
        <v>0</v>
      </c>
      <c r="J16">
        <v>16</v>
      </c>
      <c r="K16">
        <v>42</v>
      </c>
      <c r="L16">
        <v>40</v>
      </c>
      <c r="M16">
        <v>2</v>
      </c>
      <c r="N16">
        <v>42</v>
      </c>
      <c r="O16">
        <v>15</v>
      </c>
      <c r="P16">
        <v>14</v>
      </c>
      <c r="Q16">
        <v>1</v>
      </c>
      <c r="R16">
        <v>15</v>
      </c>
      <c r="S16">
        <v>10</v>
      </c>
      <c r="T16">
        <v>30</v>
      </c>
      <c r="U16">
        <v>0</v>
      </c>
      <c r="V16">
        <v>30</v>
      </c>
      <c r="W16">
        <v>6</v>
      </c>
      <c r="X16">
        <v>18</v>
      </c>
      <c r="Y16">
        <v>0</v>
      </c>
      <c r="Z16">
        <v>18</v>
      </c>
      <c r="AA16">
        <v>2</v>
      </c>
      <c r="AB16">
        <v>25</v>
      </c>
      <c r="AC16">
        <v>5</v>
      </c>
      <c r="AD16">
        <v>30</v>
      </c>
    </row>
    <row r="17" spans="1:30" x14ac:dyDescent="0.3">
      <c r="A17">
        <v>8</v>
      </c>
      <c r="B17" t="s">
        <v>14</v>
      </c>
      <c r="C17">
        <v>268</v>
      </c>
      <c r="D17">
        <v>245</v>
      </c>
      <c r="E17">
        <v>23</v>
      </c>
      <c r="F17">
        <v>268</v>
      </c>
      <c r="G17">
        <v>67</v>
      </c>
      <c r="H17">
        <v>56</v>
      </c>
      <c r="I17">
        <v>10</v>
      </c>
      <c r="J17">
        <v>66</v>
      </c>
      <c r="K17">
        <v>177</v>
      </c>
      <c r="L17">
        <v>159</v>
      </c>
      <c r="M17">
        <v>18</v>
      </c>
      <c r="N17">
        <v>171</v>
      </c>
      <c r="O17">
        <v>51</v>
      </c>
      <c r="P17">
        <v>43</v>
      </c>
      <c r="Q17">
        <v>8</v>
      </c>
      <c r="R17">
        <v>51</v>
      </c>
      <c r="S17">
        <v>12</v>
      </c>
      <c r="T17">
        <v>22</v>
      </c>
      <c r="U17">
        <v>8</v>
      </c>
      <c r="V17">
        <v>30</v>
      </c>
      <c r="W17">
        <v>11</v>
      </c>
      <c r="X17">
        <v>16</v>
      </c>
      <c r="Y17">
        <v>7</v>
      </c>
      <c r="Z17">
        <v>27</v>
      </c>
      <c r="AA17">
        <v>9</v>
      </c>
      <c r="AB17">
        <v>110</v>
      </c>
      <c r="AC17">
        <v>40</v>
      </c>
      <c r="AD17">
        <v>150</v>
      </c>
    </row>
    <row r="18" spans="1:30" x14ac:dyDescent="0.3">
      <c r="B18" t="s">
        <v>6</v>
      </c>
      <c r="C18">
        <f t="shared" ref="C18:AD18" si="0">SUM(C10:C17)</f>
        <v>1247</v>
      </c>
      <c r="D18">
        <f t="shared" si="0"/>
        <v>1096</v>
      </c>
      <c r="E18">
        <f t="shared" si="0"/>
        <v>133</v>
      </c>
      <c r="F18">
        <f t="shared" si="0"/>
        <v>1229</v>
      </c>
      <c r="G18">
        <f t="shared" si="0"/>
        <v>348</v>
      </c>
      <c r="H18">
        <f t="shared" si="0"/>
        <v>297</v>
      </c>
      <c r="I18">
        <f t="shared" si="0"/>
        <v>50</v>
      </c>
      <c r="J18">
        <f t="shared" si="0"/>
        <v>347</v>
      </c>
      <c r="K18">
        <f t="shared" si="0"/>
        <v>694</v>
      </c>
      <c r="L18">
        <f t="shared" si="0"/>
        <v>593</v>
      </c>
      <c r="M18">
        <f t="shared" si="0"/>
        <v>99</v>
      </c>
      <c r="N18">
        <f t="shared" si="0"/>
        <v>692</v>
      </c>
      <c r="O18">
        <f t="shared" si="0"/>
        <v>174</v>
      </c>
      <c r="P18">
        <f t="shared" si="0"/>
        <v>146</v>
      </c>
      <c r="Q18">
        <f t="shared" si="0"/>
        <v>28</v>
      </c>
      <c r="R18">
        <f t="shared" si="0"/>
        <v>183</v>
      </c>
      <c r="S18">
        <f t="shared" si="0"/>
        <v>58</v>
      </c>
      <c r="T18">
        <f t="shared" si="0"/>
        <v>207</v>
      </c>
      <c r="U18">
        <f t="shared" si="0"/>
        <v>29</v>
      </c>
      <c r="V18">
        <f t="shared" si="0"/>
        <v>236</v>
      </c>
      <c r="W18">
        <f t="shared" si="0"/>
        <v>39</v>
      </c>
      <c r="X18">
        <f t="shared" si="0"/>
        <v>130</v>
      </c>
      <c r="Y18">
        <f t="shared" si="0"/>
        <v>20</v>
      </c>
      <c r="Z18">
        <f t="shared" si="0"/>
        <v>156</v>
      </c>
      <c r="AA18">
        <f t="shared" si="0"/>
        <v>31</v>
      </c>
      <c r="AB18">
        <f t="shared" si="0"/>
        <v>332</v>
      </c>
      <c r="AC18">
        <f t="shared" si="0"/>
        <v>80</v>
      </c>
      <c r="AD18">
        <f t="shared" si="0"/>
        <v>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5E61-C381-4B7D-A00F-BA17691593C6}">
  <dimension ref="A2:M16"/>
  <sheetViews>
    <sheetView workbookViewId="0">
      <selection activeCell="A3" sqref="A3"/>
    </sheetView>
  </sheetViews>
  <sheetFormatPr baseColWidth="10" defaultColWidth="11.5546875" defaultRowHeight="15.6" x14ac:dyDescent="0.3"/>
  <cols>
    <col min="1" max="1" width="16.6640625" style="2" customWidth="1"/>
    <col min="2" max="4" width="11.5546875" style="2"/>
    <col min="5" max="5" width="11.5546875" style="1"/>
    <col min="6" max="8" width="11.5546875" style="2"/>
    <col min="9" max="9" width="11.5546875" style="1"/>
    <col min="10" max="10" width="12.5546875" style="2" customWidth="1"/>
    <col min="11" max="12" width="11.5546875" style="2"/>
    <col min="13" max="13" width="11.5546875" style="1"/>
    <col min="14" max="16384" width="11.5546875" style="2"/>
  </cols>
  <sheetData>
    <row r="2" spans="1:13" ht="18.600000000000001" customHeight="1" x14ac:dyDescent="0.3"/>
    <row r="3" spans="1:13" customFormat="1" ht="14.4" x14ac:dyDescent="0.3">
      <c r="A3" t="s">
        <v>151</v>
      </c>
    </row>
    <row r="4" spans="1:13" customFormat="1" ht="14.4" x14ac:dyDescent="0.3">
      <c r="A4" t="s">
        <v>67</v>
      </c>
    </row>
    <row r="5" spans="1:13" customFormat="1" ht="14.4" x14ac:dyDescent="0.3">
      <c r="A5">
        <v>45565</v>
      </c>
    </row>
    <row r="6" spans="1:13" customFormat="1" ht="14.4" x14ac:dyDescent="0.3">
      <c r="A6" t="s">
        <v>2</v>
      </c>
      <c r="B6" t="s">
        <v>68</v>
      </c>
      <c r="C6" t="s">
        <v>54</v>
      </c>
      <c r="D6" t="s">
        <v>55</v>
      </c>
      <c r="E6" t="s">
        <v>60</v>
      </c>
      <c r="F6" t="s">
        <v>69</v>
      </c>
      <c r="G6" t="s">
        <v>54</v>
      </c>
      <c r="H6" t="s">
        <v>55</v>
      </c>
      <c r="I6" t="s">
        <v>60</v>
      </c>
      <c r="J6" t="s">
        <v>70</v>
      </c>
      <c r="K6" t="s">
        <v>54</v>
      </c>
      <c r="L6" t="s">
        <v>55</v>
      </c>
      <c r="M6" t="s">
        <v>60</v>
      </c>
    </row>
    <row r="7" spans="1:13" customFormat="1" ht="14.4" x14ac:dyDescent="0.3">
      <c r="A7" t="s">
        <v>7</v>
      </c>
      <c r="E7">
        <f>+C7+D7</f>
        <v>0</v>
      </c>
      <c r="F7">
        <v>3</v>
      </c>
      <c r="G7">
        <v>22</v>
      </c>
      <c r="H7">
        <v>12</v>
      </c>
      <c r="I7">
        <f>+G7+H7</f>
        <v>34</v>
      </c>
      <c r="J7">
        <v>1</v>
      </c>
      <c r="K7">
        <v>5</v>
      </c>
      <c r="L7">
        <v>4</v>
      </c>
      <c r="M7">
        <f>+K7+L7</f>
        <v>9</v>
      </c>
    </row>
    <row r="8" spans="1:13" customFormat="1" ht="14.4" x14ac:dyDescent="0.3">
      <c r="A8" t="s">
        <v>8</v>
      </c>
      <c r="E8">
        <f t="shared" ref="E8:E14" si="0">+C8+D8</f>
        <v>0</v>
      </c>
      <c r="F8">
        <v>4</v>
      </c>
      <c r="G8">
        <v>29</v>
      </c>
      <c r="H8">
        <v>4</v>
      </c>
      <c r="I8">
        <f t="shared" ref="I8:I14" si="1">+G8+H8</f>
        <v>33</v>
      </c>
      <c r="J8">
        <v>3</v>
      </c>
      <c r="K8">
        <v>28</v>
      </c>
      <c r="L8">
        <v>4</v>
      </c>
      <c r="M8">
        <f t="shared" ref="M8:M14" si="2">+K8+L8</f>
        <v>32</v>
      </c>
    </row>
    <row r="9" spans="1:13" customFormat="1" ht="14.4" x14ac:dyDescent="0.3">
      <c r="A9" t="s">
        <v>9</v>
      </c>
      <c r="E9">
        <f t="shared" si="0"/>
        <v>0</v>
      </c>
      <c r="I9">
        <f t="shared" si="1"/>
        <v>0</v>
      </c>
      <c r="M9">
        <f t="shared" si="2"/>
        <v>0</v>
      </c>
    </row>
    <row r="10" spans="1:13" customFormat="1" ht="14.4" x14ac:dyDescent="0.3">
      <c r="A10" t="s">
        <v>10</v>
      </c>
      <c r="E10">
        <f t="shared" si="0"/>
        <v>0</v>
      </c>
      <c r="F10">
        <v>4</v>
      </c>
      <c r="G10">
        <v>57</v>
      </c>
      <c r="H10">
        <v>7</v>
      </c>
      <c r="I10">
        <f t="shared" si="1"/>
        <v>64</v>
      </c>
      <c r="J10">
        <v>2</v>
      </c>
      <c r="K10">
        <v>18</v>
      </c>
      <c r="L10">
        <v>5</v>
      </c>
      <c r="M10">
        <f t="shared" si="2"/>
        <v>23</v>
      </c>
    </row>
    <row r="11" spans="1:13" customFormat="1" ht="14.4" x14ac:dyDescent="0.3">
      <c r="A11" t="s">
        <v>11</v>
      </c>
      <c r="E11">
        <f t="shared" si="0"/>
        <v>0</v>
      </c>
      <c r="I11">
        <f t="shared" si="1"/>
        <v>0</v>
      </c>
      <c r="M11">
        <f t="shared" si="2"/>
        <v>0</v>
      </c>
    </row>
    <row r="12" spans="1:13" customFormat="1" ht="14.4" x14ac:dyDescent="0.3">
      <c r="A12" t="s">
        <v>12</v>
      </c>
      <c r="E12">
        <f t="shared" si="0"/>
        <v>0</v>
      </c>
      <c r="I12">
        <f t="shared" si="1"/>
        <v>0</v>
      </c>
      <c r="M12">
        <f t="shared" si="2"/>
        <v>0</v>
      </c>
    </row>
    <row r="13" spans="1:13" customFormat="1" ht="14.4" x14ac:dyDescent="0.3">
      <c r="A13" t="s">
        <v>13</v>
      </c>
      <c r="E13">
        <f t="shared" si="0"/>
        <v>0</v>
      </c>
      <c r="I13">
        <f t="shared" si="1"/>
        <v>0</v>
      </c>
      <c r="M13">
        <f t="shared" si="2"/>
        <v>0</v>
      </c>
    </row>
    <row r="14" spans="1:13" customFormat="1" ht="14.4" x14ac:dyDescent="0.3">
      <c r="A14" t="s">
        <v>14</v>
      </c>
      <c r="E14">
        <f t="shared" si="0"/>
        <v>0</v>
      </c>
      <c r="F14">
        <v>10</v>
      </c>
      <c r="G14">
        <v>74</v>
      </c>
      <c r="H14">
        <v>7</v>
      </c>
      <c r="I14">
        <f t="shared" si="1"/>
        <v>81</v>
      </c>
      <c r="J14">
        <v>5</v>
      </c>
      <c r="K14">
        <v>16</v>
      </c>
      <c r="L14">
        <v>4</v>
      </c>
      <c r="M14">
        <f t="shared" si="2"/>
        <v>20</v>
      </c>
    </row>
    <row r="15" spans="1:13" customFormat="1" ht="14.4" x14ac:dyDescent="0.3">
      <c r="A15" t="s">
        <v>6</v>
      </c>
      <c r="B15">
        <f t="shared" ref="B15:L15" si="3">SUM(B7:B14)</f>
        <v>0</v>
      </c>
      <c r="C15">
        <f t="shared" si="3"/>
        <v>0</v>
      </c>
      <c r="D15">
        <f t="shared" si="3"/>
        <v>0</v>
      </c>
      <c r="E15">
        <f t="shared" si="3"/>
        <v>0</v>
      </c>
      <c r="F15">
        <f t="shared" si="3"/>
        <v>21</v>
      </c>
      <c r="G15">
        <f t="shared" si="3"/>
        <v>182</v>
      </c>
      <c r="H15">
        <f t="shared" si="3"/>
        <v>30</v>
      </c>
      <c r="I15">
        <f t="shared" si="3"/>
        <v>212</v>
      </c>
      <c r="J15">
        <f t="shared" si="3"/>
        <v>11</v>
      </c>
      <c r="K15">
        <f t="shared" si="3"/>
        <v>67</v>
      </c>
      <c r="L15">
        <f t="shared" si="3"/>
        <v>17</v>
      </c>
      <c r="M15">
        <f>SUM(M7:M14)</f>
        <v>84</v>
      </c>
    </row>
    <row r="16" spans="1:13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4CE3-3C83-458F-8C07-7DA48F993061}">
  <dimension ref="A1:E67"/>
  <sheetViews>
    <sheetView workbookViewId="0"/>
  </sheetViews>
  <sheetFormatPr baseColWidth="10"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</cols>
  <sheetData>
    <row r="1" spans="1:3" x14ac:dyDescent="0.3">
      <c r="A1" t="s">
        <v>151</v>
      </c>
    </row>
    <row r="2" spans="1:3" ht="24" customHeight="1" x14ac:dyDescent="0.3">
      <c r="A2" t="s">
        <v>71</v>
      </c>
    </row>
    <row r="3" spans="1:3" ht="24" customHeight="1" x14ac:dyDescent="0.3">
      <c r="A3" t="s">
        <v>72</v>
      </c>
    </row>
    <row r="6" spans="1:3" ht="30" customHeight="1" x14ac:dyDescent="0.3"/>
    <row r="7" spans="1:3" ht="30" customHeight="1" x14ac:dyDescent="0.3">
      <c r="A7" t="s">
        <v>73</v>
      </c>
      <c r="B7" t="s">
        <v>74</v>
      </c>
      <c r="C7" t="s">
        <v>75</v>
      </c>
    </row>
    <row r="8" spans="1:3" ht="30" customHeight="1" x14ac:dyDescent="0.3">
      <c r="A8">
        <v>1</v>
      </c>
      <c r="B8" t="s">
        <v>76</v>
      </c>
      <c r="C8">
        <v>0</v>
      </c>
    </row>
    <row r="9" spans="1:3" ht="30" customHeight="1" x14ac:dyDescent="0.3">
      <c r="A9">
        <v>2</v>
      </c>
      <c r="B9" t="s">
        <v>77</v>
      </c>
      <c r="C9">
        <v>0</v>
      </c>
    </row>
    <row r="10" spans="1:3" ht="30" customHeight="1" x14ac:dyDescent="0.3">
      <c r="A10">
        <v>3</v>
      </c>
      <c r="B10" t="s">
        <v>78</v>
      </c>
      <c r="C10">
        <v>0</v>
      </c>
    </row>
    <row r="11" spans="1:3" ht="30" customHeight="1" x14ac:dyDescent="0.3">
      <c r="A11">
        <v>4</v>
      </c>
      <c r="B11" t="s">
        <v>79</v>
      </c>
      <c r="C11">
        <v>0</v>
      </c>
    </row>
    <row r="12" spans="1:3" ht="30" customHeight="1" x14ac:dyDescent="0.3">
      <c r="A12">
        <v>5</v>
      </c>
      <c r="B12" t="s">
        <v>80</v>
      </c>
      <c r="C12">
        <v>0</v>
      </c>
    </row>
    <row r="13" spans="1:3" ht="30" customHeight="1" x14ac:dyDescent="0.3">
      <c r="A13">
        <v>6</v>
      </c>
      <c r="B13" t="s">
        <v>81</v>
      </c>
      <c r="C13">
        <v>41</v>
      </c>
    </row>
    <row r="16" spans="1:3" x14ac:dyDescent="0.3">
      <c r="A16" t="s">
        <v>82</v>
      </c>
    </row>
    <row r="17" spans="1:3" x14ac:dyDescent="0.3">
      <c r="A17" t="s">
        <v>72</v>
      </c>
    </row>
    <row r="21" spans="1:3" x14ac:dyDescent="0.3">
      <c r="A21" t="s">
        <v>73</v>
      </c>
      <c r="B21" t="s">
        <v>74</v>
      </c>
      <c r="C21" t="s">
        <v>75</v>
      </c>
    </row>
    <row r="22" spans="1:3" x14ac:dyDescent="0.3">
      <c r="A22">
        <v>1</v>
      </c>
      <c r="B22" t="s">
        <v>83</v>
      </c>
      <c r="C22">
        <v>4</v>
      </c>
    </row>
    <row r="23" spans="1:3" x14ac:dyDescent="0.3">
      <c r="A23">
        <v>2</v>
      </c>
      <c r="B23" t="s">
        <v>84</v>
      </c>
      <c r="C23">
        <v>4</v>
      </c>
    </row>
    <row r="24" spans="1:3" x14ac:dyDescent="0.3">
      <c r="A24">
        <v>3</v>
      </c>
      <c r="B24" t="s">
        <v>85</v>
      </c>
      <c r="C24">
        <v>4</v>
      </c>
    </row>
    <row r="25" spans="1:3" x14ac:dyDescent="0.3">
      <c r="A25">
        <v>4</v>
      </c>
      <c r="B25" t="s">
        <v>86</v>
      </c>
      <c r="C25">
        <v>4</v>
      </c>
    </row>
    <row r="26" spans="1:3" x14ac:dyDescent="0.3">
      <c r="A26">
        <v>5</v>
      </c>
      <c r="B26" t="s">
        <v>87</v>
      </c>
      <c r="C26">
        <v>4</v>
      </c>
    </row>
    <row r="27" spans="1:3" x14ac:dyDescent="0.3">
      <c r="A27">
        <v>6</v>
      </c>
      <c r="B27" t="s">
        <v>88</v>
      </c>
      <c r="C27">
        <v>4</v>
      </c>
    </row>
    <row r="28" spans="1:3" x14ac:dyDescent="0.3">
      <c r="A28">
        <v>7</v>
      </c>
      <c r="B28" t="s">
        <v>89</v>
      </c>
      <c r="C28">
        <v>54</v>
      </c>
    </row>
    <row r="29" spans="1:3" x14ac:dyDescent="0.3">
      <c r="A29">
        <v>8</v>
      </c>
      <c r="B29" t="s">
        <v>90</v>
      </c>
      <c r="C29">
        <v>0</v>
      </c>
    </row>
    <row r="34" spans="1:5" x14ac:dyDescent="0.3">
      <c r="C34" t="s">
        <v>91</v>
      </c>
    </row>
    <row r="35" spans="1:5" x14ac:dyDescent="0.3">
      <c r="A35" t="s">
        <v>73</v>
      </c>
      <c r="B35" t="s">
        <v>74</v>
      </c>
      <c r="C35" t="s">
        <v>92</v>
      </c>
      <c r="D35" t="s">
        <v>93</v>
      </c>
      <c r="E35" t="s">
        <v>35</v>
      </c>
    </row>
    <row r="36" spans="1:5" x14ac:dyDescent="0.3">
      <c r="A36">
        <v>1</v>
      </c>
      <c r="B36" t="s">
        <v>94</v>
      </c>
      <c r="C36">
        <v>4</v>
      </c>
      <c r="D36">
        <v>30</v>
      </c>
      <c r="E36">
        <f>SUM(C36:D36)</f>
        <v>34</v>
      </c>
    </row>
    <row r="37" spans="1:5" x14ac:dyDescent="0.3">
      <c r="A37">
        <v>2</v>
      </c>
      <c r="B37" t="s">
        <v>95</v>
      </c>
      <c r="C37">
        <v>4</v>
      </c>
      <c r="D37">
        <v>30</v>
      </c>
      <c r="E37">
        <f t="shared" ref="E37:E45" si="0">SUM(C37:D37)</f>
        <v>34</v>
      </c>
    </row>
    <row r="38" spans="1:5" x14ac:dyDescent="0.3">
      <c r="A38">
        <v>3</v>
      </c>
      <c r="B38" t="s">
        <v>96</v>
      </c>
      <c r="C38">
        <v>4</v>
      </c>
      <c r="D38">
        <v>30</v>
      </c>
      <c r="E38">
        <f t="shared" si="0"/>
        <v>34</v>
      </c>
    </row>
    <row r="39" spans="1:5" x14ac:dyDescent="0.3">
      <c r="A39">
        <v>4</v>
      </c>
      <c r="B39" t="s">
        <v>97</v>
      </c>
      <c r="C39">
        <v>0</v>
      </c>
      <c r="D39">
        <v>0</v>
      </c>
      <c r="E39">
        <f t="shared" si="0"/>
        <v>0</v>
      </c>
    </row>
    <row r="40" spans="1:5" x14ac:dyDescent="0.3">
      <c r="A40">
        <v>5</v>
      </c>
      <c r="B40" t="s">
        <v>98</v>
      </c>
      <c r="C40">
        <v>10</v>
      </c>
      <c r="D40">
        <v>63</v>
      </c>
      <c r="E40">
        <f t="shared" si="0"/>
        <v>73</v>
      </c>
    </row>
    <row r="41" spans="1:5" x14ac:dyDescent="0.3">
      <c r="A41">
        <v>6</v>
      </c>
      <c r="B41" t="s">
        <v>99</v>
      </c>
      <c r="C41">
        <v>0</v>
      </c>
      <c r="E41">
        <f t="shared" si="0"/>
        <v>0</v>
      </c>
    </row>
    <row r="42" spans="1:5" x14ac:dyDescent="0.3">
      <c r="A42">
        <v>7</v>
      </c>
      <c r="B42" t="s">
        <v>100</v>
      </c>
      <c r="C42">
        <v>482.81</v>
      </c>
      <c r="D42">
        <v>13475.88</v>
      </c>
      <c r="E42">
        <f t="shared" si="0"/>
        <v>13958.689999999999</v>
      </c>
    </row>
    <row r="43" spans="1:5" x14ac:dyDescent="0.3">
      <c r="A43">
        <v>8</v>
      </c>
      <c r="B43" t="s">
        <v>101</v>
      </c>
      <c r="C43">
        <v>128100.09</v>
      </c>
      <c r="D43">
        <v>3659685.3</v>
      </c>
      <c r="E43">
        <f t="shared" si="0"/>
        <v>3787785.3899999997</v>
      </c>
    </row>
    <row r="44" spans="1:5" x14ac:dyDescent="0.3">
      <c r="A44">
        <v>9</v>
      </c>
      <c r="B44" t="s">
        <v>102</v>
      </c>
      <c r="C44">
        <v>0</v>
      </c>
      <c r="E44">
        <f t="shared" si="0"/>
        <v>0</v>
      </c>
    </row>
    <row r="45" spans="1:5" x14ac:dyDescent="0.3">
      <c r="A45">
        <v>10</v>
      </c>
      <c r="B45" t="s">
        <v>103</v>
      </c>
      <c r="C45">
        <v>0</v>
      </c>
      <c r="E45">
        <f t="shared" si="0"/>
        <v>0</v>
      </c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08AE-E97A-47AB-B019-B4F16FF170C0}">
  <dimension ref="A2:Z33"/>
  <sheetViews>
    <sheetView topLeftCell="C1" workbookViewId="0">
      <selection activeCell="C2" sqref="C2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2" spans="1:26" x14ac:dyDescent="0.3">
      <c r="C2" t="s">
        <v>151</v>
      </c>
    </row>
    <row r="3" spans="1:26" ht="18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5" spans="1:26" x14ac:dyDescent="0.3">
      <c r="A5" t="s">
        <v>104</v>
      </c>
    </row>
    <row r="6" spans="1:26" x14ac:dyDescent="0.3">
      <c r="A6" t="s">
        <v>105</v>
      </c>
    </row>
    <row r="7" spans="1:26" x14ac:dyDescent="0.3">
      <c r="A7" t="s">
        <v>106</v>
      </c>
    </row>
    <row r="8" spans="1:26" x14ac:dyDescent="0.3">
      <c r="A8" t="s">
        <v>107</v>
      </c>
      <c r="B8" t="s">
        <v>108</v>
      </c>
    </row>
    <row r="9" spans="1:26" ht="42.6" customHeight="1" x14ac:dyDescent="0.3">
      <c r="B9" t="s">
        <v>2</v>
      </c>
      <c r="C9" t="s">
        <v>66</v>
      </c>
      <c r="D9" t="s">
        <v>54</v>
      </c>
      <c r="E9" t="s">
        <v>55</v>
      </c>
      <c r="F9" t="s">
        <v>109</v>
      </c>
      <c r="G9" t="s">
        <v>110</v>
      </c>
      <c r="H9" t="s">
        <v>54</v>
      </c>
      <c r="I9" t="s">
        <v>55</v>
      </c>
      <c r="J9" t="s">
        <v>109</v>
      </c>
      <c r="K9" t="s">
        <v>111</v>
      </c>
      <c r="L9" t="s">
        <v>54</v>
      </c>
      <c r="M9" t="s">
        <v>55</v>
      </c>
      <c r="N9" t="s">
        <v>109</v>
      </c>
      <c r="O9" t="s">
        <v>112</v>
      </c>
      <c r="P9" t="s">
        <v>54</v>
      </c>
      <c r="Q9" t="s">
        <v>55</v>
      </c>
      <c r="R9" t="s">
        <v>109</v>
      </c>
      <c r="S9" t="s">
        <v>113</v>
      </c>
      <c r="T9" t="s">
        <v>54</v>
      </c>
      <c r="U9" t="s">
        <v>55</v>
      </c>
      <c r="V9" t="s">
        <v>109</v>
      </c>
      <c r="W9" t="s">
        <v>114</v>
      </c>
      <c r="X9" t="s">
        <v>54</v>
      </c>
      <c r="Y9" t="s">
        <v>55</v>
      </c>
      <c r="Z9" t="s">
        <v>109</v>
      </c>
    </row>
    <row r="10" spans="1:26" x14ac:dyDescent="0.3">
      <c r="A10">
        <v>1</v>
      </c>
      <c r="B10" t="s">
        <v>7</v>
      </c>
    </row>
    <row r="11" spans="1:26" x14ac:dyDescent="0.3">
      <c r="A11">
        <v>2</v>
      </c>
      <c r="B11" t="s">
        <v>8</v>
      </c>
    </row>
    <row r="12" spans="1:26" x14ac:dyDescent="0.3">
      <c r="A12">
        <v>3</v>
      </c>
      <c r="B12" t="s">
        <v>9</v>
      </c>
    </row>
    <row r="13" spans="1:26" x14ac:dyDescent="0.3">
      <c r="A13">
        <v>4</v>
      </c>
      <c r="B13" t="s">
        <v>10</v>
      </c>
    </row>
    <row r="14" spans="1:26" x14ac:dyDescent="0.3">
      <c r="A14">
        <v>5</v>
      </c>
      <c r="B14" t="s">
        <v>11</v>
      </c>
    </row>
    <row r="15" spans="1:26" x14ac:dyDescent="0.3">
      <c r="A15">
        <v>6</v>
      </c>
      <c r="B15" t="s">
        <v>12</v>
      </c>
    </row>
    <row r="16" spans="1:26" x14ac:dyDescent="0.3">
      <c r="A16">
        <v>7</v>
      </c>
      <c r="B16" t="s">
        <v>13</v>
      </c>
    </row>
    <row r="17" spans="1:18" x14ac:dyDescent="0.3">
      <c r="A17">
        <v>8</v>
      </c>
      <c r="B17" t="s">
        <v>14</v>
      </c>
      <c r="C17">
        <v>1</v>
      </c>
      <c r="D17">
        <v>1</v>
      </c>
      <c r="E17">
        <v>2</v>
      </c>
      <c r="G17">
        <v>1</v>
      </c>
      <c r="H17">
        <v>1</v>
      </c>
      <c r="I17">
        <v>3</v>
      </c>
      <c r="J17">
        <v>4</v>
      </c>
    </row>
    <row r="18" spans="1:18" x14ac:dyDescent="0.3">
      <c r="A18">
        <v>9</v>
      </c>
      <c r="B18" t="s">
        <v>115</v>
      </c>
      <c r="C18">
        <v>2</v>
      </c>
      <c r="D18">
        <v>4</v>
      </c>
      <c r="E18">
        <v>3</v>
      </c>
      <c r="G18">
        <v>4</v>
      </c>
      <c r="H18">
        <v>4</v>
      </c>
      <c r="I18">
        <v>3</v>
      </c>
      <c r="J18">
        <v>7</v>
      </c>
      <c r="O18">
        <v>2</v>
      </c>
      <c r="P18">
        <v>0</v>
      </c>
      <c r="Q18">
        <v>2</v>
      </c>
      <c r="R18">
        <f>+P18+Q18</f>
        <v>2</v>
      </c>
    </row>
    <row r="19" spans="1:18" x14ac:dyDescent="0.3">
      <c r="B19" t="s">
        <v>6</v>
      </c>
      <c r="C19">
        <v>3</v>
      </c>
      <c r="D19">
        <v>5</v>
      </c>
      <c r="E19">
        <v>5</v>
      </c>
      <c r="G19">
        <v>5</v>
      </c>
      <c r="H19">
        <v>5</v>
      </c>
      <c r="I19">
        <v>6</v>
      </c>
      <c r="J19">
        <v>11</v>
      </c>
      <c r="O19">
        <v>2</v>
      </c>
      <c r="P19">
        <f t="shared" ref="P19:Q19" si="0">SUM(P11:P18)</f>
        <v>0</v>
      </c>
      <c r="Q19">
        <f t="shared" si="0"/>
        <v>2</v>
      </c>
      <c r="R19">
        <f>SUM(R11:R18)</f>
        <v>2</v>
      </c>
    </row>
    <row r="33" customFormat="1" x14ac:dyDescent="0.3"/>
  </sheetData>
  <mergeCells count="1">
    <mergeCell ref="A3:Z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692D-BCD3-4E2D-A235-B8EBAB24AA48}">
  <dimension ref="A4:I62"/>
  <sheetViews>
    <sheetView workbookViewId="0">
      <selection activeCell="A4" sqref="A4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18.109375" customWidth="1"/>
    <col min="9" max="9" width="14.44140625" customWidth="1"/>
  </cols>
  <sheetData>
    <row r="4" spans="1:9" x14ac:dyDescent="0.3">
      <c r="A4" t="s">
        <v>151</v>
      </c>
    </row>
    <row r="5" spans="1:9" x14ac:dyDescent="0.3">
      <c r="A5" t="s">
        <v>117</v>
      </c>
    </row>
    <row r="6" spans="1:9" x14ac:dyDescent="0.3">
      <c r="A6" t="s">
        <v>118</v>
      </c>
    </row>
    <row r="7" spans="1:9" x14ac:dyDescent="0.3">
      <c r="A7" t="s">
        <v>119</v>
      </c>
    </row>
    <row r="8" spans="1:9" x14ac:dyDescent="0.3">
      <c r="A8" t="s">
        <v>106</v>
      </c>
    </row>
    <row r="9" spans="1:9" ht="39.6" customHeight="1" x14ac:dyDescent="0.3">
      <c r="A9" t="s">
        <v>116</v>
      </c>
      <c r="B9" t="s">
        <v>2</v>
      </c>
      <c r="C9" t="s">
        <v>120</v>
      </c>
      <c r="D9" t="s">
        <v>121</v>
      </c>
      <c r="E9" t="s">
        <v>122</v>
      </c>
      <c r="F9" t="s">
        <v>123</v>
      </c>
      <c r="G9" t="s">
        <v>124</v>
      </c>
      <c r="H9" t="s">
        <v>125</v>
      </c>
      <c r="I9" t="s">
        <v>126</v>
      </c>
    </row>
    <row r="10" spans="1:9" ht="13.2" customHeight="1" x14ac:dyDescent="0.3">
      <c r="A10">
        <v>1</v>
      </c>
      <c r="B10" t="s">
        <v>8</v>
      </c>
      <c r="C10" t="s">
        <v>127</v>
      </c>
      <c r="D10" t="s">
        <v>128</v>
      </c>
      <c r="E10">
        <v>3</v>
      </c>
      <c r="F10">
        <v>3</v>
      </c>
      <c r="I10">
        <v>15</v>
      </c>
    </row>
    <row r="11" spans="1:9" ht="13.2" customHeight="1" x14ac:dyDescent="0.3"/>
    <row r="12" spans="1:9" ht="13.2" customHeight="1" x14ac:dyDescent="0.3"/>
    <row r="13" spans="1:9" ht="13.2" customHeight="1" x14ac:dyDescent="0.3"/>
    <row r="14" spans="1:9" ht="13.2" customHeight="1" x14ac:dyDescent="0.3"/>
    <row r="15" spans="1:9" ht="13.2" customHeight="1" x14ac:dyDescent="0.3"/>
    <row r="16" spans="1:9" ht="13.2" customHeight="1" x14ac:dyDescent="0.3">
      <c r="A16">
        <v>2</v>
      </c>
      <c r="B16" t="s">
        <v>9</v>
      </c>
    </row>
    <row r="17" spans="1:9" ht="13.2" customHeight="1" x14ac:dyDescent="0.3">
      <c r="C17" t="s">
        <v>129</v>
      </c>
      <c r="D17" t="s">
        <v>130</v>
      </c>
      <c r="E17">
        <v>3</v>
      </c>
      <c r="F17">
        <v>2</v>
      </c>
      <c r="G17" t="s">
        <v>131</v>
      </c>
      <c r="I17">
        <v>65</v>
      </c>
    </row>
    <row r="18" spans="1:9" ht="13.2" customHeight="1" x14ac:dyDescent="0.3"/>
    <row r="19" spans="1:9" ht="13.2" customHeight="1" x14ac:dyDescent="0.3"/>
    <row r="20" spans="1:9" ht="15" customHeight="1" x14ac:dyDescent="0.3">
      <c r="A20">
        <v>3</v>
      </c>
      <c r="B20" t="s">
        <v>10</v>
      </c>
    </row>
    <row r="21" spans="1:9" ht="15" customHeight="1" x14ac:dyDescent="0.3"/>
    <row r="22" spans="1:9" ht="15" customHeight="1" x14ac:dyDescent="0.3"/>
    <row r="23" spans="1:9" ht="15" customHeight="1" x14ac:dyDescent="0.3"/>
    <row r="24" spans="1:9" ht="15" customHeight="1" x14ac:dyDescent="0.3"/>
    <row r="25" spans="1:9" ht="15" customHeight="1" x14ac:dyDescent="0.3"/>
    <row r="26" spans="1:9" ht="13.2" customHeight="1" x14ac:dyDescent="0.3">
      <c r="A26">
        <v>4</v>
      </c>
      <c r="B26" t="s">
        <v>11</v>
      </c>
      <c r="C26" t="s">
        <v>132</v>
      </c>
      <c r="D26" t="s">
        <v>133</v>
      </c>
      <c r="E26">
        <v>5</v>
      </c>
      <c r="F26">
        <v>5</v>
      </c>
      <c r="I26">
        <v>43</v>
      </c>
    </row>
    <row r="27" spans="1:9" ht="13.2" customHeight="1" x14ac:dyDescent="0.3">
      <c r="C27" t="s">
        <v>134</v>
      </c>
      <c r="D27" t="s">
        <v>135</v>
      </c>
      <c r="E27">
        <v>4</v>
      </c>
      <c r="F27">
        <v>4</v>
      </c>
      <c r="G27" t="s">
        <v>136</v>
      </c>
      <c r="I27">
        <v>300</v>
      </c>
    </row>
    <row r="28" spans="1:9" ht="13.2" customHeight="1" x14ac:dyDescent="0.3">
      <c r="C28" t="s">
        <v>137</v>
      </c>
      <c r="D28" t="s">
        <v>135</v>
      </c>
      <c r="E28">
        <v>2</v>
      </c>
      <c r="F28">
        <v>2</v>
      </c>
      <c r="G28" t="s">
        <v>138</v>
      </c>
      <c r="I28">
        <v>100</v>
      </c>
    </row>
    <row r="29" spans="1:9" ht="13.2" customHeight="1" x14ac:dyDescent="0.3">
      <c r="C29" t="s">
        <v>139</v>
      </c>
      <c r="D29" t="s">
        <v>135</v>
      </c>
      <c r="E29">
        <v>3</v>
      </c>
      <c r="F29">
        <v>3</v>
      </c>
      <c r="G29" t="s">
        <v>138</v>
      </c>
      <c r="I29">
        <v>50</v>
      </c>
    </row>
    <row r="30" spans="1:9" ht="13.2" customHeight="1" x14ac:dyDescent="0.3">
      <c r="C30" t="s">
        <v>140</v>
      </c>
      <c r="D30" t="s">
        <v>135</v>
      </c>
      <c r="E30">
        <v>5</v>
      </c>
      <c r="F30">
        <v>4</v>
      </c>
      <c r="G30" t="s">
        <v>138</v>
      </c>
      <c r="I30">
        <v>150</v>
      </c>
    </row>
    <row r="31" spans="1:9" ht="13.2" customHeight="1" x14ac:dyDescent="0.3">
      <c r="C31" t="s">
        <v>141</v>
      </c>
      <c r="D31" t="s">
        <v>135</v>
      </c>
      <c r="E31">
        <v>17</v>
      </c>
      <c r="F31">
        <v>12</v>
      </c>
      <c r="G31" t="s">
        <v>142</v>
      </c>
      <c r="I31">
        <v>260</v>
      </c>
    </row>
    <row r="32" spans="1:9" ht="13.2" customHeight="1" x14ac:dyDescent="0.3">
      <c r="C32" t="s">
        <v>143</v>
      </c>
      <c r="D32" t="s">
        <v>133</v>
      </c>
      <c r="E32">
        <v>2</v>
      </c>
      <c r="F32">
        <v>2</v>
      </c>
      <c r="G32" t="s">
        <v>144</v>
      </c>
    </row>
    <row r="33" spans="1:7" ht="13.2" customHeight="1" x14ac:dyDescent="0.3">
      <c r="C33" t="s">
        <v>145</v>
      </c>
      <c r="D33" t="s">
        <v>130</v>
      </c>
      <c r="E33">
        <v>4</v>
      </c>
      <c r="G33" t="s">
        <v>146</v>
      </c>
    </row>
    <row r="34" spans="1:7" ht="13.2" customHeight="1" x14ac:dyDescent="0.3"/>
    <row r="35" spans="1:7" ht="13.2" customHeight="1" x14ac:dyDescent="0.3"/>
    <row r="36" spans="1:7" ht="13.2" customHeight="1" x14ac:dyDescent="0.3"/>
    <row r="37" spans="1:7" ht="13.2" customHeight="1" x14ac:dyDescent="0.3"/>
    <row r="38" spans="1:7" ht="13.2" customHeight="1" x14ac:dyDescent="0.3"/>
    <row r="39" spans="1:7" ht="13.2" customHeight="1" x14ac:dyDescent="0.3">
      <c r="A39">
        <v>5</v>
      </c>
      <c r="B39" t="s">
        <v>12</v>
      </c>
    </row>
    <row r="40" spans="1:7" ht="13.2" customHeight="1" x14ac:dyDescent="0.3"/>
    <row r="41" spans="1:7" ht="13.2" customHeight="1" x14ac:dyDescent="0.3"/>
    <row r="42" spans="1:7" ht="13.2" customHeight="1" x14ac:dyDescent="0.3"/>
    <row r="43" spans="1:7" ht="13.2" customHeight="1" x14ac:dyDescent="0.3"/>
    <row r="44" spans="1:7" ht="21" customHeight="1" x14ac:dyDescent="0.3">
      <c r="A44">
        <v>6</v>
      </c>
      <c r="B44" t="s">
        <v>14</v>
      </c>
    </row>
    <row r="45" spans="1:7" ht="13.2" customHeight="1" x14ac:dyDescent="0.3"/>
    <row r="46" spans="1:7" ht="13.2" customHeight="1" x14ac:dyDescent="0.3"/>
    <row r="47" spans="1:7" ht="13.2" customHeight="1" x14ac:dyDescent="0.3"/>
    <row r="48" spans="1:7" ht="13.2" customHeight="1" x14ac:dyDescent="0.3"/>
    <row r="49" spans="1:9" ht="13.2" customHeight="1" x14ac:dyDescent="0.3"/>
    <row r="50" spans="1:9" ht="13.2" customHeight="1" x14ac:dyDescent="0.3">
      <c r="A50">
        <v>7</v>
      </c>
      <c r="B50" t="s">
        <v>7</v>
      </c>
      <c r="C50" t="s">
        <v>147</v>
      </c>
      <c r="D50" t="s">
        <v>148</v>
      </c>
      <c r="E50">
        <v>6</v>
      </c>
      <c r="F50">
        <v>2.5</v>
      </c>
      <c r="I50">
        <v>60</v>
      </c>
    </row>
    <row r="51" spans="1:9" ht="13.2" customHeight="1" x14ac:dyDescent="0.3"/>
    <row r="52" spans="1:9" ht="13.2" customHeight="1" x14ac:dyDescent="0.3"/>
    <row r="53" spans="1:9" ht="13.2" customHeight="1" x14ac:dyDescent="0.3"/>
    <row r="54" spans="1:9" ht="13.2" customHeight="1" x14ac:dyDescent="0.3"/>
    <row r="55" spans="1:9" ht="13.2" customHeight="1" x14ac:dyDescent="0.3">
      <c r="A55">
        <v>8</v>
      </c>
      <c r="B55" t="s">
        <v>13</v>
      </c>
    </row>
    <row r="56" spans="1:9" ht="13.2" customHeight="1" x14ac:dyDescent="0.3"/>
    <row r="57" spans="1:9" ht="13.2" customHeight="1" x14ac:dyDescent="0.3"/>
    <row r="58" spans="1:9" ht="13.2" customHeight="1" x14ac:dyDescent="0.3"/>
    <row r="59" spans="1:9" ht="13.2" customHeight="1" x14ac:dyDescent="0.3"/>
    <row r="60" spans="1:9" ht="19.2" customHeight="1" x14ac:dyDescent="0.3">
      <c r="B60" t="s">
        <v>6</v>
      </c>
      <c r="E60">
        <f>SUM(E10:E59)</f>
        <v>54</v>
      </c>
      <c r="F60">
        <f>SUM(F10:F59)</f>
        <v>39.5</v>
      </c>
      <c r="H60">
        <f>SUM(H10:H59)</f>
        <v>0</v>
      </c>
      <c r="I60">
        <f>SUM(I10:I59)</f>
        <v>1043</v>
      </c>
    </row>
    <row r="61" spans="1:9" ht="13.2" customHeight="1" x14ac:dyDescent="0.3"/>
    <row r="62" spans="1:9" ht="18" x14ac:dyDescent="0.35">
      <c r="A62" s="6"/>
      <c r="B62" s="6"/>
      <c r="C62" s="6"/>
      <c r="D62" s="6"/>
      <c r="E62" s="6"/>
      <c r="F62" s="6"/>
      <c r="G62" s="6"/>
      <c r="H62" s="6"/>
      <c r="I62" s="6"/>
    </row>
  </sheetData>
  <mergeCells count="1">
    <mergeCell ref="A62:I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2024-10-08T16:10:11Z</dcterms:modified>
</cp:coreProperties>
</file>