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SEPTIEMBRE 2024\Informes de ejecucion\"/>
    </mc:Choice>
  </mc:AlternateContent>
  <xr:revisionPtr revIDLastSave="0" documentId="13_ncr:1_{D31CD3BE-5218-4AFA-B520-564678277342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ON" sheetId="2" r:id="rId1"/>
    <sheet name="MIP" sheetId="3" r:id="rId2"/>
    <sheet name="COSECHA" sheetId="4" r:id="rId3"/>
    <sheet name="POSCOSECHA" sheetId="5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9" l="1"/>
  <c r="P19" i="9"/>
  <c r="R18" i="9"/>
  <c r="R19" i="9" s="1"/>
  <c r="I60" i="10"/>
  <c r="H60" i="10"/>
  <c r="F60" i="10"/>
  <c r="E60" i="10"/>
  <c r="E45" i="8"/>
  <c r="E44" i="8"/>
  <c r="E43" i="8"/>
  <c r="E42" i="8"/>
  <c r="E41" i="8"/>
  <c r="E40" i="8"/>
  <c r="E39" i="8"/>
  <c r="E38" i="8"/>
  <c r="E37" i="8"/>
  <c r="E36" i="8"/>
  <c r="L15" i="7" l="1"/>
  <c r="K15" i="7"/>
  <c r="J15" i="7"/>
  <c r="H15" i="7"/>
  <c r="G15" i="7"/>
  <c r="F15" i="7"/>
  <c r="D15" i="7"/>
  <c r="C15" i="7"/>
  <c r="B15" i="7"/>
  <c r="M14" i="7"/>
  <c r="I14" i="7"/>
  <c r="E14" i="7"/>
  <c r="M13" i="7"/>
  <c r="I13" i="7"/>
  <c r="E13" i="7"/>
  <c r="M12" i="7"/>
  <c r="I12" i="7"/>
  <c r="E12" i="7"/>
  <c r="M11" i="7"/>
  <c r="I11" i="7"/>
  <c r="E11" i="7"/>
  <c r="M10" i="7"/>
  <c r="M15" i="7" s="1"/>
  <c r="I10" i="7"/>
  <c r="E10" i="7"/>
  <c r="M9" i="7"/>
  <c r="I9" i="7"/>
  <c r="E9" i="7"/>
  <c r="M8" i="7"/>
  <c r="I8" i="7"/>
  <c r="E8" i="7"/>
  <c r="E15" i="7" s="1"/>
  <c r="M7" i="7"/>
  <c r="I7" i="7"/>
  <c r="I15" i="7" s="1"/>
  <c r="E7" i="7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H21" i="5" l="1"/>
  <c r="G21" i="5"/>
  <c r="I21" i="5" s="1"/>
  <c r="F21" i="5"/>
  <c r="E21" i="5"/>
  <c r="D21" i="5"/>
  <c r="I20" i="5"/>
  <c r="I19" i="5"/>
  <c r="I18" i="5"/>
  <c r="I17" i="5"/>
  <c r="I16" i="5"/>
  <c r="I15" i="5"/>
  <c r="I14" i="5"/>
  <c r="I13" i="5"/>
  <c r="J18" i="4"/>
  <c r="I18" i="4"/>
  <c r="R18" i="4" s="1"/>
  <c r="G18" i="4"/>
  <c r="F18" i="4"/>
  <c r="D18" i="4"/>
  <c r="C18" i="4"/>
  <c r="E18" i="4" s="1"/>
  <c r="R17" i="4"/>
  <c r="H17" i="4"/>
  <c r="E17" i="4"/>
  <c r="R16" i="4"/>
  <c r="H16" i="4"/>
  <c r="E16" i="4"/>
  <c r="R15" i="4"/>
  <c r="H15" i="4"/>
  <c r="E15" i="4"/>
  <c r="R14" i="4"/>
  <c r="H14" i="4"/>
  <c r="E14" i="4"/>
  <c r="R13" i="4"/>
  <c r="H13" i="4"/>
  <c r="E13" i="4"/>
  <c r="R12" i="4"/>
  <c r="H11" i="4"/>
  <c r="E11" i="4"/>
  <c r="R10" i="4"/>
  <c r="H10" i="4"/>
  <c r="E10" i="4"/>
  <c r="R9" i="4"/>
  <c r="H9" i="4"/>
  <c r="E9" i="4"/>
  <c r="R8" i="4"/>
  <c r="H8" i="4"/>
  <c r="H18" i="4" s="1"/>
  <c r="E8" i="4"/>
  <c r="F44" i="3" l="1"/>
  <c r="E44" i="3"/>
  <c r="D44" i="3"/>
  <c r="C44" i="3"/>
  <c r="G43" i="3"/>
  <c r="G42" i="3"/>
  <c r="G41" i="3"/>
  <c r="G40" i="3"/>
  <c r="G39" i="3"/>
  <c r="G38" i="3"/>
  <c r="G37" i="3"/>
  <c r="G36" i="3"/>
  <c r="F32" i="3"/>
  <c r="E32" i="3"/>
  <c r="D32" i="3"/>
  <c r="C32" i="3"/>
  <c r="G31" i="3"/>
  <c r="G30" i="3"/>
  <c r="G29" i="3"/>
  <c r="G28" i="3"/>
  <c r="G27" i="3"/>
  <c r="G26" i="3"/>
  <c r="G25" i="3"/>
  <c r="G24" i="3"/>
  <c r="G20" i="3"/>
  <c r="F20" i="3"/>
  <c r="E20" i="3"/>
  <c r="D20" i="3"/>
  <c r="C20" i="3"/>
  <c r="H19" i="3"/>
  <c r="H18" i="3"/>
  <c r="H17" i="3"/>
  <c r="H16" i="3"/>
  <c r="H15" i="3"/>
  <c r="H14" i="3"/>
  <c r="H13" i="3"/>
  <c r="H12" i="3"/>
  <c r="G14" i="2"/>
  <c r="K14" i="2"/>
  <c r="G32" i="3" l="1"/>
  <c r="H20" i="3"/>
  <c r="G44" i="3"/>
  <c r="G18" i="2"/>
  <c r="G17" i="2"/>
  <c r="G16" i="2"/>
  <c r="G15" i="2"/>
  <c r="G13" i="2"/>
  <c r="G12" i="2"/>
  <c r="G11" i="2"/>
  <c r="J19" i="2" l="1"/>
  <c r="I19" i="2"/>
  <c r="F19" i="2"/>
  <c r="E19" i="2"/>
  <c r="D19" i="2"/>
  <c r="C19" i="2"/>
  <c r="K18" i="2"/>
  <c r="K17" i="2"/>
  <c r="H19" i="2"/>
  <c r="K16" i="2"/>
  <c r="K15" i="2"/>
  <c r="K13" i="2"/>
  <c r="K12" i="2"/>
  <c r="K11" i="2"/>
  <c r="G19" i="2"/>
  <c r="K19" i="2" l="1"/>
</calcChain>
</file>

<file path=xl/sharedStrings.xml><?xml version="1.0" encoding="utf-8"?>
<sst xmlns="http://schemas.openxmlformats.org/spreadsheetml/2006/main" count="344" uniqueCount="151">
  <si>
    <t>TRAMPEO DE BROCA</t>
  </si>
  <si>
    <t>BENEFICIARIOS</t>
  </si>
  <si>
    <t>REGIONALES</t>
  </si>
  <si>
    <t>TRAMPAS INSTALADAS</t>
  </si>
  <si>
    <t>FINCAS EN TRAMPEO</t>
  </si>
  <si>
    <t>TAREAS TRAMPEADAS</t>
  </si>
  <si>
    <t>TOTALES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</si>
  <si>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</si>
  <si>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</si>
  <si>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</si>
  <si>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</si>
  <si>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</si>
  <si>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</si>
  <si>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</si>
  <si>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</si>
  <si>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</si>
  <si>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</si>
  <si>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</si>
  <si>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</si>
  <si>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</si>
  <si>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</si>
  <si>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</si>
  <si>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</si>
  <si>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</si>
  <si>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HOMBRE</t>
  </si>
  <si>
    <t>MUJER</t>
  </si>
  <si>
    <t>SEPTIEMBRE, 2024.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</si>
  <si>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</si>
  <si>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</si>
  <si>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</si>
  <si>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</si>
  <si>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</si>
  <si>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</si>
  <si>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</si>
  <si>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</si>
  <si>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</si>
  <si>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</si>
  <si>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</si>
  <si>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</si>
  <si>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</si>
  <si>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</si>
  <si>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</si>
  <si>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</si>
  <si>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</si>
  <si>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</si>
  <si>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</si>
  <si>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</si>
  <si>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</si>
  <si>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</si>
  <si>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SEPTIEMBRE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</si>
  <si>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</si>
  <si>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</si>
  <si>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</si>
  <si>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</si>
  <si>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</si>
  <si>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</si>
  <si>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</si>
  <si>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Mes: SEPTIEMBRE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</si>
  <si>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</si>
  <si>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</si>
  <si>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</si>
  <si>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</si>
  <si>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</si>
  <si>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</si>
  <si>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</si>
  <si>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</si>
  <si>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</si>
  <si>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Informe de las actividades de Capacitación</t>
  </si>
  <si>
    <t>CURSOS</t>
  </si>
  <si>
    <t>TALLERES</t>
  </si>
  <si>
    <t>CHARLAS</t>
  </si>
  <si>
    <t>DIVISION DE VERIFICACION</t>
  </si>
  <si>
    <t>ACTIVIDADES REALIZADAS 2024</t>
  </si>
  <si>
    <t>No.</t>
  </si>
  <si>
    <t>DETALLE</t>
  </si>
  <si>
    <t>SEP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</si>
  <si>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</si>
  <si>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</si>
  <si>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</si>
  <si>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</si>
  <si>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</si>
  <si>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</si>
  <si>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</si>
  <si>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</si>
  <si>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</si>
  <si>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</si>
  <si>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</si>
  <si>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</si>
  <si>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</si>
  <si>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</si>
  <si>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</si>
  <si>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SEPTIEMBRE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</si>
  <si>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</si>
  <si>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</si>
  <si>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</si>
  <si>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</si>
  <si>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</si>
  <si>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</si>
  <si>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</si>
  <si>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</si>
  <si>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</si>
  <si>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</si>
  <si>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</si>
  <si>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</si>
  <si>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</si>
  <si>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</si>
  <si>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</si>
  <si>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</si>
  <si>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 SEPTIEMBRE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</si>
  <si>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</si>
  <si>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</si>
  <si>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</si>
  <si>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</si>
  <si>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</si>
  <si>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</si>
  <si>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</si>
  <si>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NO</t>
  </si>
  <si>
    <t>Departamento de Desarrollo Rural</t>
  </si>
  <si>
    <t>CONSOLIDADO MENSUAL REHABILITACIÓN DE CAMINOS</t>
  </si>
  <si>
    <t>MES :  SEPTIEMBRE  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</si>
  <si>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</si>
  <si>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</si>
  <si>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</si>
  <si>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</si>
  <si>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</si>
  <si>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</si>
  <si>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</si>
  <si>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Pozo Blanco</t>
  </si>
  <si>
    <t>CARRETERO</t>
  </si>
  <si>
    <t xml:space="preserve">Carretera el Diviso </t>
  </si>
  <si>
    <t>Carretero</t>
  </si>
  <si>
    <t>TECNICO DEL AREA</t>
  </si>
  <si>
    <t>Rincon Llano</t>
  </si>
  <si>
    <t>vecinal</t>
  </si>
  <si>
    <t>Franco Bido a Janey</t>
  </si>
  <si>
    <t>Camino Carretero</t>
  </si>
  <si>
    <t>Agricultura</t>
  </si>
  <si>
    <t>Los Lazos- Jamamu</t>
  </si>
  <si>
    <t xml:space="preserve">Ayuntamiento Districto Municipal </t>
  </si>
  <si>
    <t>Fundo Viejo- Jamamu</t>
  </si>
  <si>
    <t>Arroyo Caña- Jamamu</t>
  </si>
  <si>
    <t>Meseta al Gallo</t>
  </si>
  <si>
    <t>Ayuntamiento</t>
  </si>
  <si>
    <t>Yaroa- Los Sanchez</t>
  </si>
  <si>
    <t>MOPC</t>
  </si>
  <si>
    <t>La Yayita-Pedro Garcia</t>
  </si>
  <si>
    <t>Acero Estrella</t>
  </si>
  <si>
    <t>Yayita -Cañaveral</t>
  </si>
  <si>
    <t>Camino de Herradura</t>
  </si>
  <si>
    <t>Actividades Ejecutadas</t>
  </si>
  <si>
    <t>RESUMEN  MANEJO INTEGRADO DE PLAGAS.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</si>
</sst>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  <numFmt numFmtId="167" formatCode="0.0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/>
  </cellStyleXfs>
  <cellXfs count="37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164" fontId="4" fillId="5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11" borderId="17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13" borderId="28" xfId="0" applyFont="1" applyFill="1" applyBorder="1" applyAlignment="1">
      <alignment horizontal="center" vertical="center" wrapText="1"/>
    </xf>
    <xf numFmtId="0" fontId="11" fillId="14" borderId="29" xfId="0" applyFont="1" applyFill="1" applyBorder="1"/>
    <xf numFmtId="164" fontId="16" fillId="0" borderId="30" xfId="1" applyNumberFormat="1" applyFont="1" applyBorder="1" applyAlignment="1">
      <alignment horizontal="right" vertical="center"/>
    </xf>
    <xf numFmtId="164" fontId="16" fillId="0" borderId="31" xfId="1" applyNumberFormat="1" applyFont="1" applyBorder="1" applyAlignment="1">
      <alignment horizontal="right" vertical="center"/>
    </xf>
    <xf numFmtId="164" fontId="16" fillId="0" borderId="29" xfId="1" applyNumberFormat="1" applyFont="1" applyBorder="1"/>
    <xf numFmtId="4" fontId="16" fillId="0" borderId="1" xfId="0" applyNumberFormat="1" applyFont="1" applyBorder="1" applyAlignment="1">
      <alignment horizontal="right" vertical="center"/>
    </xf>
    <xf numFmtId="4" fontId="16" fillId="0" borderId="29" xfId="0" applyNumberFormat="1" applyFont="1" applyBorder="1"/>
    <xf numFmtId="4" fontId="16" fillId="0" borderId="32" xfId="0" applyNumberFormat="1" applyFont="1" applyBorder="1"/>
    <xf numFmtId="4" fontId="17" fillId="0" borderId="1" xfId="0" applyNumberFormat="1" applyFont="1" applyBorder="1"/>
    <xf numFmtId="2" fontId="0" fillId="0" borderId="1" xfId="0" applyNumberFormat="1" applyBorder="1"/>
    <xf numFmtId="0" fontId="0" fillId="0" borderId="29" xfId="0" applyBorder="1"/>
    <xf numFmtId="0" fontId="0" fillId="0" borderId="2" xfId="0" applyBorder="1"/>
    <xf numFmtId="4" fontId="0" fillId="0" borderId="29" xfId="0" applyNumberFormat="1" applyBorder="1"/>
    <xf numFmtId="0" fontId="11" fillId="14" borderId="28" xfId="0" applyFont="1" applyFill="1" applyBorder="1"/>
    <xf numFmtId="164" fontId="16" fillId="0" borderId="21" xfId="1" applyNumberFormat="1" applyFont="1" applyBorder="1" applyAlignment="1">
      <alignment horizontal="right" vertical="center"/>
    </xf>
    <xf numFmtId="39" fontId="16" fillId="0" borderId="14" xfId="1" applyNumberFormat="1" applyFont="1" applyBorder="1" applyAlignment="1">
      <alignment horizontal="right" vertical="center"/>
    </xf>
    <xf numFmtId="39" fontId="16" fillId="0" borderId="28" xfId="1" applyNumberFormat="1" applyFont="1" applyBorder="1"/>
    <xf numFmtId="4" fontId="16" fillId="0" borderId="33" xfId="0" applyNumberFormat="1" applyFont="1" applyBorder="1" applyAlignment="1">
      <alignment horizontal="right" vertical="center"/>
    </xf>
    <xf numFmtId="4" fontId="16" fillId="0" borderId="28" xfId="0" applyNumberFormat="1" applyFont="1" applyBorder="1"/>
    <xf numFmtId="4" fontId="16" fillId="0" borderId="21" xfId="0" applyNumberFormat="1" applyFont="1" applyBorder="1"/>
    <xf numFmtId="4" fontId="17" fillId="0" borderId="33" xfId="0" applyNumberFormat="1" applyFont="1" applyBorder="1"/>
    <xf numFmtId="0" fontId="0" fillId="0" borderId="33" xfId="0" applyBorder="1"/>
    <xf numFmtId="0" fontId="0" fillId="0" borderId="28" xfId="0" applyBorder="1"/>
    <xf numFmtId="4" fontId="0" fillId="0" borderId="28" xfId="0" applyNumberFormat="1" applyBorder="1"/>
    <xf numFmtId="39" fontId="16" fillId="0" borderId="34" xfId="1" applyNumberFormat="1" applyFont="1" applyBorder="1" applyAlignment="1">
      <alignment horizontal="right" vertical="center"/>
    </xf>
    <xf numFmtId="39" fontId="16" fillId="0" borderId="31" xfId="1" applyNumberFormat="1" applyFont="1" applyBorder="1" applyAlignment="1">
      <alignment horizontal="right" vertical="center"/>
    </xf>
    <xf numFmtId="39" fontId="16" fillId="0" borderId="29" xfId="1" applyNumberFormat="1" applyFont="1" applyBorder="1"/>
    <xf numFmtId="0" fontId="0" fillId="0" borderId="1" xfId="0" applyBorder="1"/>
    <xf numFmtId="0" fontId="11" fillId="14" borderId="1" xfId="0" applyFont="1" applyFill="1" applyBorder="1"/>
    <xf numFmtId="39" fontId="16" fillId="0" borderId="5" xfId="1" applyNumberFormat="1" applyFont="1" applyBorder="1" applyAlignment="1">
      <alignment horizontal="right" vertical="center"/>
    </xf>
    <xf numFmtId="39" fontId="16" fillId="0" borderId="2" xfId="1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4" fontId="16" fillId="0" borderId="2" xfId="0" applyNumberFormat="1" applyFont="1" applyBorder="1"/>
    <xf numFmtId="4" fontId="16" fillId="0" borderId="18" xfId="0" applyNumberFormat="1" applyFont="1" applyBorder="1"/>
    <xf numFmtId="0" fontId="18" fillId="0" borderId="2" xfId="0" applyFont="1" applyBorder="1"/>
    <xf numFmtId="4" fontId="16" fillId="0" borderId="1" xfId="0" applyNumberFormat="1" applyFont="1" applyBorder="1"/>
    <xf numFmtId="164" fontId="16" fillId="0" borderId="21" xfId="1" applyNumberFormat="1" applyFont="1" applyBorder="1" applyAlignment="1">
      <alignment horizontal="right"/>
    </xf>
    <xf numFmtId="39" fontId="16" fillId="0" borderId="14" xfId="1" applyNumberFormat="1" applyFont="1" applyBorder="1" applyAlignment="1">
      <alignment horizontal="right"/>
    </xf>
    <xf numFmtId="2" fontId="0" fillId="0" borderId="33" xfId="0" applyNumberFormat="1" applyBorder="1"/>
    <xf numFmtId="0" fontId="19" fillId="14" borderId="29" xfId="0" applyFont="1" applyFill="1" applyBorder="1"/>
    <xf numFmtId="164" fontId="16" fillId="0" borderId="30" xfId="1" applyNumberFormat="1" applyFont="1" applyFill="1" applyBorder="1"/>
    <xf numFmtId="164" fontId="16" fillId="0" borderId="31" xfId="1" applyNumberFormat="1" applyFont="1" applyBorder="1" applyAlignment="1">
      <alignment horizontal="right"/>
    </xf>
    <xf numFmtId="4" fontId="18" fillId="0" borderId="1" xfId="0" applyNumberFormat="1" applyFont="1" applyBorder="1"/>
    <xf numFmtId="0" fontId="18" fillId="0" borderId="29" xfId="0" applyFont="1" applyBorder="1"/>
    <xf numFmtId="4" fontId="18" fillId="0" borderId="29" xfId="0" applyNumberFormat="1" applyFont="1" applyBorder="1"/>
    <xf numFmtId="0" fontId="18" fillId="0" borderId="0" xfId="0" applyFont="1"/>
    <xf numFmtId="0" fontId="19" fillId="14" borderId="28" xfId="0" applyFont="1" applyFill="1" applyBorder="1"/>
    <xf numFmtId="164" fontId="20" fillId="0" borderId="21" xfId="1" applyNumberFormat="1" applyFont="1" applyBorder="1" applyAlignment="1">
      <alignment horizontal="right"/>
    </xf>
    <xf numFmtId="164" fontId="20" fillId="0" borderId="14" xfId="1" applyNumberFormat="1" applyFont="1" applyBorder="1" applyAlignment="1">
      <alignment horizontal="right"/>
    </xf>
    <xf numFmtId="164" fontId="16" fillId="0" borderId="28" xfId="1" applyNumberFormat="1" applyFont="1" applyBorder="1"/>
    <xf numFmtId="4" fontId="16" fillId="0" borderId="33" xfId="0" applyNumberFormat="1" applyFont="1" applyBorder="1"/>
    <xf numFmtId="2" fontId="18" fillId="0" borderId="33" xfId="0" applyNumberFormat="1" applyFont="1" applyBorder="1"/>
    <xf numFmtId="0" fontId="18" fillId="0" borderId="28" xfId="0" applyFont="1" applyBorder="1"/>
    <xf numFmtId="4" fontId="18" fillId="0" borderId="28" xfId="0" applyNumberFormat="1" applyFont="1" applyBorder="1"/>
    <xf numFmtId="0" fontId="11" fillId="14" borderId="29" xfId="0" applyFont="1" applyFill="1" applyBorder="1" applyAlignment="1">
      <alignment vertical="center" wrapText="1"/>
    </xf>
    <xf numFmtId="164" fontId="16" fillId="0" borderId="29" xfId="1" applyNumberFormat="1" applyFont="1" applyBorder="1" applyAlignment="1">
      <alignment vertical="center"/>
    </xf>
    <xf numFmtId="4" fontId="16" fillId="0" borderId="29" xfId="0" applyNumberFormat="1" applyFont="1" applyBorder="1" applyAlignment="1">
      <alignment vertical="center" wrapText="1"/>
    </xf>
    <xf numFmtId="4" fontId="16" fillId="0" borderId="32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0" fontId="8" fillId="0" borderId="0" xfId="0" applyFont="1"/>
    <xf numFmtId="164" fontId="16" fillId="0" borderId="14" xfId="1" applyNumberFormat="1" applyFont="1" applyBorder="1" applyAlignment="1">
      <alignment horizontal="right"/>
    </xf>
    <xf numFmtId="164" fontId="16" fillId="0" borderId="18" xfId="1" applyNumberFormat="1" applyFont="1" applyBorder="1"/>
    <xf numFmtId="0" fontId="0" fillId="0" borderId="18" xfId="0" applyBorder="1"/>
    <xf numFmtId="4" fontId="0" fillId="0" borderId="35" xfId="0" applyNumberFormat="1" applyBorder="1"/>
    <xf numFmtId="0" fontId="11" fillId="6" borderId="30" xfId="0" applyFont="1" applyFill="1" applyBorder="1"/>
    <xf numFmtId="164" fontId="12" fillId="6" borderId="36" xfId="1" applyNumberFormat="1" applyFont="1" applyFill="1" applyBorder="1"/>
    <xf numFmtId="164" fontId="12" fillId="6" borderId="31" xfId="1" applyNumberFormat="1" applyFont="1" applyFill="1" applyBorder="1"/>
    <xf numFmtId="4" fontId="12" fillId="6" borderId="29" xfId="0" applyNumberFormat="1" applyFont="1" applyFill="1" applyBorder="1"/>
    <xf numFmtId="4" fontId="12" fillId="6" borderId="1" xfId="0" applyNumberFormat="1" applyFont="1" applyFill="1" applyBorder="1"/>
    <xf numFmtId="4" fontId="22" fillId="6" borderId="1" xfId="0" applyNumberFormat="1" applyFont="1" applyFill="1" applyBorder="1"/>
    <xf numFmtId="0" fontId="0" fillId="6" borderId="29" xfId="0" applyFill="1" applyBorder="1"/>
    <xf numFmtId="0" fontId="0" fillId="6" borderId="2" xfId="0" applyFill="1" applyBorder="1"/>
    <xf numFmtId="4" fontId="6" fillId="6" borderId="29" xfId="0" applyNumberFormat="1" applyFont="1" applyFill="1" applyBorder="1"/>
    <xf numFmtId="14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/>
    <xf numFmtId="0" fontId="23" fillId="0" borderId="0" xfId="0" applyFont="1"/>
    <xf numFmtId="43" fontId="0" fillId="0" borderId="0" xfId="0" applyNumberForma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4" fillId="6" borderId="1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1" fillId="0" borderId="0" xfId="0" applyFont="1"/>
    <xf numFmtId="0" fontId="25" fillId="15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5" fillId="15" borderId="37" xfId="0" applyFont="1" applyFill="1" applyBorder="1" applyAlignment="1">
      <alignment horizontal="center"/>
    </xf>
    <xf numFmtId="0" fontId="2" fillId="14" borderId="0" xfId="0" applyFont="1" applyFill="1" applyAlignment="1">
      <alignment horizontal="left" vertical="center"/>
    </xf>
    <xf numFmtId="0" fontId="25" fillId="15" borderId="37" xfId="0" applyFont="1" applyFill="1" applyBorder="1" applyAlignment="1">
      <alignment horizontal="center" vertical="center"/>
    </xf>
    <xf numFmtId="0" fontId="25" fillId="14" borderId="37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left"/>
    </xf>
    <xf numFmtId="0" fontId="26" fillId="0" borderId="29" xfId="0" applyFont="1" applyBorder="1" applyAlignment="1">
      <alignment horizontal="center"/>
    </xf>
    <xf numFmtId="0" fontId="25" fillId="15" borderId="38" xfId="0" applyFont="1" applyFill="1" applyBorder="1" applyAlignment="1">
      <alignment horizontal="center"/>
    </xf>
    <xf numFmtId="0" fontId="2" fillId="14" borderId="39" xfId="0" applyFont="1" applyFill="1" applyBorder="1" applyAlignment="1">
      <alignment horizontal="left"/>
    </xf>
    <xf numFmtId="0" fontId="26" fillId="0" borderId="38" xfId="0" applyFont="1" applyBorder="1" applyAlignment="1">
      <alignment horizontal="right"/>
    </xf>
    <xf numFmtId="0" fontId="26" fillId="0" borderId="23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" fillId="16" borderId="1" xfId="0" applyFont="1" applyFill="1" applyBorder="1" applyAlignment="1">
      <alignment horizontal="right"/>
    </xf>
    <xf numFmtId="0" fontId="2" fillId="16" borderId="3" xfId="0" applyFont="1" applyFill="1" applyBorder="1" applyAlignment="1">
      <alignment horizontal="right"/>
    </xf>
    <xf numFmtId="164" fontId="27" fillId="16" borderId="1" xfId="1" applyNumberFormat="1" applyFont="1" applyFill="1" applyBorder="1" applyAlignment="1">
      <alignment horizontal="center" vertical="center"/>
    </xf>
    <xf numFmtId="164" fontId="27" fillId="16" borderId="29" xfId="1" applyNumberFormat="1" applyFont="1" applyFill="1" applyBorder="1" applyAlignment="1">
      <alignment horizontal="center"/>
    </xf>
    <xf numFmtId="164" fontId="27" fillId="16" borderId="2" xfId="1" applyNumberFormat="1" applyFont="1" applyFill="1" applyBorder="1" applyAlignment="1">
      <alignment horizontal="center"/>
    </xf>
    <xf numFmtId="0" fontId="3" fillId="1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27" fillId="0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" fontId="5" fillId="0" borderId="22" xfId="4" applyNumberFormat="1" applyFont="1" applyBorder="1" applyAlignment="1">
      <alignment horizontal="left"/>
    </xf>
    <xf numFmtId="0" fontId="12" fillId="0" borderId="22" xfId="0" applyFont="1" applyBorder="1"/>
    <xf numFmtId="0" fontId="0" fillId="0" borderId="5" xfId="0" applyBorder="1"/>
    <xf numFmtId="0" fontId="29" fillId="6" borderId="5" xfId="0" applyFont="1" applyFill="1" applyBorder="1"/>
    <xf numFmtId="0" fontId="11" fillId="0" borderId="5" xfId="0" applyFont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6" fillId="18" borderId="5" xfId="4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18" borderId="5" xfId="4" applyFont="1" applyFill="1" applyBorder="1" applyAlignment="1">
      <alignment vertical="center"/>
    </xf>
    <xf numFmtId="0" fontId="17" fillId="14" borderId="5" xfId="4" applyFont="1" applyFill="1" applyBorder="1" applyAlignment="1">
      <alignment horizontal="left"/>
    </xf>
    <xf numFmtId="164" fontId="0" fillId="0" borderId="5" xfId="0" applyNumberFormat="1" applyBorder="1"/>
    <xf numFmtId="0" fontId="17" fillId="0" borderId="5" xfId="4" applyFont="1" applyBorder="1" applyAlignment="1">
      <alignment horizontal="left"/>
    </xf>
    <xf numFmtId="164" fontId="3" fillId="0" borderId="5" xfId="5" applyNumberFormat="1" applyFont="1" applyBorder="1"/>
    <xf numFmtId="165" fontId="3" fillId="0" borderId="5" xfId="0" applyNumberFormat="1" applyFont="1" applyBorder="1"/>
    <xf numFmtId="0" fontId="4" fillId="0" borderId="0" xfId="0" applyFont="1" applyAlignment="1">
      <alignment horizontal="center"/>
    </xf>
    <xf numFmtId="17" fontId="3" fillId="0" borderId="0" xfId="0" applyNumberFormat="1" applyFont="1"/>
    <xf numFmtId="0" fontId="6" fillId="18" borderId="5" xfId="0" applyFont="1" applyFill="1" applyBorder="1"/>
    <xf numFmtId="0" fontId="6" fillId="0" borderId="5" xfId="0" applyFont="1" applyBorder="1"/>
    <xf numFmtId="0" fontId="17" fillId="3" borderId="5" xfId="0" applyFont="1" applyFill="1" applyBorder="1"/>
    <xf numFmtId="0" fontId="17" fillId="19" borderId="5" xfId="0" applyFont="1" applyFill="1" applyBorder="1"/>
    <xf numFmtId="0" fontId="17" fillId="0" borderId="0" xfId="0" applyFont="1"/>
    <xf numFmtId="0" fontId="17" fillId="14" borderId="5" xfId="1" applyNumberFormat="1" applyFont="1" applyFill="1" applyBorder="1" applyAlignment="1">
      <alignment horizontal="right" wrapText="1"/>
    </xf>
    <xf numFmtId="0" fontId="30" fillId="14" borderId="5" xfId="1" applyNumberFormat="1" applyFont="1" applyFill="1" applyBorder="1" applyAlignment="1">
      <alignment horizontal="right"/>
    </xf>
    <xf numFmtId="0" fontId="31" fillId="14" borderId="8" xfId="0" applyFont="1" applyFill="1" applyBorder="1"/>
    <xf numFmtId="164" fontId="17" fillId="14" borderId="5" xfId="1" applyNumberFormat="1" applyFont="1" applyFill="1" applyBorder="1" applyAlignment="1">
      <alignment horizontal="right" vertical="top"/>
    </xf>
    <xf numFmtId="0" fontId="6" fillId="14" borderId="5" xfId="1" applyNumberFormat="1" applyFont="1" applyFill="1" applyBorder="1" applyAlignment="1">
      <alignment horizontal="right" vertical="top"/>
    </xf>
    <xf numFmtId="164" fontId="17" fillId="14" borderId="5" xfId="1" applyNumberFormat="1" applyFont="1" applyFill="1" applyBorder="1" applyAlignment="1">
      <alignment horizontal="right"/>
    </xf>
    <xf numFmtId="1" fontId="6" fillId="14" borderId="5" xfId="0" applyNumberFormat="1" applyFont="1" applyFill="1" applyBorder="1" applyAlignment="1">
      <alignment horizontal="right"/>
    </xf>
    <xf numFmtId="1" fontId="17" fillId="14" borderId="5" xfId="1" applyNumberFormat="1" applyFont="1" applyFill="1" applyBorder="1" applyAlignment="1">
      <alignment horizontal="right" wrapText="1"/>
    </xf>
    <xf numFmtId="1" fontId="30" fillId="14" borderId="5" xfId="1" applyNumberFormat="1" applyFont="1" applyFill="1" applyBorder="1" applyAlignment="1">
      <alignment horizontal="right"/>
    </xf>
    <xf numFmtId="164" fontId="30" fillId="14" borderId="5" xfId="1" applyNumberFormat="1" applyFont="1" applyFill="1" applyBorder="1" applyAlignment="1">
      <alignment horizontal="right"/>
    </xf>
    <xf numFmtId="0" fontId="12" fillId="20" borderId="5" xfId="0" applyFont="1" applyFill="1" applyBorder="1"/>
    <xf numFmtId="1" fontId="32" fillId="20" borderId="5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33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6" fontId="0" fillId="0" borderId="5" xfId="6" applyFont="1" applyBorder="1" applyAlignment="1">
      <alignment vertical="center"/>
    </xf>
    <xf numFmtId="43" fontId="28" fillId="0" borderId="5" xfId="1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1" borderId="8" xfId="0" applyFont="1" applyFill="1" applyBorder="1" applyAlignment="1">
      <alignment horizontal="left"/>
    </xf>
    <xf numFmtId="0" fontId="12" fillId="21" borderId="11" xfId="0" applyFont="1" applyFill="1" applyBorder="1" applyAlignment="1">
      <alignment horizontal="left"/>
    </xf>
    <xf numFmtId="0" fontId="12" fillId="21" borderId="9" xfId="0" applyFont="1" applyFill="1" applyBorder="1" applyAlignment="1">
      <alignment horizontal="left"/>
    </xf>
    <xf numFmtId="0" fontId="11" fillId="21" borderId="11" xfId="0" applyFont="1" applyFill="1" applyBorder="1" applyAlignment="1">
      <alignment horizontal="center"/>
    </xf>
    <xf numFmtId="0" fontId="11" fillId="21" borderId="9" xfId="0" applyFont="1" applyFill="1" applyBorder="1" applyAlignment="1">
      <alignment horizontal="center"/>
    </xf>
    <xf numFmtId="17" fontId="12" fillId="0" borderId="0" xfId="0" applyNumberFormat="1" applyFont="1"/>
    <xf numFmtId="0" fontId="34" fillId="0" borderId="0" xfId="0" applyFont="1"/>
    <xf numFmtId="0" fontId="8" fillId="0" borderId="4" xfId="0" applyFont="1" applyBorder="1"/>
    <xf numFmtId="0" fontId="35" fillId="22" borderId="5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6" fillId="23" borderId="5" xfId="4" applyFont="1" applyFill="1" applyBorder="1" applyAlignment="1">
      <alignment horizontal="center" vertical="center"/>
    </xf>
    <xf numFmtId="0" fontId="36" fillId="24" borderId="5" xfId="4" applyFont="1" applyFill="1" applyBorder="1" applyAlignment="1">
      <alignment horizontal="center" vertical="center"/>
    </xf>
    <xf numFmtId="0" fontId="36" fillId="25" borderId="5" xfId="4" applyFont="1" applyFill="1" applyBorder="1" applyAlignment="1">
      <alignment horizontal="center" vertical="center"/>
    </xf>
    <xf numFmtId="0" fontId="8" fillId="0" borderId="5" xfId="0" applyFont="1" applyBorder="1"/>
    <xf numFmtId="0" fontId="37" fillId="26" borderId="5" xfId="4" applyFont="1" applyFill="1" applyBorder="1" applyAlignment="1">
      <alignment horizontal="left"/>
    </xf>
    <xf numFmtId="164" fontId="38" fillId="0" borderId="5" xfId="5" applyNumberFormat="1" applyFont="1" applyFill="1" applyBorder="1" applyAlignment="1">
      <alignment horizontal="right"/>
    </xf>
    <xf numFmtId="164" fontId="38" fillId="0" borderId="5" xfId="5" applyNumberFormat="1" applyFont="1" applyFill="1" applyBorder="1" applyAlignment="1">
      <alignment horizontal="center"/>
    </xf>
    <xf numFmtId="0" fontId="37" fillId="0" borderId="5" xfId="4" applyFont="1" applyBorder="1" applyAlignment="1">
      <alignment horizontal="left"/>
    </xf>
    <xf numFmtId="164" fontId="39" fillId="0" borderId="5" xfId="5" applyNumberFormat="1" applyFont="1" applyFill="1" applyBorder="1" applyAlignment="1">
      <alignment horizontal="right"/>
    </xf>
    <xf numFmtId="0" fontId="40" fillId="27" borderId="5" xfId="0" applyFont="1" applyFill="1" applyBorder="1"/>
    <xf numFmtId="164" fontId="41" fillId="21" borderId="5" xfId="5" applyNumberFormat="1" applyFont="1" applyFill="1" applyBorder="1" applyAlignment="1">
      <alignment horizontal="right"/>
    </xf>
    <xf numFmtId="164" fontId="40" fillId="0" borderId="5" xfId="5" applyNumberFormat="1" applyFont="1" applyFill="1" applyBorder="1"/>
    <xf numFmtId="0" fontId="0" fillId="0" borderId="12" xfId="0" applyBorder="1"/>
    <xf numFmtId="0" fontId="0" fillId="0" borderId="22" xfId="0" applyBorder="1"/>
    <xf numFmtId="0" fontId="0" fillId="0" borderId="40" xfId="0" applyBorder="1"/>
    <xf numFmtId="0" fontId="11" fillId="0" borderId="0" xfId="0" applyFont="1" applyAlignment="1">
      <alignment horizontal="center"/>
    </xf>
    <xf numFmtId="0" fontId="42" fillId="28" borderId="8" xfId="0" applyFont="1" applyFill="1" applyBorder="1" applyAlignment="1">
      <alignment horizontal="center"/>
    </xf>
    <xf numFmtId="0" fontId="42" fillId="28" borderId="11" xfId="0" applyFont="1" applyFill="1" applyBorder="1" applyAlignment="1">
      <alignment horizontal="center"/>
    </xf>
    <xf numFmtId="0" fontId="42" fillId="28" borderId="9" xfId="0" applyFont="1" applyFill="1" applyBorder="1" applyAlignment="1">
      <alignment horizontal="center"/>
    </xf>
    <xf numFmtId="0" fontId="6" fillId="28" borderId="8" xfId="0" applyFont="1" applyFill="1" applyBorder="1" applyAlignment="1">
      <alignment horizontal="center"/>
    </xf>
    <xf numFmtId="0" fontId="6" fillId="28" borderId="11" xfId="0" applyFont="1" applyFill="1" applyBorder="1" applyAlignment="1">
      <alignment horizontal="center"/>
    </xf>
    <xf numFmtId="0" fontId="6" fillId="28" borderId="9" xfId="0" applyFont="1" applyFill="1" applyBorder="1" applyAlignment="1">
      <alignment horizontal="center"/>
    </xf>
    <xf numFmtId="0" fontId="6" fillId="28" borderId="8" xfId="0" applyFont="1" applyFill="1" applyBorder="1" applyAlignment="1">
      <alignment horizontal="left"/>
    </xf>
    <xf numFmtId="0" fontId="6" fillId="28" borderId="11" xfId="0" applyFont="1" applyFill="1" applyBorder="1" applyAlignment="1">
      <alignment horizontal="left"/>
    </xf>
    <xf numFmtId="0" fontId="6" fillId="28" borderId="9" xfId="0" applyFont="1" applyFill="1" applyBorder="1" applyAlignment="1">
      <alignment horizontal="left"/>
    </xf>
    <xf numFmtId="0" fontId="24" fillId="21" borderId="26" xfId="0" applyFont="1" applyFill="1" applyBorder="1" applyAlignment="1">
      <alignment horizontal="center" vertical="center"/>
    </xf>
    <xf numFmtId="0" fontId="26" fillId="21" borderId="26" xfId="0" applyFont="1" applyFill="1" applyBorder="1" applyAlignment="1">
      <alignment horizontal="center" vertical="center"/>
    </xf>
    <xf numFmtId="0" fontId="26" fillId="21" borderId="26" xfId="0" applyFont="1" applyFill="1" applyBorder="1" applyAlignment="1">
      <alignment horizontal="center" vertical="center" wrapText="1"/>
    </xf>
    <xf numFmtId="0" fontId="2" fillId="21" borderId="2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38" fillId="26" borderId="5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167" fontId="38" fillId="0" borderId="5" xfId="0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5" fillId="21" borderId="5" xfId="0" applyFont="1" applyFill="1" applyBorder="1" applyAlignment="1">
      <alignment horizontal="center" vertical="center"/>
    </xf>
    <xf numFmtId="0" fontId="43" fillId="21" borderId="5" xfId="0" applyFont="1" applyFill="1" applyBorder="1" applyAlignment="1">
      <alignment horizontal="center" vertical="center"/>
    </xf>
    <xf numFmtId="0" fontId="43" fillId="21" borderId="5" xfId="0" applyFont="1" applyFill="1" applyBorder="1" applyAlignment="1">
      <alignment horizontal="center" vertical="center" wrapText="1"/>
    </xf>
    <xf numFmtId="0" fontId="38" fillId="21" borderId="5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/>
    </xf>
    <xf numFmtId="0" fontId="44" fillId="0" borderId="5" xfId="0" applyFont="1" applyBorder="1" applyAlignment="1">
      <alignment horizontal="center" vertical="center"/>
    </xf>
    <xf numFmtId="0" fontId="44" fillId="14" borderId="5" xfId="0" applyFont="1" applyFill="1" applyBorder="1" applyAlignment="1">
      <alignment horizontal="center" vertical="center"/>
    </xf>
    <xf numFmtId="0" fontId="43" fillId="14" borderId="5" xfId="0" applyFont="1" applyFill="1" applyBorder="1" applyAlignment="1">
      <alignment horizontal="center" vertical="center"/>
    </xf>
    <xf numFmtId="0" fontId="25" fillId="21" borderId="4" xfId="0" applyFont="1" applyFill="1" applyBorder="1" applyAlignment="1">
      <alignment horizontal="center" vertical="center"/>
    </xf>
    <xf numFmtId="0" fontId="26" fillId="21" borderId="4" xfId="0" applyFont="1" applyFill="1" applyBorder="1" applyAlignment="1">
      <alignment horizontal="center" vertical="center"/>
    </xf>
    <xf numFmtId="0" fontId="44" fillId="21" borderId="5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 wrapText="1"/>
    </xf>
    <xf numFmtId="1" fontId="38" fillId="14" borderId="26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3" fontId="38" fillId="14" borderId="26" xfId="0" applyNumberFormat="1" applyFont="1" applyFill="1" applyBorder="1" applyAlignment="1">
      <alignment horizontal="center" vertical="center" wrapText="1"/>
    </xf>
    <xf numFmtId="0" fontId="44" fillId="21" borderId="5" xfId="0" applyFont="1" applyFill="1" applyBorder="1" applyAlignment="1">
      <alignment horizontal="center" vertical="center" wrapText="1"/>
    </xf>
    <xf numFmtId="0" fontId="38" fillId="0" borderId="5" xfId="7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38" fillId="14" borderId="5" xfId="7" applyFont="1" applyFill="1" applyBorder="1" applyAlignment="1">
      <alignment horizontal="center"/>
    </xf>
    <xf numFmtId="0" fontId="38" fillId="0" borderId="8" xfId="7" applyFont="1" applyBorder="1" applyAlignment="1">
      <alignment horizontal="center" wrapText="1"/>
    </xf>
    <xf numFmtId="0" fontId="38" fillId="0" borderId="5" xfId="7" applyFont="1" applyBorder="1" applyAlignment="1">
      <alignment horizontal="center" vertical="center" wrapText="1"/>
    </xf>
    <xf numFmtId="0" fontId="38" fillId="0" borderId="9" xfId="7" applyFont="1" applyBorder="1" applyAlignment="1">
      <alignment horizontal="center"/>
    </xf>
    <xf numFmtId="0" fontId="38" fillId="14" borderId="5" xfId="7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38" fillId="0" borderId="8" xfId="7" applyFont="1" applyBorder="1" applyAlignment="1">
      <alignment horizontal="center"/>
    </xf>
    <xf numFmtId="0" fontId="43" fillId="29" borderId="5" xfId="0" applyFont="1" applyFill="1" applyBorder="1" applyAlignment="1">
      <alignment horizontal="center"/>
    </xf>
    <xf numFmtId="0" fontId="38" fillId="0" borderId="5" xfId="7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21" borderId="5" xfId="0" applyFont="1" applyFill="1" applyBorder="1" applyAlignment="1">
      <alignment horizontal="center" vertical="center"/>
    </xf>
    <xf numFmtId="0" fontId="38" fillId="21" borderId="5" xfId="7" applyFont="1" applyFill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 shrinkToFit="1"/>
    </xf>
    <xf numFmtId="0" fontId="38" fillId="21" borderId="5" xfId="0" applyFont="1" applyFill="1" applyBorder="1" applyAlignment="1">
      <alignment horizontal="center" vertical="center" shrinkToFit="1"/>
    </xf>
    <xf numFmtId="0" fontId="43" fillId="0" borderId="5" xfId="0" applyFont="1" applyBorder="1" applyAlignment="1">
      <alignment horizontal="center" wrapText="1"/>
    </xf>
    <xf numFmtId="0" fontId="38" fillId="0" borderId="5" xfId="0" applyFont="1" applyBorder="1" applyAlignment="1">
      <alignment horizontal="center" vertical="center" wrapText="1"/>
    </xf>
    <xf numFmtId="3" fontId="43" fillId="0" borderId="5" xfId="0" applyNumberFormat="1" applyFont="1" applyBorder="1" applyAlignment="1">
      <alignment horizontal="center"/>
    </xf>
    <xf numFmtId="0" fontId="43" fillId="21" borderId="5" xfId="0" applyFont="1" applyFill="1" applyBorder="1" applyAlignment="1">
      <alignment horizontal="center"/>
    </xf>
    <xf numFmtId="0" fontId="43" fillId="21" borderId="5" xfId="0" applyFont="1" applyFill="1" applyBorder="1" applyAlignment="1">
      <alignment horizontal="center" wrapText="1"/>
    </xf>
    <xf numFmtId="3" fontId="43" fillId="21" borderId="5" xfId="0" applyNumberFormat="1" applyFont="1" applyFill="1" applyBorder="1" applyAlignment="1">
      <alignment horizontal="center"/>
    </xf>
    <xf numFmtId="0" fontId="43" fillId="0" borderId="5" xfId="0" applyFont="1" applyBorder="1" applyAlignment="1">
      <alignment horizontal="center" shrinkToFit="1"/>
    </xf>
    <xf numFmtId="167" fontId="43" fillId="0" borderId="5" xfId="0" applyNumberFormat="1" applyFont="1" applyBorder="1" applyAlignment="1">
      <alignment horizontal="center"/>
    </xf>
    <xf numFmtId="0" fontId="43" fillId="28" borderId="5" xfId="0" applyFont="1" applyFill="1" applyBorder="1" applyAlignment="1">
      <alignment horizontal="center"/>
    </xf>
    <xf numFmtId="0" fontId="26" fillId="28" borderId="5" xfId="0" applyFont="1" applyFill="1" applyBorder="1" applyAlignment="1">
      <alignment horizontal="center"/>
    </xf>
    <xf numFmtId="0" fontId="38" fillId="28" borderId="5" xfId="1" applyNumberFormat="1" applyFont="1" applyFill="1" applyBorder="1" applyAlignment="1">
      <alignment horizontal="center" vertical="center"/>
    </xf>
    <xf numFmtId="0" fontId="45" fillId="28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4" fillId="0" borderId="5" xfId="0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10" borderId="5" xfId="0" applyFont="1" applyFill="1" applyBorder="1" applyAlignment="1">
      <alignment horizontal="right"/>
    </xf>
    <xf numFmtId="164" fontId="3" fillId="10" borderId="5" xfId="1" applyNumberFormat="1" applyFont="1" applyFill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4" fillId="0" borderId="15" xfId="1" applyNumberFormat="1" applyFont="1" applyBorder="1" applyAlignment="1">
      <alignment horizontal="right"/>
    </xf>
    <xf numFmtId="164" fontId="4" fillId="0" borderId="16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3" fillId="10" borderId="8" xfId="1" applyNumberFormat="1" applyFont="1" applyFill="1" applyBorder="1" applyAlignment="1">
      <alignment horizontal="right"/>
    </xf>
    <xf numFmtId="164" fontId="3" fillId="10" borderId="18" xfId="1" applyNumberFormat="1" applyFont="1" applyFill="1" applyBorder="1" applyAlignment="1">
      <alignment horizontal="right"/>
    </xf>
    <xf numFmtId="164" fontId="3" fillId="10" borderId="11" xfId="1" applyNumberFormat="1" applyFont="1" applyFill="1" applyBorder="1" applyAlignment="1">
      <alignment horizontal="right"/>
    </xf>
    <xf numFmtId="164" fontId="4" fillId="10" borderId="6" xfId="1" applyNumberFormat="1" applyFont="1" applyFill="1" applyBorder="1" applyAlignment="1">
      <alignment horizontal="right"/>
    </xf>
    <xf numFmtId="164" fontId="4" fillId="10" borderId="7" xfId="1" applyNumberFormat="1" applyFont="1" applyFill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1" fillId="0" borderId="9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164" fontId="1" fillId="0" borderId="8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3" fillId="10" borderId="17" xfId="1" applyNumberFormat="1" applyFont="1" applyFill="1" applyBorder="1" applyAlignment="1">
      <alignment horizontal="right"/>
    </xf>
    <xf numFmtId="164" fontId="6" fillId="10" borderId="7" xfId="1" applyNumberFormat="1" applyFont="1" applyFill="1" applyBorder="1" applyAlignment="1">
      <alignment horizontal="right"/>
    </xf>
    <xf numFmtId="164" fontId="3" fillId="10" borderId="22" xfId="1" applyNumberFormat="1" applyFont="1" applyFill="1" applyBorder="1" applyAlignment="1">
      <alignment horizontal="right"/>
    </xf>
    <xf numFmtId="164" fontId="3" fillId="10" borderId="24" xfId="1" applyNumberFormat="1" applyFont="1" applyFill="1" applyBorder="1" applyAlignment="1">
      <alignment horizontal="right"/>
    </xf>
    <xf numFmtId="164" fontId="3" fillId="10" borderId="25" xfId="1" applyNumberFormat="1" applyFont="1" applyFill="1" applyBorder="1" applyAlignment="1">
      <alignment horizontal="right"/>
    </xf>
    <xf numFmtId="164" fontId="10" fillId="0" borderId="5" xfId="1" applyNumberFormat="1" applyFont="1" applyBorder="1"/>
    <xf numFmtId="164" fontId="10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5" borderId="26" xfId="1" applyNumberFormat="1" applyFont="1" applyFill="1" applyBorder="1" applyAlignment="1">
      <alignment horizontal="center"/>
    </xf>
    <xf numFmtId="164" fontId="4" fillId="5" borderId="5" xfId="1" applyNumberFormat="1" applyFont="1" applyFill="1" applyBorder="1" applyAlignment="1">
      <alignment horizontal="right"/>
    </xf>
  </cellXfs>
  <cellStyles count="8">
    <cellStyle name="Comma 2" xfId="6" xr:uid="{CD467D47-7555-4058-BDA5-1986AFFB00DF}"/>
    <cellStyle name="Millares" xfId="1" builtinId="3"/>
    <cellStyle name="Millares 2" xfId="3" xr:uid="{EB8A32F0-20FE-4827-AE1F-503BC0209050}"/>
    <cellStyle name="Millares 5" xfId="5" xr:uid="{E927CEF2-04B5-4CB3-822E-B1C5FB4F0D9F}"/>
    <cellStyle name="Normal" xfId="0" builtinId="0"/>
    <cellStyle name="Normal 2" xfId="2" xr:uid="{7C48DDAE-7475-42DF-A25B-887F3541FBBD}"/>
    <cellStyle name="Normal 2 2" xfId="7" xr:uid="{7463B619-BF8B-47E1-914E-2701411795EB}"/>
    <cellStyle name="Normal 5 2" xfId="4" xr:uid="{B46E66CE-9E0B-422E-BDC3-4C79492A0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769620</xdr:colOff>
      <xdr:row>0</xdr:row>
      <xdr:rowOff>167640</xdr:rowOff>
    </xdr:from>
    <xdr:to>
      <xdr:col>7</xdr:col>
      <xdr:colOff>63179</xdr:colOff>
      <xdr:row>4</xdr:row>
      <xdr:rowOff>29074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7FB90-251B-48AB-B1B6-9457FC9F1D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167640"/>
          <a:ext cx="2798759" cy="623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1022431</xdr:colOff>
      <xdr:row>0</xdr:row>
      <xdr:rowOff>173620</xdr:rowOff>
    </xdr:from>
    <xdr:to>
      <xdr:col>5</xdr:col>
      <xdr:colOff>88354</xdr:colOff>
      <xdr:row>4</xdr:row>
      <xdr:rowOff>63991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0DC56-A375-4A43-8ECD-57AD3A45FF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190" y="173620"/>
          <a:ext cx="2798759" cy="623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229062</xdr:colOff>
      <xdr:row>0</xdr:row>
      <xdr:rowOff>68580</xdr:rowOff>
    </xdr:from>
    <xdr:to>
      <xdr:col>12</xdr:col>
      <xdr:colOff>297937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B34C4-FF66-4B4D-96A1-75CE6B9D3D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6926" y="68580"/>
          <a:ext cx="2798759" cy="6234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4</xdr:col>
      <xdr:colOff>2405569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60BD0-4B48-4FE2-8CA3-CB40122C0F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79" y="231518"/>
          <a:ext cx="3335210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18</xdr:col>
      <xdr:colOff>609600</xdr:colOff>
      <xdr:row>4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D4402DB-8E74-4D75-B6FC-9C97DBE6B2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82880"/>
          <a:ext cx="3817620" cy="632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C4955-749B-48CA-A541-AECEB1DC4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F9569F4-1F4E-44AC-9CAE-5CDE86724B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4CFD8B10-CA22-4067-816A-774A1A609D5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78B851B-BB99-4973-B20E-AB6D370903E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4E0AB74C-BCDE-49BE-80BE-EDA4FCD2A75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C0B5B62B-25B4-4461-847D-9A7818572C0F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B61716A1-CD13-4452-8E66-DAF542D285C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21280605-D044-4AA6-8DC6-C81A6A2B700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66FBEA2-F6A5-4B70-B88D-0B3391385B4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998EFCB8-61E6-4391-A7DF-26C7FD636B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7E83415D-417A-4385-ACAA-2B3CA02FE0F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DEBD44DB-121D-4B65-9FB3-D9D3C0F7BA8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693C0659-E06C-43E4-8B2F-DA1AFD0FA5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EA022576-A12E-4247-AB0F-E8E8F8A9AA1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C8A125D-87B4-4010-B308-EC6A067C4D0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988C72B9-81F2-47ED-85AE-A7771E88BF3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5471D39-6A05-41A8-985A-BAB889E5E16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61626374-16FD-4025-A430-0BC38B1AC0B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24C37E09-CD6E-492B-B592-1C5AF984AA7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440910F5-E811-4B8F-AA0C-5369F4DC11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CC390BA2-A6E2-4661-87D3-B6D99AAF446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3403D52C-8BF1-4BFD-87F3-7BDCF6CF955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40618B5D-557B-4880-B0E9-32F80DF7701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9F32FF8D-3D69-4BCA-ADA6-BA70E36AA5D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3B64028F-D6EB-46F0-8B99-1BB172C2F7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A5BA5CEA-CE27-4C3B-B642-77D7EF2A26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30771F4-1992-448A-A89F-FCAA692DA74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85EB0926-9C67-43D5-A679-CE78C42B225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69AB1F7-4E0B-4F19-B3EC-6A8A3712E5A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B69ACF31-85E2-4493-9E6D-A63FEE9EAF2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7026D20-537E-499A-AF07-129DB959446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84C4069-5AD9-4273-AE38-F9036BE234D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E92FDC7-2641-49A5-9E84-A7F9A7F2EA8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70FE5D94-E52E-4409-9B1F-8D2A0E3C9F8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D4198DC3-15B2-44CF-8B0E-12CD076BA28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7B64456D-2C12-4D12-AADD-72FB2BE1A2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5F1DB30-FC4B-42E0-AE4F-667AACBA312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E5152281-F784-4CB4-90B2-517CDBE1982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48DBA7E6-7881-42A7-A2C4-69DEB1BA13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61B7632-60F5-4329-97F8-08055201CC8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D684D03A-43E1-4F66-B255-37126A00031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99A7473-B065-407A-B030-01FA1A77A92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9D6EFDD9-6E4E-4D03-AE99-CD2B45EAAE4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E9B5413A-A787-41ED-9FB4-1E400AC5A2F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2EC698C2-4109-4FF3-9CDE-4FC3BDD0E3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C6231281-1F2F-4DC9-8B63-297CDA16FD6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5484EA76-8CE7-4330-AD57-69B259A68C5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B626335-625B-4B6A-8A52-BB1C8AB8C87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58530166-64EF-4863-964B-85365875C5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ED53FA6B-BB90-4E2A-AB85-8F9CC2F58AC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3BA7B230-5727-4DF6-8E5F-D8292906D68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26F3449-E439-4D4F-A08F-7123D98B4D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4FA8AB2F-F286-4D4B-9CA3-370FB8860603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F9651D24-DFA2-426A-84AC-D85E8D65C347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A0EEFD8A-5B45-4BC0-BCC9-20E65C36A165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892091BF-D349-4DC0-9D1D-96128DE1126A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36553796-1579-490F-82B3-FA0C6377CF41}"/>
            </a:ext>
          </a:extLst>
        </xdr:cNvPr>
        <xdr:cNvSpPr txBox="1"/>
      </xdr:nvSpPr>
      <xdr:spPr>
        <a:xfrm>
          <a:off x="0" y="6789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2FAFB7CF-73EB-4D6C-96D9-A4EB4B76A14F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4E8EFFF9-66DA-4AD1-B4BD-49959F490637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AAE2DE5-161A-4CD5-80E2-35A0E57661FF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3194A21F-412D-469C-A29F-329B34C4B356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67123E2F-1FEC-440B-8887-EC6C15237E0D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F8E29451-0F44-4468-A30E-E1C284A3C44B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A8423C6F-4140-4E24-9CF6-FD7562EB9ABC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75D8290D-D5D6-489A-A46F-F0123CD7B7B0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62A607BD-12D1-4461-BDA8-348794B9A17C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803BA015-9271-4697-9FA0-0F0D5F3DE93B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E8358EB8-7749-4D55-AE82-B3A7651089A8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D73FCD68-F7E4-40B4-9236-3F6F28CB958F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AAF8437-D95C-4317-9037-678BF88A54BE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BDFEFB34-22C0-4AE4-9ACA-15B8D914B917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80C37EE0-0B80-4202-8A54-81840EF7B68E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9192F30D-A080-421A-ADB5-7CDBA71B7A21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D6BC7422-6BFB-4DE7-A5AF-92928F164B24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F0590531-2203-4674-A1B6-3EBD5C72FD1B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2D8EC9D8-52B7-4A22-A0EE-E207585C54C9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E9BB4BE6-AD3B-4899-91B9-5DBFCE903C9B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2FFAD446-0F82-454E-8149-E3BAC5E1426B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46AEA187-5F92-45CE-97A3-ADFAF2CCB6F6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01D7E6C-82E3-43B7-8BDA-4AB7FE4C3DC8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7591BD41-0578-4FF5-8931-FFD977F99D99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E31500-1E03-4146-89DE-8A451416E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6D1289C-6056-4123-B1B4-134353D6233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3CB0B3E-9620-4ADD-970F-2F6D03DFCC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E4F3F330-BD0C-4086-BC33-63C40305346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23</xdr:row>
      <xdr:rowOff>0</xdr:rowOff>
    </xdr:from>
    <xdr:to>
      <xdr:col>2</xdr:col>
      <xdr:colOff>590550</xdr:colOff>
      <xdr:row>24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AD653265-3F53-4BA8-A62A-027E16CA814D}"/>
            </a:ext>
          </a:extLst>
        </xdr:cNvPr>
        <xdr:cNvSpPr>
          <a:spLocks noChangeAspect="1" noChangeArrowheads="1"/>
        </xdr:cNvSpPr>
      </xdr:nvSpPr>
      <xdr:spPr bwMode="auto">
        <a:xfrm>
          <a:off x="209931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D1FD7F29-0733-41F1-BF32-880B30D2CDF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C329A6F7-6619-469F-988D-2711EED526C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617C64AD-8FB0-4413-95E8-B3230F1FB86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45F548F5-9644-4F34-BFE7-C3F2A67D09A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C6B4C28E-2D82-47E6-AE0F-6DA68FA1B04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1D5F2F49-2CAE-4F6D-B9EB-AB38A4C4041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40630A2-04C2-41F5-A4CB-6144F30FD8A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6600-AAA0-45C4-83F7-C10B4144BC67}">
  <dimension ref="B3:O21"/>
  <sheetViews>
    <sheetView tabSelected="1" zoomScaleNormal="100" workbookViewId="0">
      <selection activeCell="N13" sqref="N13"/>
    </sheetView>
  </sheetViews>
  <sheetFormatPr baseColWidth="10" defaultRowHeight="14.4" x14ac:dyDescent="0.3"/>
  <cols>
    <col min="2" max="2" width="14.88671875" customWidth="1"/>
    <col min="3" max="3" width="14.21875" customWidth="1"/>
    <col min="4" max="4" width="16.44140625" customWidth="1"/>
    <col min="8" max="8" width="14.6640625" customWidth="1"/>
  </cols>
  <sheetData>
    <row r="3" spans="2:15" ht="15.6" x14ac:dyDescent="0.3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2:15" ht="15.6" x14ac:dyDescent="0.3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15" ht="15.6" x14ac:dyDescent="0.3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5" ht="15.6" x14ac:dyDescent="0.3">
      <c r="B6" s="36" t="s">
        <v>23</v>
      </c>
      <c r="C6" s="36"/>
      <c r="D6" s="36"/>
      <c r="E6" s="36"/>
      <c r="F6" s="36"/>
      <c r="G6" s="36"/>
      <c r="H6" s="36"/>
      <c r="I6" s="36"/>
      <c r="J6" s="36"/>
      <c r="K6" s="36"/>
    </row>
    <row r="7" spans="2:15" ht="15.6" x14ac:dyDescent="0.3">
      <c r="B7" s="39" t="s">
        <v>26</v>
      </c>
      <c r="C7" s="39"/>
      <c r="D7" s="39"/>
      <c r="E7" s="39"/>
      <c r="F7" s="39"/>
      <c r="G7" s="39"/>
      <c r="H7" s="39"/>
      <c r="I7" s="39"/>
      <c r="J7" s="39"/>
      <c r="K7" s="39"/>
    </row>
    <row r="8" spans="2:15" ht="15.6" x14ac:dyDescent="0.3"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2:15" ht="15.6" x14ac:dyDescent="0.3">
      <c r="B9" s="9"/>
      <c r="C9" s="9"/>
      <c r="D9" s="9"/>
      <c r="E9" s="40" t="s">
        <v>1</v>
      </c>
      <c r="F9" s="41"/>
      <c r="G9" s="42"/>
      <c r="H9" s="28"/>
      <c r="I9" s="40" t="s">
        <v>1</v>
      </c>
      <c r="J9" s="41"/>
      <c r="K9" s="42"/>
    </row>
    <row r="10" spans="2:15" ht="46.8" x14ac:dyDescent="0.3">
      <c r="B10" s="19" t="s">
        <v>2</v>
      </c>
      <c r="C10" s="20" t="s">
        <v>20</v>
      </c>
      <c r="D10" s="21" t="s">
        <v>21</v>
      </c>
      <c r="E10" s="22" t="s">
        <v>24</v>
      </c>
      <c r="F10" s="23" t="s">
        <v>25</v>
      </c>
      <c r="G10" s="24" t="s">
        <v>6</v>
      </c>
      <c r="H10" s="25" t="s">
        <v>22</v>
      </c>
      <c r="I10" s="22" t="s">
        <v>24</v>
      </c>
      <c r="J10" s="23" t="s">
        <v>25</v>
      </c>
      <c r="K10" s="20" t="s">
        <v>6</v>
      </c>
    </row>
    <row r="11" spans="2:15" ht="15.6" x14ac:dyDescent="0.3">
      <c r="B11" s="12" t="s">
        <v>7</v>
      </c>
      <c r="C11" s="372">
        <v>14480</v>
      </c>
      <c r="D11" s="373">
        <v>0</v>
      </c>
      <c r="E11" s="373">
        <v>0</v>
      </c>
      <c r="F11" s="373">
        <v>0</v>
      </c>
      <c r="G11" s="374">
        <f>SUM(E11:F11)</f>
        <v>0</v>
      </c>
      <c r="H11" s="373">
        <v>61</v>
      </c>
      <c r="I11" s="373">
        <v>4</v>
      </c>
      <c r="J11" s="373">
        <v>2</v>
      </c>
      <c r="K11" s="374">
        <f t="shared" ref="K11:K18" si="0">SUM(I11:J11)</f>
        <v>6</v>
      </c>
      <c r="O11" t="s">
        <v>18</v>
      </c>
    </row>
    <row r="12" spans="2:15" ht="15.6" x14ac:dyDescent="0.3">
      <c r="B12" s="12" t="s">
        <v>8</v>
      </c>
      <c r="C12" s="372">
        <v>500</v>
      </c>
      <c r="D12" s="373">
        <v>2</v>
      </c>
      <c r="E12" s="373">
        <v>1</v>
      </c>
      <c r="F12" s="373">
        <v>0</v>
      </c>
      <c r="G12" s="374">
        <f t="shared" ref="G12:G18" si="1">SUM(E12:F12)</f>
        <v>1</v>
      </c>
      <c r="H12" s="373">
        <v>0</v>
      </c>
      <c r="I12" s="373">
        <v>0</v>
      </c>
      <c r="J12" s="373">
        <v>0</v>
      </c>
      <c r="K12" s="374">
        <f t="shared" si="0"/>
        <v>0</v>
      </c>
    </row>
    <row r="13" spans="2:15" ht="15.6" x14ac:dyDescent="0.3">
      <c r="B13" s="12" t="s">
        <v>9</v>
      </c>
      <c r="C13" s="372">
        <v>1100</v>
      </c>
      <c r="D13" s="373">
        <v>2</v>
      </c>
      <c r="E13" s="373">
        <v>1</v>
      </c>
      <c r="F13" s="373">
        <v>0</v>
      </c>
      <c r="G13" s="374">
        <f t="shared" si="1"/>
        <v>1</v>
      </c>
      <c r="H13" s="373">
        <v>2</v>
      </c>
      <c r="I13" s="373">
        <v>1</v>
      </c>
      <c r="J13" s="373">
        <v>0</v>
      </c>
      <c r="K13" s="374">
        <f t="shared" si="0"/>
        <v>1</v>
      </c>
      <c r="M13" t="s">
        <v>18</v>
      </c>
    </row>
    <row r="14" spans="2:15" ht="15.6" x14ac:dyDescent="0.3">
      <c r="B14" s="12" t="s">
        <v>10</v>
      </c>
      <c r="C14" s="372">
        <v>32635</v>
      </c>
      <c r="D14" s="373">
        <v>79</v>
      </c>
      <c r="E14" s="373">
        <v>5</v>
      </c>
      <c r="F14" s="373">
        <v>0</v>
      </c>
      <c r="G14" s="374">
        <f t="shared" si="1"/>
        <v>5</v>
      </c>
      <c r="H14" s="373">
        <v>28</v>
      </c>
      <c r="I14" s="373">
        <v>1</v>
      </c>
      <c r="J14" s="373">
        <v>0</v>
      </c>
      <c r="K14" s="374">
        <f t="shared" si="0"/>
        <v>1</v>
      </c>
      <c r="M14" t="s">
        <v>18</v>
      </c>
      <c r="N14" t="s">
        <v>18</v>
      </c>
    </row>
    <row r="15" spans="2:15" ht="15.6" x14ac:dyDescent="0.3">
      <c r="B15" s="12" t="s">
        <v>11</v>
      </c>
      <c r="C15" s="372">
        <v>180276</v>
      </c>
      <c r="D15" s="373">
        <v>78</v>
      </c>
      <c r="E15" s="373">
        <v>4</v>
      </c>
      <c r="F15" s="373">
        <v>0</v>
      </c>
      <c r="G15" s="374">
        <f t="shared" si="1"/>
        <v>4</v>
      </c>
      <c r="H15" s="373">
        <v>532</v>
      </c>
      <c r="I15" s="373">
        <v>7</v>
      </c>
      <c r="J15" s="373">
        <v>0</v>
      </c>
      <c r="K15" s="374">
        <f t="shared" si="0"/>
        <v>7</v>
      </c>
      <c r="M15" t="s">
        <v>18</v>
      </c>
    </row>
    <row r="16" spans="2:15" ht="15.6" x14ac:dyDescent="0.3">
      <c r="B16" s="12" t="s">
        <v>12</v>
      </c>
      <c r="C16" s="372">
        <v>279170</v>
      </c>
      <c r="D16" s="373">
        <v>0</v>
      </c>
      <c r="E16" s="373">
        <v>1</v>
      </c>
      <c r="F16" s="373">
        <v>0</v>
      </c>
      <c r="G16" s="374">
        <f t="shared" si="1"/>
        <v>1</v>
      </c>
      <c r="H16" s="373">
        <v>1195</v>
      </c>
      <c r="I16" s="373">
        <v>41</v>
      </c>
      <c r="J16" s="373">
        <v>15</v>
      </c>
      <c r="K16" s="374">
        <f t="shared" si="0"/>
        <v>56</v>
      </c>
    </row>
    <row r="17" spans="2:11" ht="15.6" x14ac:dyDescent="0.3">
      <c r="B17" s="12" t="s">
        <v>13</v>
      </c>
      <c r="C17" s="372">
        <v>4032</v>
      </c>
      <c r="D17" s="373">
        <v>0</v>
      </c>
      <c r="E17" s="373">
        <v>0</v>
      </c>
      <c r="F17" s="373">
        <v>0</v>
      </c>
      <c r="G17" s="374">
        <f t="shared" si="1"/>
        <v>0</v>
      </c>
      <c r="H17" s="373">
        <v>16</v>
      </c>
      <c r="I17" s="373">
        <v>1</v>
      </c>
      <c r="J17" s="373">
        <v>0</v>
      </c>
      <c r="K17" s="374">
        <f t="shared" si="0"/>
        <v>1</v>
      </c>
    </row>
    <row r="18" spans="2:11" ht="15.6" x14ac:dyDescent="0.3">
      <c r="B18" s="12" t="s">
        <v>14</v>
      </c>
      <c r="C18" s="372">
        <v>127000</v>
      </c>
      <c r="D18" s="373">
        <v>0</v>
      </c>
      <c r="E18" s="373">
        <v>0</v>
      </c>
      <c r="F18" s="373">
        <v>0</v>
      </c>
      <c r="G18" s="374">
        <f t="shared" si="1"/>
        <v>0</v>
      </c>
      <c r="H18" s="373">
        <v>494</v>
      </c>
      <c r="I18" s="373">
        <v>37</v>
      </c>
      <c r="J18" s="373">
        <v>6</v>
      </c>
      <c r="K18" s="374">
        <f t="shared" si="0"/>
        <v>43</v>
      </c>
    </row>
    <row r="19" spans="2:11" ht="15.6" x14ac:dyDescent="0.3">
      <c r="B19" s="26" t="s">
        <v>6</v>
      </c>
      <c r="C19" s="29">
        <f>+C11+C12+C13+C14+C15+C16+C17+C18</f>
        <v>639193</v>
      </c>
      <c r="D19" s="29">
        <f>+D11+D12+D13+D14+D15+D16+D17+D18</f>
        <v>161</v>
      </c>
      <c r="E19" s="375">
        <f>SUM(E11:E18)</f>
        <v>12</v>
      </c>
      <c r="F19" s="29">
        <f>SUM(F11:F18)</f>
        <v>0</v>
      </c>
      <c r="G19" s="29">
        <f>+G11+G12+G13+G14+G15+G16+G17+G18</f>
        <v>12</v>
      </c>
      <c r="H19" s="29">
        <f>+H11+H12+H13+H14+H15+H16+H17+H18</f>
        <v>2328</v>
      </c>
      <c r="I19" s="29">
        <f>SUM(I11:I18)</f>
        <v>92</v>
      </c>
      <c r="J19" s="376">
        <f>+J11+J12+J13+J14+J15+J16+J17+J18</f>
        <v>23</v>
      </c>
      <c r="K19" s="29">
        <f>+K11+K12+K13+K14+K15+K16+K17+K18</f>
        <v>115</v>
      </c>
    </row>
    <row r="20" spans="2:11" ht="15.6" x14ac:dyDescent="0.3">
      <c r="B20" s="9"/>
      <c r="C20" s="9"/>
      <c r="D20" s="9"/>
      <c r="E20" s="27"/>
      <c r="F20" s="9"/>
      <c r="G20" s="9"/>
      <c r="H20" s="9"/>
      <c r="I20" s="9"/>
      <c r="J20" s="9"/>
      <c r="K20" s="9"/>
    </row>
    <row r="21" spans="2:11" ht="15.6" x14ac:dyDescent="0.3">
      <c r="B21" s="9"/>
      <c r="C21" s="9"/>
      <c r="D21" s="9"/>
      <c r="E21" s="27"/>
      <c r="F21" s="9"/>
      <c r="G21" s="9" t="s">
        <v>18</v>
      </c>
      <c r="H21" s="9"/>
      <c r="I21" s="9"/>
      <c r="J21" s="9"/>
      <c r="K21" s="9"/>
    </row>
  </sheetData>
  <mergeCells count="5">
    <mergeCell ref="B3:K3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6AB3-30D2-48C5-93E7-ADD68D1B364D}">
  <dimension ref="B5:N49"/>
  <sheetViews>
    <sheetView zoomScale="79" zoomScaleNormal="75" workbookViewId="0">
      <selection activeCell="A47" sqref="A47:XFD50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5" spans="2:13" ht="15.6" x14ac:dyDescent="0.3">
      <c r="B5" s="9"/>
      <c r="C5" s="9"/>
      <c r="D5" s="9"/>
      <c r="E5" s="9"/>
      <c r="F5" s="9"/>
      <c r="G5" s="9"/>
      <c r="H5" s="9"/>
    </row>
    <row r="6" spans="2:13" ht="15.6" x14ac:dyDescent="0.3">
      <c r="B6" s="36"/>
      <c r="C6" s="36"/>
      <c r="D6" s="36"/>
      <c r="E6" s="36"/>
      <c r="F6" s="36"/>
      <c r="G6" s="36"/>
      <c r="H6" s="36"/>
    </row>
    <row r="7" spans="2:13" ht="15.6" x14ac:dyDescent="0.3">
      <c r="B7" s="36" t="s">
        <v>150</v>
      </c>
      <c r="C7" s="36"/>
      <c r="D7" s="36"/>
      <c r="E7" s="36"/>
      <c r="F7" s="36"/>
      <c r="G7" s="36"/>
      <c r="H7" s="36"/>
      <c r="I7" s="1"/>
      <c r="J7" s="1"/>
      <c r="K7" s="1"/>
      <c r="L7" s="1"/>
      <c r="M7" s="1"/>
    </row>
    <row r="8" spans="2:13" ht="15.6" x14ac:dyDescent="0.3">
      <c r="B8" s="36" t="s">
        <v>26</v>
      </c>
      <c r="C8" s="36"/>
      <c r="D8" s="36"/>
      <c r="E8" s="36"/>
      <c r="F8" s="36"/>
      <c r="G8" s="36"/>
      <c r="H8" s="36"/>
    </row>
    <row r="9" spans="2:13" ht="10.199999999999999" customHeight="1" thickBot="1" x14ac:dyDescent="0.35">
      <c r="B9" s="9"/>
      <c r="C9" s="9"/>
      <c r="D9" s="9"/>
      <c r="E9" s="9"/>
      <c r="F9" s="9"/>
      <c r="G9" s="9"/>
      <c r="H9" s="9"/>
    </row>
    <row r="10" spans="2:13" ht="16.2" thickBot="1" x14ac:dyDescent="0.35">
      <c r="B10" s="31" t="s">
        <v>0</v>
      </c>
      <c r="C10" s="32"/>
      <c r="D10" s="32"/>
      <c r="E10" s="33"/>
      <c r="F10" s="31" t="s">
        <v>1</v>
      </c>
      <c r="G10" s="32"/>
      <c r="H10" s="33"/>
    </row>
    <row r="11" spans="2:13" ht="35.4" customHeight="1" x14ac:dyDescent="0.3">
      <c r="B11" s="2" t="s">
        <v>2</v>
      </c>
      <c r="C11" s="3" t="s">
        <v>3</v>
      </c>
      <c r="D11" s="3" t="s">
        <v>4</v>
      </c>
      <c r="E11" s="3" t="s">
        <v>5</v>
      </c>
      <c r="F11" s="4" t="s">
        <v>24</v>
      </c>
      <c r="G11" s="5" t="s">
        <v>25</v>
      </c>
      <c r="H11" s="3" t="s">
        <v>6</v>
      </c>
    </row>
    <row r="12" spans="2:13" ht="15.6" x14ac:dyDescent="0.3">
      <c r="B12" s="12" t="s">
        <v>7</v>
      </c>
      <c r="C12" s="339">
        <v>0</v>
      </c>
      <c r="D12" s="340">
        <v>0</v>
      </c>
      <c r="E12" s="341">
        <v>0</v>
      </c>
      <c r="F12" s="342">
        <v>0</v>
      </c>
      <c r="G12" s="342">
        <v>0</v>
      </c>
      <c r="H12" s="343">
        <f>SUM(F12:G12)</f>
        <v>0</v>
      </c>
    </row>
    <row r="13" spans="2:13" ht="15.6" x14ac:dyDescent="0.3">
      <c r="B13" s="12" t="s">
        <v>8</v>
      </c>
      <c r="C13" s="344">
        <v>0</v>
      </c>
      <c r="D13" s="340">
        <v>0</v>
      </c>
      <c r="E13" s="345">
        <v>0</v>
      </c>
      <c r="F13" s="342">
        <v>0</v>
      </c>
      <c r="G13" s="342">
        <v>0</v>
      </c>
      <c r="H13" s="343">
        <f t="shared" ref="H13:H19" si="0">SUM(F13:G13)</f>
        <v>0</v>
      </c>
    </row>
    <row r="14" spans="2:13" ht="15.6" x14ac:dyDescent="0.3">
      <c r="B14" s="12" t="s">
        <v>9</v>
      </c>
      <c r="C14" s="339">
        <v>0</v>
      </c>
      <c r="D14" s="340">
        <v>0</v>
      </c>
      <c r="E14" s="341">
        <v>0</v>
      </c>
      <c r="F14" s="342">
        <v>0</v>
      </c>
      <c r="G14" s="342">
        <v>0</v>
      </c>
      <c r="H14" s="343">
        <f t="shared" si="0"/>
        <v>0</v>
      </c>
    </row>
    <row r="15" spans="2:13" ht="15.6" x14ac:dyDescent="0.3">
      <c r="B15" s="12" t="s">
        <v>10</v>
      </c>
      <c r="C15" s="339">
        <v>0</v>
      </c>
      <c r="D15" s="340">
        <v>0</v>
      </c>
      <c r="E15" s="341">
        <v>0</v>
      </c>
      <c r="F15" s="342">
        <v>0</v>
      </c>
      <c r="G15" s="342">
        <v>0</v>
      </c>
      <c r="H15" s="343">
        <f t="shared" si="0"/>
        <v>0</v>
      </c>
    </row>
    <row r="16" spans="2:13" ht="15.6" x14ac:dyDescent="0.3">
      <c r="B16" s="12" t="s">
        <v>11</v>
      </c>
      <c r="C16" s="339">
        <v>800</v>
      </c>
      <c r="D16" s="340">
        <v>2</v>
      </c>
      <c r="E16" s="341">
        <v>800</v>
      </c>
      <c r="F16" s="346">
        <v>2</v>
      </c>
      <c r="G16" s="342">
        <v>0</v>
      </c>
      <c r="H16" s="343">
        <f t="shared" si="0"/>
        <v>2</v>
      </c>
      <c r="L16" t="s">
        <v>18</v>
      </c>
    </row>
    <row r="17" spans="2:14" ht="15.6" x14ac:dyDescent="0.3">
      <c r="B17" s="12" t="s">
        <v>12</v>
      </c>
      <c r="C17" s="339">
        <v>590</v>
      </c>
      <c r="D17" s="340">
        <v>21</v>
      </c>
      <c r="E17" s="341">
        <v>794</v>
      </c>
      <c r="F17" s="346">
        <v>17</v>
      </c>
      <c r="G17" s="342">
        <v>4</v>
      </c>
      <c r="H17" s="343">
        <f t="shared" si="0"/>
        <v>21</v>
      </c>
      <c r="K17" t="s">
        <v>18</v>
      </c>
    </row>
    <row r="18" spans="2:14" ht="15.6" x14ac:dyDescent="0.3">
      <c r="B18" s="12" t="s">
        <v>13</v>
      </c>
      <c r="C18" s="339">
        <v>214</v>
      </c>
      <c r="D18" s="340">
        <v>17</v>
      </c>
      <c r="E18" s="341">
        <v>214</v>
      </c>
      <c r="F18" s="342">
        <v>16</v>
      </c>
      <c r="G18" s="342">
        <v>1</v>
      </c>
      <c r="H18" s="343">
        <f t="shared" si="0"/>
        <v>17</v>
      </c>
    </row>
    <row r="19" spans="2:14" ht="15.6" x14ac:dyDescent="0.3">
      <c r="B19" s="12" t="s">
        <v>14</v>
      </c>
      <c r="C19" s="339">
        <v>0</v>
      </c>
      <c r="D19" s="340">
        <v>0</v>
      </c>
      <c r="E19" s="341">
        <v>0</v>
      </c>
      <c r="F19" s="342">
        <v>0</v>
      </c>
      <c r="G19" s="342">
        <v>0</v>
      </c>
      <c r="H19" s="343">
        <f t="shared" si="0"/>
        <v>0</v>
      </c>
    </row>
    <row r="20" spans="2:14" ht="15.6" x14ac:dyDescent="0.3">
      <c r="B20" s="11" t="s">
        <v>6</v>
      </c>
      <c r="C20" s="348">
        <f t="shared" ref="C20:H20" si="1">+C12+C13+C14+C15+C16+C17+C18+C19</f>
        <v>1604</v>
      </c>
      <c r="D20" s="347">
        <f t="shared" si="1"/>
        <v>40</v>
      </c>
      <c r="E20" s="348">
        <f t="shared" si="1"/>
        <v>1808</v>
      </c>
      <c r="F20" s="347">
        <f t="shared" si="1"/>
        <v>35</v>
      </c>
      <c r="G20" s="347">
        <f t="shared" si="1"/>
        <v>5</v>
      </c>
      <c r="H20" s="347">
        <f t="shared" si="1"/>
        <v>40</v>
      </c>
    </row>
    <row r="21" spans="2:14" ht="16.2" thickBot="1" x14ac:dyDescent="0.35">
      <c r="B21" s="9"/>
      <c r="C21" s="9"/>
      <c r="D21" s="9"/>
      <c r="E21" s="9"/>
      <c r="F21" s="9"/>
      <c r="G21" s="9"/>
      <c r="H21" s="9"/>
    </row>
    <row r="22" spans="2:14" ht="16.2" thickBot="1" x14ac:dyDescent="0.35">
      <c r="B22" s="31" t="s">
        <v>15</v>
      </c>
      <c r="C22" s="32"/>
      <c r="D22" s="33"/>
      <c r="E22" s="31" t="s">
        <v>1</v>
      </c>
      <c r="F22" s="32"/>
      <c r="G22" s="32"/>
      <c r="H22" s="33"/>
    </row>
    <row r="23" spans="2:14" ht="40.200000000000003" customHeight="1" thickBot="1" x14ac:dyDescent="0.35">
      <c r="B23" s="6" t="s">
        <v>2</v>
      </c>
      <c r="C23" s="3" t="s">
        <v>16</v>
      </c>
      <c r="D23" s="10" t="s">
        <v>17</v>
      </c>
      <c r="E23" s="7" t="s">
        <v>24</v>
      </c>
      <c r="F23" s="5" t="s">
        <v>25</v>
      </c>
      <c r="G23" s="37" t="s">
        <v>6</v>
      </c>
      <c r="H23" s="38"/>
    </row>
    <row r="24" spans="2:14" ht="15.6" x14ac:dyDescent="0.3">
      <c r="B24" s="12" t="s">
        <v>7</v>
      </c>
      <c r="C24" s="349">
        <v>0</v>
      </c>
      <c r="D24" s="350">
        <v>0</v>
      </c>
      <c r="E24" s="351">
        <v>0</v>
      </c>
      <c r="F24" s="351">
        <v>0</v>
      </c>
      <c r="G24" s="352">
        <f t="shared" ref="G24:G31" si="2">SUM(E24:F24)</f>
        <v>0</v>
      </c>
      <c r="H24" s="353"/>
    </row>
    <row r="25" spans="2:14" ht="15.6" x14ac:dyDescent="0.3">
      <c r="B25" s="12" t="s">
        <v>8</v>
      </c>
      <c r="C25" s="349">
        <v>0</v>
      </c>
      <c r="D25" s="350">
        <v>0</v>
      </c>
      <c r="E25" s="351">
        <v>0</v>
      </c>
      <c r="F25" s="351">
        <v>0</v>
      </c>
      <c r="G25" s="354">
        <f t="shared" si="2"/>
        <v>0</v>
      </c>
      <c r="H25" s="355"/>
    </row>
    <row r="26" spans="2:14" ht="15.6" x14ac:dyDescent="0.3">
      <c r="B26" s="12" t="s">
        <v>9</v>
      </c>
      <c r="C26" s="349">
        <v>0</v>
      </c>
      <c r="D26" s="350">
        <v>0</v>
      </c>
      <c r="E26" s="351">
        <v>0</v>
      </c>
      <c r="F26" s="351">
        <v>0</v>
      </c>
      <c r="G26" s="354">
        <f t="shared" si="2"/>
        <v>0</v>
      </c>
      <c r="H26" s="355"/>
      <c r="L26" t="s">
        <v>18</v>
      </c>
    </row>
    <row r="27" spans="2:14" ht="15.6" x14ac:dyDescent="0.3">
      <c r="B27" s="12" t="s">
        <v>10</v>
      </c>
      <c r="C27" s="349">
        <v>0</v>
      </c>
      <c r="D27" s="350">
        <v>0</v>
      </c>
      <c r="E27" s="351">
        <v>0</v>
      </c>
      <c r="F27" s="351">
        <v>0</v>
      </c>
      <c r="G27" s="354">
        <f t="shared" si="2"/>
        <v>0</v>
      </c>
      <c r="H27" s="355"/>
      <c r="K27" t="s">
        <v>18</v>
      </c>
    </row>
    <row r="28" spans="2:14" ht="15.6" x14ac:dyDescent="0.3">
      <c r="B28" s="12" t="s">
        <v>11</v>
      </c>
      <c r="C28" s="349">
        <v>17</v>
      </c>
      <c r="D28" s="350">
        <v>1397.79</v>
      </c>
      <c r="E28" s="356">
        <v>17</v>
      </c>
      <c r="F28" s="351">
        <v>0</v>
      </c>
      <c r="G28" s="354">
        <f t="shared" si="2"/>
        <v>17</v>
      </c>
      <c r="H28" s="355"/>
      <c r="M28" t="s">
        <v>18</v>
      </c>
      <c r="N28" t="s">
        <v>18</v>
      </c>
    </row>
    <row r="29" spans="2:14" ht="15.6" x14ac:dyDescent="0.3">
      <c r="B29" s="12" t="s">
        <v>12</v>
      </c>
      <c r="C29" s="349">
        <v>2</v>
      </c>
      <c r="D29" s="350">
        <v>200</v>
      </c>
      <c r="E29" s="351">
        <v>2</v>
      </c>
      <c r="F29" s="351">
        <v>0</v>
      </c>
      <c r="G29" s="354">
        <f t="shared" si="2"/>
        <v>2</v>
      </c>
      <c r="H29" s="355"/>
      <c r="L29" t="s">
        <v>18</v>
      </c>
    </row>
    <row r="30" spans="2:14" ht="15.6" x14ac:dyDescent="0.3">
      <c r="B30" s="12" t="s">
        <v>13</v>
      </c>
      <c r="C30" s="349">
        <v>9</v>
      </c>
      <c r="D30" s="350">
        <v>171</v>
      </c>
      <c r="E30" s="351">
        <v>9</v>
      </c>
      <c r="F30" s="351">
        <v>0</v>
      </c>
      <c r="G30" s="354">
        <f t="shared" si="2"/>
        <v>9</v>
      </c>
      <c r="H30" s="355"/>
    </row>
    <row r="31" spans="2:14" ht="15.6" x14ac:dyDescent="0.3">
      <c r="B31" s="12" t="s">
        <v>14</v>
      </c>
      <c r="C31" s="349">
        <v>0</v>
      </c>
      <c r="D31" s="350">
        <v>0</v>
      </c>
      <c r="E31" s="351">
        <v>0</v>
      </c>
      <c r="F31" s="351">
        <v>0</v>
      </c>
      <c r="G31" s="354">
        <f t="shared" si="2"/>
        <v>0</v>
      </c>
      <c r="H31" s="355"/>
      <c r="L31" t="s">
        <v>18</v>
      </c>
    </row>
    <row r="32" spans="2:14" ht="16.2" thickBot="1" x14ac:dyDescent="0.35">
      <c r="B32" s="11" t="s">
        <v>6</v>
      </c>
      <c r="C32" s="348">
        <f>+C24+C25+C26+C27+C28+C29+C30+C31</f>
        <v>28</v>
      </c>
      <c r="D32" s="357">
        <f>+D24+D25+D26+D27+D28+D29+D30+D31</f>
        <v>1768.79</v>
      </c>
      <c r="E32" s="358">
        <f>+E24+E25+E26+E27+E28+E29+E30+E31</f>
        <v>28</v>
      </c>
      <c r="F32" s="359">
        <f>SUM(F24:F31)</f>
        <v>0</v>
      </c>
      <c r="G32" s="360">
        <f t="shared" ref="G32" si="3">SUM(E32:F32)</f>
        <v>28</v>
      </c>
      <c r="H32" s="361"/>
      <c r="K32" t="s">
        <v>18</v>
      </c>
    </row>
    <row r="33" spans="2:11" ht="16.2" thickBot="1" x14ac:dyDescent="0.35">
      <c r="B33" s="9"/>
      <c r="C33" s="9"/>
      <c r="D33" s="9"/>
      <c r="E33" s="9"/>
      <c r="F33" s="9"/>
      <c r="G33" s="9"/>
      <c r="H33" s="9"/>
    </row>
    <row r="34" spans="2:11" ht="16.2" thickBot="1" x14ac:dyDescent="0.35">
      <c r="B34" s="31" t="s">
        <v>19</v>
      </c>
      <c r="C34" s="32"/>
      <c r="D34" s="33"/>
      <c r="E34" s="31" t="s">
        <v>1</v>
      </c>
      <c r="F34" s="32"/>
      <c r="G34" s="32"/>
      <c r="H34" s="33"/>
    </row>
    <row r="35" spans="2:11" ht="31.2" x14ac:dyDescent="0.3">
      <c r="B35" s="16" t="s">
        <v>2</v>
      </c>
      <c r="C35" s="17" t="s">
        <v>16</v>
      </c>
      <c r="D35" s="15" t="s">
        <v>17</v>
      </c>
      <c r="E35" s="14" t="s">
        <v>24</v>
      </c>
      <c r="F35" s="18" t="s">
        <v>25</v>
      </c>
      <c r="G35" s="34" t="s">
        <v>6</v>
      </c>
      <c r="H35" s="35"/>
    </row>
    <row r="36" spans="2:11" ht="15.6" x14ac:dyDescent="0.3">
      <c r="B36" s="13" t="s">
        <v>7</v>
      </c>
      <c r="C36" s="362">
        <v>49</v>
      </c>
      <c r="D36" s="350">
        <v>2443</v>
      </c>
      <c r="E36" s="351">
        <v>43</v>
      </c>
      <c r="F36" s="351">
        <v>6</v>
      </c>
      <c r="G36" s="354">
        <f t="shared" ref="G36:G43" si="4">SUM(E36:F36)</f>
        <v>49</v>
      </c>
      <c r="H36" s="355"/>
    </row>
    <row r="37" spans="2:11" ht="15.6" x14ac:dyDescent="0.3">
      <c r="B37" s="13" t="s">
        <v>8</v>
      </c>
      <c r="C37" s="363">
        <v>79</v>
      </c>
      <c r="D37" s="364">
        <v>1245.46</v>
      </c>
      <c r="E37" s="351">
        <v>75</v>
      </c>
      <c r="F37" s="351">
        <v>4</v>
      </c>
      <c r="G37" s="354">
        <f t="shared" si="4"/>
        <v>79</v>
      </c>
      <c r="H37" s="355"/>
    </row>
    <row r="38" spans="2:11" ht="15.6" x14ac:dyDescent="0.3">
      <c r="B38" s="13" t="s">
        <v>9</v>
      </c>
      <c r="C38" s="363">
        <v>29</v>
      </c>
      <c r="D38" s="364">
        <v>838.67</v>
      </c>
      <c r="E38" s="351">
        <v>26</v>
      </c>
      <c r="F38" s="351">
        <v>3</v>
      </c>
      <c r="G38" s="354">
        <f t="shared" si="4"/>
        <v>29</v>
      </c>
      <c r="H38" s="355"/>
    </row>
    <row r="39" spans="2:11" ht="15.6" x14ac:dyDescent="0.3">
      <c r="B39" s="13" t="s">
        <v>10</v>
      </c>
      <c r="C39" s="363">
        <v>134</v>
      </c>
      <c r="D39" s="364">
        <v>5177</v>
      </c>
      <c r="E39" s="356">
        <v>116</v>
      </c>
      <c r="F39" s="351">
        <v>18</v>
      </c>
      <c r="G39" s="354">
        <f t="shared" si="4"/>
        <v>134</v>
      </c>
      <c r="H39" s="355"/>
    </row>
    <row r="40" spans="2:11" ht="15.6" x14ac:dyDescent="0.3">
      <c r="B40" s="13" t="s">
        <v>11</v>
      </c>
      <c r="C40" s="363">
        <v>83</v>
      </c>
      <c r="D40" s="364">
        <v>6147.74</v>
      </c>
      <c r="E40" s="356">
        <v>77</v>
      </c>
      <c r="F40" s="351">
        <v>6</v>
      </c>
      <c r="G40" s="354">
        <f t="shared" si="4"/>
        <v>83</v>
      </c>
      <c r="H40" s="355"/>
      <c r="J40" t="s">
        <v>18</v>
      </c>
    </row>
    <row r="41" spans="2:11" ht="15.6" x14ac:dyDescent="0.3">
      <c r="B41" s="13" t="s">
        <v>12</v>
      </c>
      <c r="C41" s="363">
        <v>219</v>
      </c>
      <c r="D41" s="365">
        <v>11366</v>
      </c>
      <c r="E41" s="366">
        <v>189</v>
      </c>
      <c r="F41" s="351">
        <v>30</v>
      </c>
      <c r="G41" s="354">
        <f t="shared" si="4"/>
        <v>219</v>
      </c>
      <c r="H41" s="355"/>
      <c r="K41" t="s">
        <v>18</v>
      </c>
    </row>
    <row r="42" spans="2:11" ht="15.6" x14ac:dyDescent="0.3">
      <c r="B42" s="13" t="s">
        <v>13</v>
      </c>
      <c r="C42" s="363">
        <v>76</v>
      </c>
      <c r="D42" s="365">
        <v>1929</v>
      </c>
      <c r="E42" s="351">
        <v>72</v>
      </c>
      <c r="F42" s="351">
        <v>4</v>
      </c>
      <c r="G42" s="354">
        <f t="shared" si="4"/>
        <v>76</v>
      </c>
      <c r="H42" s="355"/>
    </row>
    <row r="43" spans="2:11" ht="15.6" x14ac:dyDescent="0.3">
      <c r="B43" s="13" t="s">
        <v>14</v>
      </c>
      <c r="C43" s="362">
        <v>157</v>
      </c>
      <c r="D43" s="350">
        <v>4556.28</v>
      </c>
      <c r="E43" s="351">
        <v>132</v>
      </c>
      <c r="F43" s="351">
        <v>25</v>
      </c>
      <c r="G43" s="354">
        <f t="shared" si="4"/>
        <v>157</v>
      </c>
      <c r="H43" s="355"/>
    </row>
    <row r="44" spans="2:11" ht="16.2" thickBot="1" x14ac:dyDescent="0.35">
      <c r="B44" s="11" t="s">
        <v>6</v>
      </c>
      <c r="C44" s="367">
        <f>+C36+C37+C38+C39+C40+C41+C42+C43</f>
        <v>826</v>
      </c>
      <c r="D44" s="368">
        <f>+D36+D37+D38+D39+D40+D41+D42+D43</f>
        <v>33703.15</v>
      </c>
      <c r="E44" s="369">
        <f>+E36+E37+E38+E39+E40+E41+E42+E43</f>
        <v>730</v>
      </c>
      <c r="F44" s="369">
        <f>+F36+F37+F38+F39+F40+F41+F42+F43</f>
        <v>96</v>
      </c>
      <c r="G44" s="370">
        <f t="shared" ref="G44" si="5">+G36+G37+G38+G39+G40+G41+G42+G43</f>
        <v>826</v>
      </c>
      <c r="H44" s="371"/>
    </row>
    <row r="45" spans="2:11" ht="15.6" x14ac:dyDescent="0.3">
      <c r="B45" s="9"/>
      <c r="C45" s="9"/>
      <c r="D45" s="9"/>
      <c r="E45" s="9"/>
      <c r="F45" s="9"/>
      <c r="G45" s="9"/>
      <c r="H45" s="9"/>
      <c r="K45" t="s">
        <v>18</v>
      </c>
    </row>
    <row r="46" spans="2:11" ht="15.6" x14ac:dyDescent="0.3">
      <c r="B46" s="9"/>
      <c r="C46" s="9"/>
      <c r="D46" s="9"/>
      <c r="E46" s="9"/>
      <c r="F46" s="9"/>
      <c r="G46" s="9"/>
      <c r="H46" s="9"/>
    </row>
    <row r="47" spans="2:11" ht="15.6" x14ac:dyDescent="0.3">
      <c r="B47" s="9"/>
      <c r="C47" s="9"/>
      <c r="D47" s="9"/>
      <c r="E47" s="9"/>
      <c r="F47" s="9"/>
      <c r="G47" s="9"/>
      <c r="H47" s="9"/>
    </row>
    <row r="48" spans="2:11" ht="15.6" x14ac:dyDescent="0.3">
      <c r="B48" s="9"/>
      <c r="C48" s="9"/>
      <c r="D48" s="9"/>
      <c r="E48" s="9"/>
      <c r="F48" s="9"/>
      <c r="G48" s="9"/>
      <c r="H48" s="9"/>
    </row>
    <row r="49" spans="2:8" ht="15.6" x14ac:dyDescent="0.3">
      <c r="B49" s="9"/>
      <c r="C49" s="9"/>
      <c r="D49" s="9"/>
      <c r="E49" s="9"/>
      <c r="F49" s="9"/>
      <c r="G49" s="9"/>
      <c r="H49" s="9"/>
    </row>
  </sheetData>
  <mergeCells count="29"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G32:H32"/>
    <mergeCell ref="B34:D34"/>
    <mergeCell ref="E34:H34"/>
    <mergeCell ref="G23:H23"/>
    <mergeCell ref="G24:H24"/>
    <mergeCell ref="G25:H25"/>
    <mergeCell ref="G26:H26"/>
    <mergeCell ref="G27:H27"/>
    <mergeCell ref="G28:H28"/>
    <mergeCell ref="B6:H6"/>
    <mergeCell ref="B7:H7"/>
    <mergeCell ref="B8:H8"/>
    <mergeCell ref="B10:E10"/>
    <mergeCell ref="F10:H10"/>
    <mergeCell ref="B22:D22"/>
    <mergeCell ref="E22:H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87A1-6048-4784-87E1-324B03A32DD6}">
  <dimension ref="A5:R38"/>
  <sheetViews>
    <sheetView zoomScale="103" zoomScaleNormal="100" workbookViewId="0"/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8" max="18" width="14.21875" customWidth="1"/>
  </cols>
  <sheetData>
    <row r="5" spans="2:18" ht="28.95" customHeight="1" thickBot="1" x14ac:dyDescent="0.35">
      <c r="B5" s="43" t="s">
        <v>27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2:18" ht="45.6" customHeight="1" thickBot="1" x14ac:dyDescent="0.35">
      <c r="B6" s="45" t="s">
        <v>28</v>
      </c>
      <c r="C6" s="46" t="s">
        <v>29</v>
      </c>
      <c r="D6" s="47"/>
      <c r="E6" s="48"/>
      <c r="F6" s="46" t="s">
        <v>30</v>
      </c>
      <c r="G6" s="47"/>
      <c r="H6" s="48"/>
      <c r="I6" s="49" t="s">
        <v>31</v>
      </c>
      <c r="J6" s="50"/>
      <c r="K6" s="50"/>
      <c r="L6" s="50"/>
      <c r="M6" s="50"/>
      <c r="N6" s="50"/>
      <c r="O6" s="50"/>
      <c r="P6" s="50"/>
      <c r="Q6" s="51"/>
      <c r="R6" s="52" t="s">
        <v>32</v>
      </c>
    </row>
    <row r="7" spans="2:18" ht="32.4" customHeight="1" thickBot="1" x14ac:dyDescent="0.35">
      <c r="B7" s="53"/>
      <c r="C7" s="54" t="s">
        <v>33</v>
      </c>
      <c r="D7" s="54" t="s">
        <v>34</v>
      </c>
      <c r="E7" s="54" t="s">
        <v>35</v>
      </c>
      <c r="F7" s="54" t="s">
        <v>33</v>
      </c>
      <c r="G7" s="54" t="s">
        <v>34</v>
      </c>
      <c r="H7" s="55" t="s">
        <v>35</v>
      </c>
      <c r="I7" s="56" t="s">
        <v>36</v>
      </c>
      <c r="J7" s="54" t="s">
        <v>37</v>
      </c>
      <c r="K7" s="57" t="s">
        <v>38</v>
      </c>
      <c r="L7" s="57" t="s">
        <v>39</v>
      </c>
      <c r="M7" s="57" t="s">
        <v>40</v>
      </c>
      <c r="N7" s="57" t="s">
        <v>41</v>
      </c>
      <c r="O7" s="57" t="s">
        <v>42</v>
      </c>
      <c r="P7" s="57" t="s">
        <v>43</v>
      </c>
      <c r="Q7" s="57" t="s">
        <v>44</v>
      </c>
      <c r="R7" s="58"/>
    </row>
    <row r="8" spans="2:18" ht="16.2" thickBot="1" x14ac:dyDescent="0.35">
      <c r="B8" s="59" t="s">
        <v>7</v>
      </c>
      <c r="C8" s="60">
        <v>34204</v>
      </c>
      <c r="D8" s="61">
        <v>55750</v>
      </c>
      <c r="E8" s="62">
        <f>C8+D8</f>
        <v>89954</v>
      </c>
      <c r="F8" s="63">
        <v>22283.599999999999</v>
      </c>
      <c r="G8" s="64">
        <v>56876.71</v>
      </c>
      <c r="H8" s="65">
        <f>SUM(F8:G8)</f>
        <v>79160.31</v>
      </c>
      <c r="I8" s="66">
        <v>0</v>
      </c>
      <c r="J8" s="67">
        <v>0</v>
      </c>
      <c r="K8" s="68"/>
      <c r="L8" s="69"/>
      <c r="M8" s="68"/>
      <c r="N8" s="69"/>
      <c r="O8" s="68"/>
      <c r="P8" s="69"/>
      <c r="Q8" s="68"/>
      <c r="R8" s="70">
        <f>I8+J8+K8+L8+M8+N8+O8+P8+Q8</f>
        <v>0</v>
      </c>
    </row>
    <row r="9" spans="2:18" ht="16.2" thickBot="1" x14ac:dyDescent="0.35">
      <c r="B9" s="71" t="s">
        <v>8</v>
      </c>
      <c r="C9" s="72">
        <v>90</v>
      </c>
      <c r="D9" s="73">
        <v>23807.75</v>
      </c>
      <c r="E9" s="74">
        <f>SUM(C9:D9)</f>
        <v>23897.75</v>
      </c>
      <c r="F9" s="75">
        <v>40</v>
      </c>
      <c r="G9" s="76">
        <v>22334.45</v>
      </c>
      <c r="H9" s="77">
        <f>SUM(F9:G9)</f>
        <v>22374.45</v>
      </c>
      <c r="I9" s="78">
        <v>0</v>
      </c>
      <c r="J9" s="79">
        <v>125.83</v>
      </c>
      <c r="K9" s="80"/>
      <c r="M9" s="80"/>
      <c r="O9" s="80"/>
      <c r="Q9" s="80"/>
      <c r="R9" s="81">
        <f t="shared" ref="R9:R18" si="0">I9+J9+K9+L9+M9+N9+O9+P9+Q9</f>
        <v>125.83</v>
      </c>
    </row>
    <row r="10" spans="2:18" ht="16.2" thickBot="1" x14ac:dyDescent="0.35">
      <c r="B10" s="59" t="s">
        <v>9</v>
      </c>
      <c r="C10" s="82">
        <v>150.13999999999999</v>
      </c>
      <c r="D10" s="83">
        <v>3956.34</v>
      </c>
      <c r="E10" s="84">
        <f>SUM(C10:D10)</f>
        <v>4106.4800000000005</v>
      </c>
      <c r="F10" s="63">
        <v>113.26</v>
      </c>
      <c r="G10" s="64">
        <v>2737.95</v>
      </c>
      <c r="H10" s="65">
        <f>SUM(F10:G10)</f>
        <v>2851.21</v>
      </c>
      <c r="I10" s="66">
        <v>0</v>
      </c>
      <c r="J10" s="85">
        <v>70.69</v>
      </c>
      <c r="K10" s="68"/>
      <c r="L10" s="69"/>
      <c r="M10" s="68"/>
      <c r="N10" s="69"/>
      <c r="O10" s="68"/>
      <c r="P10" s="69"/>
      <c r="Q10" s="68"/>
      <c r="R10" s="70">
        <f t="shared" si="0"/>
        <v>70.69</v>
      </c>
    </row>
    <row r="11" spans="2:18" ht="16.2" thickBot="1" x14ac:dyDescent="0.35">
      <c r="B11" s="86" t="s">
        <v>45</v>
      </c>
      <c r="C11" s="87">
        <v>2292</v>
      </c>
      <c r="D11" s="88">
        <v>0</v>
      </c>
      <c r="E11" s="84">
        <f>SUM(C11:D11)</f>
        <v>2292</v>
      </c>
      <c r="F11" s="89">
        <v>2785.16</v>
      </c>
      <c r="G11" s="64">
        <v>0</v>
      </c>
      <c r="H11" s="90">
        <f>SUM(F11:G11)</f>
        <v>2785.16</v>
      </c>
      <c r="I11" s="66">
        <v>0</v>
      </c>
      <c r="J11" s="67">
        <v>0</v>
      </c>
      <c r="K11" s="68"/>
      <c r="L11" s="69"/>
      <c r="M11" s="68"/>
      <c r="N11" s="69"/>
      <c r="O11" s="68"/>
      <c r="P11" s="69"/>
      <c r="Q11" s="68"/>
      <c r="R11" s="70"/>
    </row>
    <row r="12" spans="2:18" ht="16.2" thickBot="1" x14ac:dyDescent="0.35">
      <c r="B12" s="59" t="s">
        <v>10</v>
      </c>
      <c r="C12" s="91">
        <v>1741.64</v>
      </c>
      <c r="D12" s="64">
        <v>34967.360000000001</v>
      </c>
      <c r="E12" s="64">
        <v>36709</v>
      </c>
      <c r="F12" s="92">
        <v>609.57000000000005</v>
      </c>
      <c r="G12" s="64">
        <v>24944.3</v>
      </c>
      <c r="H12" s="63">
        <v>25553.88</v>
      </c>
      <c r="I12" s="93">
        <v>89.62</v>
      </c>
      <c r="J12" s="85">
        <v>622.54</v>
      </c>
      <c r="K12" s="68"/>
      <c r="L12" s="69"/>
      <c r="M12" s="68"/>
      <c r="N12" s="69"/>
      <c r="O12" s="68"/>
      <c r="P12" s="69"/>
      <c r="Q12" s="68"/>
      <c r="R12" s="70">
        <f t="shared" si="0"/>
        <v>712.16</v>
      </c>
    </row>
    <row r="13" spans="2:18" ht="16.2" thickBot="1" x14ac:dyDescent="0.35">
      <c r="B13" s="71" t="s">
        <v>11</v>
      </c>
      <c r="C13" s="94">
        <v>7010</v>
      </c>
      <c r="D13" s="95">
        <v>61766.32</v>
      </c>
      <c r="E13" s="74">
        <f>SUM(C13:D13)</f>
        <v>68776.320000000007</v>
      </c>
      <c r="F13" s="75">
        <v>2804</v>
      </c>
      <c r="G13" s="76">
        <v>62696</v>
      </c>
      <c r="H13" s="77">
        <f>SUM(F13:G13)</f>
        <v>65500</v>
      </c>
      <c r="I13" s="78">
        <v>0</v>
      </c>
      <c r="J13" s="96">
        <v>866.4</v>
      </c>
      <c r="K13" s="80"/>
      <c r="M13" s="80"/>
      <c r="O13" s="80"/>
      <c r="Q13" s="80"/>
      <c r="R13" s="81">
        <f t="shared" si="0"/>
        <v>866.4</v>
      </c>
    </row>
    <row r="14" spans="2:18" s="103" customFormat="1" ht="16.2" thickBot="1" x14ac:dyDescent="0.35">
      <c r="B14" s="97" t="s">
        <v>12</v>
      </c>
      <c r="C14" s="98">
        <v>21600</v>
      </c>
      <c r="D14" s="99">
        <v>222652</v>
      </c>
      <c r="E14" s="62">
        <f>SUM(C14:D14)</f>
        <v>244252</v>
      </c>
      <c r="F14" s="63">
        <v>8245.9</v>
      </c>
      <c r="G14" s="64">
        <v>158826.13</v>
      </c>
      <c r="H14" s="65">
        <f>SUM(F14:G14)</f>
        <v>167072.03</v>
      </c>
      <c r="I14" s="93">
        <v>0</v>
      </c>
      <c r="J14" s="100">
        <v>0</v>
      </c>
      <c r="K14" s="101"/>
      <c r="L14" s="92"/>
      <c r="M14" s="101"/>
      <c r="N14" s="92"/>
      <c r="O14" s="101"/>
      <c r="P14" s="92"/>
      <c r="Q14" s="101"/>
      <c r="R14" s="102">
        <f t="shared" si="0"/>
        <v>0</v>
      </c>
    </row>
    <row r="15" spans="2:18" s="103" customFormat="1" ht="16.2" thickBot="1" x14ac:dyDescent="0.35">
      <c r="B15" s="104" t="s">
        <v>13</v>
      </c>
      <c r="C15" s="105">
        <v>35572</v>
      </c>
      <c r="D15" s="106">
        <v>15003</v>
      </c>
      <c r="E15" s="107">
        <f>SUM(C15:D15)</f>
        <v>50575</v>
      </c>
      <c r="F15" s="75">
        <v>14228.8</v>
      </c>
      <c r="G15" s="76">
        <v>12385.17</v>
      </c>
      <c r="H15" s="77">
        <f>SUM(F15:G15)</f>
        <v>26613.97</v>
      </c>
      <c r="I15" s="108">
        <v>0</v>
      </c>
      <c r="J15" s="109">
        <v>0</v>
      </c>
      <c r="K15" s="110"/>
      <c r="M15" s="110"/>
      <c r="O15" s="110"/>
      <c r="Q15" s="110"/>
      <c r="R15" s="111">
        <f t="shared" si="0"/>
        <v>0</v>
      </c>
    </row>
    <row r="16" spans="2:18" ht="29.25" customHeight="1" thickBot="1" x14ac:dyDescent="0.35">
      <c r="B16" s="112" t="s">
        <v>46</v>
      </c>
      <c r="C16" s="60">
        <v>32450</v>
      </c>
      <c r="D16" s="61">
        <v>0</v>
      </c>
      <c r="E16" s="113">
        <f>SUM(C16:D16)</f>
        <v>32450</v>
      </c>
      <c r="F16" s="63">
        <v>44180</v>
      </c>
      <c r="G16" s="114">
        <v>0</v>
      </c>
      <c r="H16" s="115">
        <f>SUM(F16:G16)</f>
        <v>44180</v>
      </c>
      <c r="I16" s="116">
        <v>0</v>
      </c>
      <c r="J16" s="67">
        <v>0</v>
      </c>
      <c r="K16" s="68"/>
      <c r="L16" s="69"/>
      <c r="M16" s="68"/>
      <c r="N16" s="69"/>
      <c r="O16" s="68"/>
      <c r="P16" s="69"/>
      <c r="Q16" s="68"/>
      <c r="R16" s="70">
        <f t="shared" si="0"/>
        <v>0</v>
      </c>
    </row>
    <row r="17" spans="1:18" ht="16.2" thickBot="1" x14ac:dyDescent="0.35">
      <c r="A17" s="117"/>
      <c r="B17" s="71" t="s">
        <v>14</v>
      </c>
      <c r="C17" s="94">
        <v>25000</v>
      </c>
      <c r="D17" s="118">
        <v>133555</v>
      </c>
      <c r="E17" s="119">
        <f>SUM(C17:D17)</f>
        <v>158555</v>
      </c>
      <c r="F17" s="75">
        <v>10000</v>
      </c>
      <c r="G17" s="76">
        <v>130000</v>
      </c>
      <c r="H17" s="77">
        <f>SUM(F17:G17)</f>
        <v>140000</v>
      </c>
      <c r="I17" s="78">
        <v>0</v>
      </c>
      <c r="J17" s="96">
        <v>0</v>
      </c>
      <c r="K17" s="120"/>
      <c r="M17" s="80"/>
      <c r="O17" s="80"/>
      <c r="Q17" s="80"/>
      <c r="R17" s="121">
        <f t="shared" si="0"/>
        <v>0</v>
      </c>
    </row>
    <row r="18" spans="1:18" ht="24" customHeight="1" thickBot="1" x14ac:dyDescent="0.4">
      <c r="B18" s="122" t="s">
        <v>6</v>
      </c>
      <c r="C18" s="123">
        <f>SUM(C8:C17)</f>
        <v>160109.78</v>
      </c>
      <c r="D18" s="123">
        <f>SUM(D8:D17)</f>
        <v>551457.77</v>
      </c>
      <c r="E18" s="124">
        <f t="shared" ref="E18" si="1">C18+D18</f>
        <v>711567.55</v>
      </c>
      <c r="F18" s="125">
        <f t="shared" ref="F18:I18" si="2">SUM(F8:F17)</f>
        <v>105290.29</v>
      </c>
      <c r="G18" s="126">
        <f t="shared" si="2"/>
        <v>470800.71</v>
      </c>
      <c r="H18" s="125">
        <f t="shared" si="2"/>
        <v>576091.01</v>
      </c>
      <c r="I18" s="126">
        <f t="shared" si="2"/>
        <v>89.62</v>
      </c>
      <c r="J18" s="127">
        <f>SUM(J8:J17)</f>
        <v>1685.46</v>
      </c>
      <c r="K18" s="128"/>
      <c r="L18" s="129"/>
      <c r="M18" s="128"/>
      <c r="N18" s="129"/>
      <c r="O18" s="128"/>
      <c r="P18" s="129"/>
      <c r="Q18" s="128"/>
      <c r="R18" s="130">
        <f t="shared" si="0"/>
        <v>1775.08</v>
      </c>
    </row>
    <row r="19" spans="1:18" ht="15.6" x14ac:dyDescent="0.3">
      <c r="B19" s="131"/>
      <c r="C19" s="131"/>
      <c r="D19" s="131"/>
      <c r="E19" s="132"/>
      <c r="G19" s="133"/>
      <c r="H19" s="133"/>
    </row>
    <row r="20" spans="1:18" ht="15.6" x14ac:dyDescent="0.3">
      <c r="B20" s="134"/>
      <c r="E20" s="135"/>
    </row>
    <row r="38" spans="2:6" ht="15.6" x14ac:dyDescent="0.3">
      <c r="B38" s="136"/>
      <c r="C38" s="136"/>
      <c r="E38" s="136"/>
      <c r="F38" s="136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5B0C-5477-4308-B409-07F8AE8C9DF8}">
  <dimension ref="B7:I36"/>
  <sheetViews>
    <sheetView topLeftCell="A11" zoomScale="94" zoomScaleNormal="100" workbookViewId="0">
      <selection activeCell="A23" sqref="A23:XFD52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5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137" t="s">
        <v>47</v>
      </c>
      <c r="C7" s="137"/>
      <c r="D7" s="137"/>
      <c r="E7" s="137"/>
      <c r="F7" s="137"/>
      <c r="G7" s="137"/>
      <c r="H7" s="137"/>
      <c r="I7" s="137"/>
    </row>
    <row r="8" spans="2:9" ht="16.2" thickBot="1" x14ac:dyDescent="0.35">
      <c r="B8" s="138" t="s">
        <v>48</v>
      </c>
      <c r="C8" s="138"/>
      <c r="D8" s="138"/>
      <c r="E8" s="138"/>
      <c r="F8" s="138"/>
      <c r="G8" s="138"/>
      <c r="H8" s="138"/>
      <c r="I8" s="138"/>
    </row>
    <row r="9" spans="2:9" ht="16.2" thickBot="1" x14ac:dyDescent="0.35">
      <c r="B9" s="139" t="s">
        <v>49</v>
      </c>
      <c r="C9" s="139"/>
      <c r="D9" s="139"/>
      <c r="E9" s="139"/>
      <c r="F9" s="139"/>
      <c r="G9" s="139"/>
      <c r="H9" s="139"/>
      <c r="I9" s="139"/>
    </row>
    <row r="10" spans="2:9" ht="15" thickBot="1" x14ac:dyDescent="0.35">
      <c r="B10" s="140"/>
      <c r="C10" s="140"/>
      <c r="D10" s="140"/>
      <c r="E10" s="140"/>
      <c r="F10" s="140"/>
      <c r="G10" s="140"/>
      <c r="H10" s="140"/>
      <c r="I10" s="140"/>
    </row>
    <row r="11" spans="2:9" ht="16.2" thickBot="1" x14ac:dyDescent="0.35">
      <c r="B11" s="141" t="s">
        <v>50</v>
      </c>
      <c r="C11" s="139"/>
      <c r="D11" s="139"/>
      <c r="E11" s="139"/>
      <c r="F11" s="139"/>
      <c r="G11" s="139"/>
      <c r="H11" s="139"/>
      <c r="I11" s="142"/>
    </row>
    <row r="12" spans="2:9" s="149" customFormat="1" ht="15" thickBot="1" x14ac:dyDescent="0.35">
      <c r="B12" s="143"/>
      <c r="C12" s="144" t="s">
        <v>2</v>
      </c>
      <c r="D12" s="145" t="s">
        <v>51</v>
      </c>
      <c r="E12" s="146" t="s">
        <v>52</v>
      </c>
      <c r="F12" s="145" t="s">
        <v>53</v>
      </c>
      <c r="G12" s="147" t="s">
        <v>54</v>
      </c>
      <c r="H12" s="148" t="s">
        <v>55</v>
      </c>
      <c r="I12" s="145" t="s">
        <v>6</v>
      </c>
    </row>
    <row r="13" spans="2:9" ht="15" thickBot="1" x14ac:dyDescent="0.35">
      <c r="B13" s="150">
        <v>1</v>
      </c>
      <c r="C13" s="151" t="s">
        <v>56</v>
      </c>
      <c r="D13" s="152">
        <v>3</v>
      </c>
      <c r="E13" s="152">
        <v>0</v>
      </c>
      <c r="F13" s="152">
        <v>2</v>
      </c>
      <c r="G13" s="153">
        <v>1</v>
      </c>
      <c r="H13" s="153"/>
      <c r="I13" s="154">
        <f>G13+H13</f>
        <v>1</v>
      </c>
    </row>
    <row r="14" spans="2:9" ht="15" thickBot="1" x14ac:dyDescent="0.35">
      <c r="B14" s="155">
        <v>2</v>
      </c>
      <c r="C14" s="151" t="s">
        <v>8</v>
      </c>
      <c r="D14" s="152">
        <v>0</v>
      </c>
      <c r="E14" s="152">
        <v>0</v>
      </c>
      <c r="F14" s="152">
        <v>0</v>
      </c>
      <c r="G14" s="153"/>
      <c r="H14" s="153"/>
      <c r="I14" s="154">
        <f t="shared" ref="I14:I21" si="0">G14+H14</f>
        <v>0</v>
      </c>
    </row>
    <row r="15" spans="2:9" ht="15" thickBot="1" x14ac:dyDescent="0.35">
      <c r="B15" s="155">
        <v>3</v>
      </c>
      <c r="C15" s="151" t="s">
        <v>9</v>
      </c>
      <c r="D15" s="152">
        <v>2</v>
      </c>
      <c r="E15" s="152"/>
      <c r="F15" s="152">
        <v>1</v>
      </c>
      <c r="G15" s="153">
        <v>3</v>
      </c>
      <c r="H15" s="153"/>
      <c r="I15" s="154">
        <f t="shared" si="0"/>
        <v>3</v>
      </c>
    </row>
    <row r="16" spans="2:9" ht="15" thickBot="1" x14ac:dyDescent="0.35">
      <c r="B16" s="155">
        <v>4</v>
      </c>
      <c r="C16" s="156" t="s">
        <v>10</v>
      </c>
      <c r="D16" s="152">
        <v>0</v>
      </c>
      <c r="E16" s="152">
        <v>0</v>
      </c>
      <c r="F16" s="152">
        <v>0</v>
      </c>
      <c r="G16" s="153"/>
      <c r="H16" s="153"/>
      <c r="I16" s="154">
        <f t="shared" si="0"/>
        <v>0</v>
      </c>
    </row>
    <row r="17" spans="2:9" ht="16.2" customHeight="1" thickBot="1" x14ac:dyDescent="0.35">
      <c r="B17" s="157">
        <v>5</v>
      </c>
      <c r="C17" s="151" t="s">
        <v>11</v>
      </c>
      <c r="D17" s="152">
        <v>6</v>
      </c>
      <c r="E17" s="152">
        <v>0</v>
      </c>
      <c r="F17" s="153">
        <v>0</v>
      </c>
      <c r="G17" s="153">
        <v>2</v>
      </c>
      <c r="H17" s="153"/>
      <c r="I17" s="154">
        <f t="shared" si="0"/>
        <v>2</v>
      </c>
    </row>
    <row r="18" spans="2:9" ht="15" customHeight="1" thickBot="1" x14ac:dyDescent="0.35">
      <c r="B18" s="158">
        <v>6</v>
      </c>
      <c r="C18" s="159" t="s">
        <v>12</v>
      </c>
      <c r="D18" s="152">
        <v>8</v>
      </c>
      <c r="E18" s="152">
        <v>0</v>
      </c>
      <c r="F18" s="152">
        <v>0</v>
      </c>
      <c r="G18" s="153">
        <v>7</v>
      </c>
      <c r="H18" s="153">
        <v>1</v>
      </c>
      <c r="I18" s="154">
        <f t="shared" si="0"/>
        <v>8</v>
      </c>
    </row>
    <row r="19" spans="2:9" ht="15" customHeight="1" thickBot="1" x14ac:dyDescent="0.35">
      <c r="B19" s="158">
        <v>7</v>
      </c>
      <c r="C19" s="159" t="s">
        <v>13</v>
      </c>
      <c r="D19" s="153"/>
      <c r="E19" s="152"/>
      <c r="F19" s="152"/>
      <c r="G19" s="160"/>
      <c r="H19" s="153"/>
      <c r="I19" s="154">
        <f t="shared" si="0"/>
        <v>0</v>
      </c>
    </row>
    <row r="20" spans="2:9" ht="15.75" customHeight="1" thickBot="1" x14ac:dyDescent="0.35">
      <c r="B20" s="161">
        <v>8</v>
      </c>
      <c r="C20" s="162" t="s">
        <v>14</v>
      </c>
      <c r="D20" s="163">
        <v>5</v>
      </c>
      <c r="E20" s="164">
        <v>0</v>
      </c>
      <c r="F20" s="164">
        <v>0</v>
      </c>
      <c r="G20" s="165">
        <v>5</v>
      </c>
      <c r="H20" s="166"/>
      <c r="I20" s="154">
        <f t="shared" si="0"/>
        <v>5</v>
      </c>
    </row>
    <row r="21" spans="2:9" ht="18" customHeight="1" thickBot="1" x14ac:dyDescent="0.35">
      <c r="B21" s="167" t="s">
        <v>6</v>
      </c>
      <c r="C21" s="168"/>
      <c r="D21" s="169">
        <f>+D13+D14+D15+D16+D17+D18+D19+D20</f>
        <v>24</v>
      </c>
      <c r="E21" s="170">
        <f>SUM(E13:E20)</f>
        <v>0</v>
      </c>
      <c r="F21" s="170">
        <f>SUM(F13:F20)</f>
        <v>3</v>
      </c>
      <c r="G21" s="171">
        <f>+G13+G14+G15+G16+G17+G18+G19+G20</f>
        <v>18</v>
      </c>
      <c r="H21" s="170">
        <f>+H13+H14+H15+H16+H17+H18+H19+H20</f>
        <v>1</v>
      </c>
      <c r="I21" s="172">
        <f t="shared" si="0"/>
        <v>19</v>
      </c>
    </row>
    <row r="22" spans="2:9" ht="16.2" customHeight="1" x14ac:dyDescent="0.3">
      <c r="B22" s="173"/>
      <c r="C22" s="173"/>
      <c r="D22" s="174"/>
      <c r="E22" s="175"/>
      <c r="F22" s="175"/>
      <c r="G22" s="175"/>
      <c r="H22" s="175"/>
      <c r="I22" s="175"/>
    </row>
    <row r="36" spans="2:6" ht="15.6" x14ac:dyDescent="0.3">
      <c r="B36" s="136"/>
      <c r="C36" s="136"/>
      <c r="E36" s="136"/>
      <c r="F36" s="136"/>
    </row>
  </sheetData>
  <mergeCells count="7">
    <mergeCell ref="B36:C36"/>
    <mergeCell ref="E36:F36"/>
    <mergeCell ref="B7:I7"/>
    <mergeCell ref="B8:I8"/>
    <mergeCell ref="B9:I9"/>
    <mergeCell ref="B11:I11"/>
    <mergeCell ref="B21:C21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F7E9-4C81-40A6-B017-45402873AABA}">
  <dimension ref="A6:AD18"/>
  <sheetViews>
    <sheetView workbookViewId="0">
      <selection activeCell="A8" sqref="A8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6" spans="1:30" x14ac:dyDescent="0.3">
      <c r="A6" s="264" t="s">
        <v>58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</row>
    <row r="7" spans="1:30" x14ac:dyDescent="0.3">
      <c r="A7" s="338" t="s">
        <v>149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</row>
    <row r="8" spans="1:30" ht="18" x14ac:dyDescent="0.35">
      <c r="A8" s="337"/>
      <c r="B8" s="177" t="s">
        <v>57</v>
      </c>
      <c r="C8" s="177"/>
      <c r="D8" s="178" t="s">
        <v>58</v>
      </c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</row>
    <row r="9" spans="1:30" ht="28.8" x14ac:dyDescent="0.3">
      <c r="A9" s="179"/>
      <c r="B9" s="180" t="s">
        <v>2</v>
      </c>
      <c r="C9" s="181" t="s">
        <v>59</v>
      </c>
      <c r="D9" s="182" t="s">
        <v>54</v>
      </c>
      <c r="E9" s="183" t="s">
        <v>55</v>
      </c>
      <c r="F9" s="184" t="s">
        <v>60</v>
      </c>
      <c r="G9" s="185" t="s">
        <v>61</v>
      </c>
      <c r="H9" s="182" t="s">
        <v>54</v>
      </c>
      <c r="I9" s="183" t="s">
        <v>55</v>
      </c>
      <c r="J9" s="186" t="s">
        <v>60</v>
      </c>
      <c r="K9" s="181" t="s">
        <v>62</v>
      </c>
      <c r="L9" s="182" t="s">
        <v>54</v>
      </c>
      <c r="M9" s="183" t="s">
        <v>55</v>
      </c>
      <c r="N9" s="184" t="s">
        <v>60</v>
      </c>
      <c r="O9" s="181" t="s">
        <v>63</v>
      </c>
      <c r="P9" s="182" t="s">
        <v>54</v>
      </c>
      <c r="Q9" s="183" t="s">
        <v>55</v>
      </c>
      <c r="R9" s="184" t="s">
        <v>60</v>
      </c>
      <c r="S9" s="181" t="s">
        <v>64</v>
      </c>
      <c r="T9" s="182" t="s">
        <v>54</v>
      </c>
      <c r="U9" s="183" t="s">
        <v>55</v>
      </c>
      <c r="V9" s="184" t="s">
        <v>60</v>
      </c>
      <c r="W9" s="181" t="s">
        <v>65</v>
      </c>
      <c r="X9" s="182" t="s">
        <v>54</v>
      </c>
      <c r="Y9" s="183" t="s">
        <v>55</v>
      </c>
      <c r="Z9" s="184" t="s">
        <v>60</v>
      </c>
      <c r="AA9" s="181" t="s">
        <v>66</v>
      </c>
      <c r="AB9" s="182" t="s">
        <v>54</v>
      </c>
      <c r="AC9" s="183" t="s">
        <v>55</v>
      </c>
      <c r="AD9" s="184" t="s">
        <v>60</v>
      </c>
    </row>
    <row r="10" spans="1:30" ht="15.6" x14ac:dyDescent="0.3">
      <c r="A10" s="179">
        <v>1</v>
      </c>
      <c r="B10" s="187" t="s">
        <v>7</v>
      </c>
      <c r="C10" s="188">
        <v>53</v>
      </c>
      <c r="D10" s="188">
        <v>44</v>
      </c>
      <c r="E10" s="188">
        <v>9</v>
      </c>
      <c r="F10" s="188">
        <v>53</v>
      </c>
      <c r="G10" s="188">
        <v>3</v>
      </c>
      <c r="H10" s="188">
        <v>3</v>
      </c>
      <c r="I10" s="188">
        <v>0</v>
      </c>
      <c r="J10" s="188">
        <v>3</v>
      </c>
      <c r="K10" s="188">
        <v>32</v>
      </c>
      <c r="L10" s="188">
        <v>23</v>
      </c>
      <c r="M10" s="188">
        <v>9</v>
      </c>
      <c r="N10" s="188">
        <v>33</v>
      </c>
      <c r="O10" s="188">
        <v>7</v>
      </c>
      <c r="P10" s="188">
        <v>5</v>
      </c>
      <c r="Q10" s="188">
        <v>2</v>
      </c>
      <c r="R10" s="188">
        <v>7</v>
      </c>
      <c r="S10" s="188">
        <v>1</v>
      </c>
      <c r="T10" s="188">
        <v>7</v>
      </c>
      <c r="U10" s="188">
        <v>3</v>
      </c>
      <c r="V10" s="188">
        <v>10</v>
      </c>
      <c r="W10" s="188">
        <v>2</v>
      </c>
      <c r="X10" s="188">
        <v>10</v>
      </c>
      <c r="Y10" s="188">
        <v>0</v>
      </c>
      <c r="Z10" s="188">
        <v>10</v>
      </c>
      <c r="AA10" s="188">
        <v>2</v>
      </c>
      <c r="AB10" s="188">
        <v>18</v>
      </c>
      <c r="AC10" s="188">
        <v>10</v>
      </c>
      <c r="AD10" s="188">
        <v>28</v>
      </c>
    </row>
    <row r="11" spans="1:30" ht="15.6" x14ac:dyDescent="0.3">
      <c r="A11" s="179">
        <v>2</v>
      </c>
      <c r="B11" s="189" t="s">
        <v>8</v>
      </c>
      <c r="C11" s="188">
        <v>100</v>
      </c>
      <c r="D11" s="188">
        <v>94</v>
      </c>
      <c r="E11" s="188">
        <v>6</v>
      </c>
      <c r="F11" s="188">
        <v>100</v>
      </c>
      <c r="G11" s="188">
        <v>30</v>
      </c>
      <c r="H11" s="188">
        <v>29</v>
      </c>
      <c r="I11" s="188">
        <v>1</v>
      </c>
      <c r="J11" s="188">
        <v>30</v>
      </c>
      <c r="K11" s="188">
        <v>74</v>
      </c>
      <c r="L11" s="188">
        <v>68</v>
      </c>
      <c r="M11" s="188">
        <v>6</v>
      </c>
      <c r="N11" s="188">
        <v>74</v>
      </c>
      <c r="O11" s="188">
        <v>7</v>
      </c>
      <c r="P11" s="188">
        <v>7</v>
      </c>
      <c r="Q11" s="188">
        <v>0</v>
      </c>
      <c r="R11" s="188">
        <v>7</v>
      </c>
      <c r="S11" s="188">
        <v>1</v>
      </c>
      <c r="T11" s="188">
        <v>4</v>
      </c>
      <c r="U11" s="188">
        <v>0</v>
      </c>
      <c r="V11" s="188">
        <v>4</v>
      </c>
      <c r="W11" s="188">
        <v>1</v>
      </c>
      <c r="X11" s="188">
        <v>2</v>
      </c>
      <c r="Y11" s="188">
        <v>0</v>
      </c>
      <c r="Z11" s="188">
        <v>2</v>
      </c>
      <c r="AA11" s="188">
        <v>7</v>
      </c>
      <c r="AB11" s="188">
        <v>63</v>
      </c>
      <c r="AC11" s="188">
        <v>9</v>
      </c>
      <c r="AD11" s="188">
        <v>72</v>
      </c>
    </row>
    <row r="12" spans="1:30" ht="15.6" x14ac:dyDescent="0.3">
      <c r="A12" s="179">
        <v>3</v>
      </c>
      <c r="B12" s="187" t="s">
        <v>9</v>
      </c>
      <c r="C12" s="188">
        <v>58</v>
      </c>
      <c r="D12" s="188">
        <v>47</v>
      </c>
      <c r="E12" s="188">
        <v>7</v>
      </c>
      <c r="F12" s="188">
        <v>54</v>
      </c>
      <c r="G12" s="188">
        <v>8</v>
      </c>
      <c r="H12" s="188">
        <v>7</v>
      </c>
      <c r="I12" s="188">
        <v>1</v>
      </c>
      <c r="J12" s="188">
        <v>8</v>
      </c>
      <c r="K12" s="188">
        <v>16</v>
      </c>
      <c r="L12" s="188">
        <v>14</v>
      </c>
      <c r="M12" s="188">
        <v>2</v>
      </c>
      <c r="N12" s="188">
        <v>21</v>
      </c>
      <c r="O12" s="188">
        <v>2</v>
      </c>
      <c r="P12" s="188">
        <v>2</v>
      </c>
      <c r="Q12" s="188">
        <v>0</v>
      </c>
      <c r="R12" s="188">
        <v>11</v>
      </c>
      <c r="S12" s="188">
        <v>2</v>
      </c>
      <c r="T12" s="188">
        <v>6</v>
      </c>
      <c r="U12" s="188">
        <v>0</v>
      </c>
      <c r="V12" s="188">
        <v>6</v>
      </c>
      <c r="W12" s="188">
        <v>0</v>
      </c>
      <c r="X12" s="188">
        <v>0</v>
      </c>
      <c r="Y12" s="188">
        <v>0</v>
      </c>
      <c r="Z12" s="188">
        <v>0</v>
      </c>
      <c r="AA12" s="188">
        <v>0</v>
      </c>
      <c r="AB12" s="188">
        <v>0</v>
      </c>
      <c r="AC12" s="188">
        <v>0</v>
      </c>
      <c r="AD12" s="188">
        <v>0</v>
      </c>
    </row>
    <row r="13" spans="1:30" ht="15.6" x14ac:dyDescent="0.3">
      <c r="A13" s="179">
        <v>4</v>
      </c>
      <c r="B13" s="187" t="s">
        <v>10</v>
      </c>
      <c r="C13" s="188">
        <v>209</v>
      </c>
      <c r="D13" s="188">
        <v>191</v>
      </c>
      <c r="E13" s="188">
        <v>18</v>
      </c>
      <c r="F13" s="188">
        <v>209</v>
      </c>
      <c r="G13" s="188">
        <v>19</v>
      </c>
      <c r="H13" s="188">
        <v>18</v>
      </c>
      <c r="I13" s="188">
        <v>1</v>
      </c>
      <c r="J13" s="188">
        <v>19</v>
      </c>
      <c r="K13" s="188">
        <v>106</v>
      </c>
      <c r="L13" s="188">
        <v>97</v>
      </c>
      <c r="M13" s="188">
        <v>9</v>
      </c>
      <c r="N13" s="188">
        <v>106</v>
      </c>
      <c r="O13" s="188">
        <v>20</v>
      </c>
      <c r="P13" s="188">
        <v>19</v>
      </c>
      <c r="Q13" s="188">
        <v>1</v>
      </c>
      <c r="R13" s="188">
        <v>20</v>
      </c>
      <c r="S13" s="188">
        <v>4</v>
      </c>
      <c r="T13" s="188">
        <v>29</v>
      </c>
      <c r="U13" s="188">
        <v>1</v>
      </c>
      <c r="V13" s="188">
        <v>30</v>
      </c>
      <c r="W13" s="188">
        <v>3</v>
      </c>
      <c r="X13" s="188">
        <v>24</v>
      </c>
      <c r="Y13" s="188">
        <v>3</v>
      </c>
      <c r="Z13" s="188">
        <v>27</v>
      </c>
      <c r="AA13" s="188">
        <v>4</v>
      </c>
      <c r="AB13" s="188">
        <v>35</v>
      </c>
      <c r="AC13" s="188">
        <v>9</v>
      </c>
      <c r="AD13" s="188">
        <v>44</v>
      </c>
    </row>
    <row r="14" spans="1:30" ht="15.6" x14ac:dyDescent="0.3">
      <c r="A14" s="179">
        <v>5</v>
      </c>
      <c r="B14" s="187" t="s">
        <v>11</v>
      </c>
      <c r="C14" s="188">
        <v>166</v>
      </c>
      <c r="D14" s="188">
        <v>137</v>
      </c>
      <c r="E14" s="188">
        <v>15</v>
      </c>
      <c r="F14" s="188">
        <v>152</v>
      </c>
      <c r="G14" s="188">
        <v>11</v>
      </c>
      <c r="H14" s="188">
        <v>11</v>
      </c>
      <c r="I14" s="188">
        <v>0</v>
      </c>
      <c r="J14" s="188">
        <v>11</v>
      </c>
      <c r="K14" s="188">
        <v>54</v>
      </c>
      <c r="L14" s="188">
        <v>41</v>
      </c>
      <c r="M14" s="188">
        <v>11</v>
      </c>
      <c r="N14" s="188">
        <v>52</v>
      </c>
      <c r="O14" s="188">
        <v>4</v>
      </c>
      <c r="P14" s="188">
        <v>4</v>
      </c>
      <c r="Q14" s="188">
        <v>0</v>
      </c>
      <c r="R14" s="188">
        <v>4</v>
      </c>
      <c r="S14" s="188">
        <v>2</v>
      </c>
      <c r="T14" s="188">
        <v>8</v>
      </c>
      <c r="U14" s="188">
        <v>0</v>
      </c>
      <c r="V14" s="188">
        <v>8</v>
      </c>
      <c r="W14" s="188">
        <v>0</v>
      </c>
      <c r="X14" s="188">
        <v>0</v>
      </c>
      <c r="Y14" s="188">
        <v>0</v>
      </c>
      <c r="Z14" s="188">
        <v>2</v>
      </c>
      <c r="AA14" s="188">
        <v>6</v>
      </c>
      <c r="AB14" s="188">
        <v>72</v>
      </c>
      <c r="AC14" s="188">
        <v>6</v>
      </c>
      <c r="AD14" s="188">
        <v>78</v>
      </c>
    </row>
    <row r="15" spans="1:30" ht="15.6" x14ac:dyDescent="0.3">
      <c r="A15" s="179">
        <v>6</v>
      </c>
      <c r="B15" s="187" t="s">
        <v>12</v>
      </c>
      <c r="C15" s="188">
        <v>295</v>
      </c>
      <c r="D15" s="188">
        <v>246</v>
      </c>
      <c r="E15" s="188">
        <v>49</v>
      </c>
      <c r="F15" s="188">
        <v>295</v>
      </c>
      <c r="G15" s="188">
        <v>194</v>
      </c>
      <c r="H15" s="188">
        <v>157</v>
      </c>
      <c r="I15" s="188">
        <v>37</v>
      </c>
      <c r="J15" s="188">
        <v>194</v>
      </c>
      <c r="K15" s="188">
        <v>193</v>
      </c>
      <c r="L15" s="188">
        <v>151</v>
      </c>
      <c r="M15" s="188">
        <v>42</v>
      </c>
      <c r="N15" s="188">
        <v>193</v>
      </c>
      <c r="O15" s="188">
        <v>68</v>
      </c>
      <c r="P15" s="188">
        <v>52</v>
      </c>
      <c r="Q15" s="188">
        <v>16</v>
      </c>
      <c r="R15" s="188">
        <v>68</v>
      </c>
      <c r="S15" s="188">
        <v>26</v>
      </c>
      <c r="T15" s="188">
        <v>101</v>
      </c>
      <c r="U15" s="188">
        <v>17</v>
      </c>
      <c r="V15" s="188">
        <v>118</v>
      </c>
      <c r="W15" s="188">
        <v>16</v>
      </c>
      <c r="X15" s="188">
        <v>60</v>
      </c>
      <c r="Y15" s="188">
        <v>10</v>
      </c>
      <c r="Z15" s="188">
        <v>70</v>
      </c>
      <c r="AA15" s="188">
        <v>1</v>
      </c>
      <c r="AB15" s="188">
        <v>9</v>
      </c>
      <c r="AC15" s="188">
        <v>1</v>
      </c>
      <c r="AD15" s="188">
        <v>10</v>
      </c>
    </row>
    <row r="16" spans="1:30" ht="15.6" x14ac:dyDescent="0.3">
      <c r="A16" s="179">
        <v>7</v>
      </c>
      <c r="B16" s="187" t="s">
        <v>13</v>
      </c>
      <c r="C16" s="188">
        <v>98</v>
      </c>
      <c r="D16" s="188">
        <v>92</v>
      </c>
      <c r="E16" s="188">
        <v>6</v>
      </c>
      <c r="F16" s="188">
        <v>98</v>
      </c>
      <c r="G16" s="188">
        <v>16</v>
      </c>
      <c r="H16" s="188">
        <v>16</v>
      </c>
      <c r="I16" s="188">
        <v>0</v>
      </c>
      <c r="J16" s="188">
        <v>16</v>
      </c>
      <c r="K16" s="188">
        <v>42</v>
      </c>
      <c r="L16" s="188">
        <v>40</v>
      </c>
      <c r="M16" s="188">
        <v>2</v>
      </c>
      <c r="N16" s="188">
        <v>42</v>
      </c>
      <c r="O16" s="188">
        <v>15</v>
      </c>
      <c r="P16" s="188">
        <v>14</v>
      </c>
      <c r="Q16" s="188">
        <v>1</v>
      </c>
      <c r="R16" s="188">
        <v>15</v>
      </c>
      <c r="S16" s="188">
        <v>10</v>
      </c>
      <c r="T16" s="188">
        <v>30</v>
      </c>
      <c r="U16" s="188">
        <v>0</v>
      </c>
      <c r="V16" s="188">
        <v>30</v>
      </c>
      <c r="W16" s="188">
        <v>6</v>
      </c>
      <c r="X16" s="188">
        <v>18</v>
      </c>
      <c r="Y16" s="188">
        <v>0</v>
      </c>
      <c r="Z16" s="188">
        <v>18</v>
      </c>
      <c r="AA16" s="188">
        <v>2</v>
      </c>
      <c r="AB16" s="188">
        <v>25</v>
      </c>
      <c r="AC16" s="188">
        <v>5</v>
      </c>
      <c r="AD16" s="188">
        <v>30</v>
      </c>
    </row>
    <row r="17" spans="1:30" ht="15.6" x14ac:dyDescent="0.3">
      <c r="A17" s="179">
        <v>8</v>
      </c>
      <c r="B17" s="187" t="s">
        <v>14</v>
      </c>
      <c r="C17" s="188">
        <v>268</v>
      </c>
      <c r="D17" s="188">
        <v>245</v>
      </c>
      <c r="E17" s="188">
        <v>23</v>
      </c>
      <c r="F17" s="188">
        <v>268</v>
      </c>
      <c r="G17" s="188">
        <v>67</v>
      </c>
      <c r="H17" s="188">
        <v>56</v>
      </c>
      <c r="I17" s="188">
        <v>10</v>
      </c>
      <c r="J17" s="188">
        <v>66</v>
      </c>
      <c r="K17" s="188">
        <v>177</v>
      </c>
      <c r="L17" s="188">
        <v>159</v>
      </c>
      <c r="M17" s="188">
        <v>18</v>
      </c>
      <c r="N17" s="188">
        <v>171</v>
      </c>
      <c r="O17" s="188">
        <v>51</v>
      </c>
      <c r="P17" s="188">
        <v>43</v>
      </c>
      <c r="Q17" s="188">
        <v>8</v>
      </c>
      <c r="R17" s="188">
        <v>51</v>
      </c>
      <c r="S17" s="188">
        <v>12</v>
      </c>
      <c r="T17" s="188">
        <v>22</v>
      </c>
      <c r="U17" s="188">
        <v>8</v>
      </c>
      <c r="V17" s="188">
        <v>30</v>
      </c>
      <c r="W17" s="188">
        <v>11</v>
      </c>
      <c r="X17" s="188">
        <v>16</v>
      </c>
      <c r="Y17" s="188">
        <v>7</v>
      </c>
      <c r="Z17" s="188">
        <v>27</v>
      </c>
      <c r="AA17" s="188">
        <v>9</v>
      </c>
      <c r="AB17" s="188">
        <v>110</v>
      </c>
      <c r="AC17" s="188">
        <v>40</v>
      </c>
      <c r="AD17" s="188">
        <v>150</v>
      </c>
    </row>
    <row r="18" spans="1:30" ht="15.6" x14ac:dyDescent="0.3">
      <c r="A18" s="179"/>
      <c r="B18" s="28" t="s">
        <v>6</v>
      </c>
      <c r="C18" s="190">
        <f t="shared" ref="C18:AD18" si="0">SUM(C10:C17)</f>
        <v>1247</v>
      </c>
      <c r="D18" s="190">
        <f t="shared" si="0"/>
        <v>1096</v>
      </c>
      <c r="E18" s="190">
        <f t="shared" si="0"/>
        <v>133</v>
      </c>
      <c r="F18" s="190">
        <f t="shared" si="0"/>
        <v>1229</v>
      </c>
      <c r="G18" s="190">
        <f t="shared" si="0"/>
        <v>348</v>
      </c>
      <c r="H18" s="190">
        <f t="shared" si="0"/>
        <v>297</v>
      </c>
      <c r="I18" s="190">
        <f t="shared" si="0"/>
        <v>50</v>
      </c>
      <c r="J18" s="190">
        <f t="shared" si="0"/>
        <v>347</v>
      </c>
      <c r="K18" s="190">
        <f t="shared" si="0"/>
        <v>694</v>
      </c>
      <c r="L18" s="190">
        <f t="shared" si="0"/>
        <v>593</v>
      </c>
      <c r="M18" s="190">
        <f t="shared" si="0"/>
        <v>99</v>
      </c>
      <c r="N18" s="190">
        <f t="shared" si="0"/>
        <v>692</v>
      </c>
      <c r="O18" s="190">
        <f t="shared" si="0"/>
        <v>174</v>
      </c>
      <c r="P18" s="190">
        <f t="shared" si="0"/>
        <v>146</v>
      </c>
      <c r="Q18" s="190">
        <f t="shared" si="0"/>
        <v>28</v>
      </c>
      <c r="R18" s="190">
        <f t="shared" si="0"/>
        <v>183</v>
      </c>
      <c r="S18" s="190">
        <f t="shared" si="0"/>
        <v>58</v>
      </c>
      <c r="T18" s="190">
        <f t="shared" si="0"/>
        <v>207</v>
      </c>
      <c r="U18" s="190">
        <f t="shared" si="0"/>
        <v>29</v>
      </c>
      <c r="V18" s="190">
        <f t="shared" si="0"/>
        <v>236</v>
      </c>
      <c r="W18" s="190">
        <f t="shared" si="0"/>
        <v>39</v>
      </c>
      <c r="X18" s="190">
        <f t="shared" si="0"/>
        <v>130</v>
      </c>
      <c r="Y18" s="190">
        <f t="shared" si="0"/>
        <v>20</v>
      </c>
      <c r="Z18" s="190">
        <f t="shared" si="0"/>
        <v>156</v>
      </c>
      <c r="AA18" s="191">
        <f t="shared" si="0"/>
        <v>31</v>
      </c>
      <c r="AB18" s="191">
        <f t="shared" si="0"/>
        <v>332</v>
      </c>
      <c r="AC18" s="191">
        <f t="shared" si="0"/>
        <v>80</v>
      </c>
      <c r="AD18" s="191">
        <f t="shared" si="0"/>
        <v>412</v>
      </c>
    </row>
  </sheetData>
  <mergeCells count="3">
    <mergeCell ref="B8:C8"/>
    <mergeCell ref="A6:AD6"/>
    <mergeCell ref="A7:A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5E61-C381-4B7D-A00F-BA17691593C6}">
  <dimension ref="A4:M15"/>
  <sheetViews>
    <sheetView workbookViewId="0">
      <selection activeCell="A6" sqref="A6"/>
    </sheetView>
  </sheetViews>
  <sheetFormatPr baseColWidth="10" defaultColWidth="11.5546875" defaultRowHeight="15.6" x14ac:dyDescent="0.3"/>
  <cols>
    <col min="1" max="1" width="16.6640625" style="9" customWidth="1"/>
    <col min="2" max="4" width="11.5546875" style="9"/>
    <col min="5" max="5" width="11.5546875" style="8"/>
    <col min="6" max="8" width="11.5546875" style="9"/>
    <col min="9" max="9" width="11.5546875" style="8"/>
    <col min="10" max="10" width="12.5546875" style="9" customWidth="1"/>
    <col min="11" max="12" width="11.5546875" style="9"/>
    <col min="13" max="13" width="11.5546875" style="8"/>
    <col min="14" max="16384" width="11.5546875" style="9"/>
  </cols>
  <sheetData>
    <row r="4" spans="1:13" ht="15" x14ac:dyDescent="0.25">
      <c r="A4" s="192" t="s">
        <v>67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x14ac:dyDescent="0.3">
      <c r="A5" s="193">
        <v>45565</v>
      </c>
    </row>
    <row r="6" spans="1:13" s="198" customFormat="1" x14ac:dyDescent="0.3">
      <c r="A6" s="194" t="s">
        <v>2</v>
      </c>
      <c r="B6" s="195" t="s">
        <v>68</v>
      </c>
      <c r="C6" s="196" t="s">
        <v>54</v>
      </c>
      <c r="D6" s="197" t="s">
        <v>55</v>
      </c>
      <c r="E6" s="194" t="s">
        <v>60</v>
      </c>
      <c r="F6" s="195" t="s">
        <v>69</v>
      </c>
      <c r="G6" s="196" t="s">
        <v>54</v>
      </c>
      <c r="H6" s="197" t="s">
        <v>55</v>
      </c>
      <c r="I6" s="194" t="s">
        <v>60</v>
      </c>
      <c r="J6" s="195" t="s">
        <v>70</v>
      </c>
      <c r="K6" s="196" t="s">
        <v>54</v>
      </c>
      <c r="L6" s="197" t="s">
        <v>55</v>
      </c>
      <c r="M6" s="194" t="s">
        <v>60</v>
      </c>
    </row>
    <row r="7" spans="1:13" s="198" customFormat="1" x14ac:dyDescent="0.3">
      <c r="A7" s="195" t="s">
        <v>7</v>
      </c>
      <c r="B7" s="199"/>
      <c r="C7" s="199"/>
      <c r="D7" s="200"/>
      <c r="E7" s="201">
        <f>+C7+D7</f>
        <v>0</v>
      </c>
      <c r="F7" s="202">
        <v>3</v>
      </c>
      <c r="G7" s="202">
        <v>22</v>
      </c>
      <c r="H7" s="202">
        <v>12</v>
      </c>
      <c r="I7" s="203">
        <f>+G7+H7</f>
        <v>34</v>
      </c>
      <c r="J7" s="204">
        <v>1</v>
      </c>
      <c r="K7" s="204">
        <v>5</v>
      </c>
      <c r="L7" s="204">
        <v>4</v>
      </c>
      <c r="M7" s="205">
        <f>+K7+L7</f>
        <v>9</v>
      </c>
    </row>
    <row r="8" spans="1:13" s="198" customFormat="1" x14ac:dyDescent="0.3">
      <c r="A8" s="195" t="s">
        <v>8</v>
      </c>
      <c r="B8" s="206"/>
      <c r="C8" s="206"/>
      <c r="D8" s="207"/>
      <c r="E8" s="201">
        <f t="shared" ref="E8:E14" si="0">+C8+D8</f>
        <v>0</v>
      </c>
      <c r="F8" s="202">
        <v>4</v>
      </c>
      <c r="G8" s="202">
        <v>29</v>
      </c>
      <c r="H8" s="202">
        <v>4</v>
      </c>
      <c r="I8" s="203">
        <f t="shared" ref="I8:I14" si="1">+G8+H8</f>
        <v>33</v>
      </c>
      <c r="J8" s="204">
        <v>3</v>
      </c>
      <c r="K8" s="204">
        <v>28</v>
      </c>
      <c r="L8" s="204">
        <v>4</v>
      </c>
      <c r="M8" s="205">
        <f t="shared" ref="M8:M14" si="2">+K8+L8</f>
        <v>32</v>
      </c>
    </row>
    <row r="9" spans="1:13" s="198" customFormat="1" x14ac:dyDescent="0.3">
      <c r="A9" s="195" t="s">
        <v>9</v>
      </c>
      <c r="B9" s="206"/>
      <c r="C9" s="206"/>
      <c r="D9" s="207"/>
      <c r="E9" s="201">
        <f t="shared" si="0"/>
        <v>0</v>
      </c>
      <c r="F9" s="202"/>
      <c r="G9" s="202"/>
      <c r="H9" s="202"/>
      <c r="I9" s="203">
        <f t="shared" si="1"/>
        <v>0</v>
      </c>
      <c r="J9" s="204"/>
      <c r="K9" s="204"/>
      <c r="L9" s="204"/>
      <c r="M9" s="205">
        <f t="shared" si="2"/>
        <v>0</v>
      </c>
    </row>
    <row r="10" spans="1:13" s="198" customFormat="1" x14ac:dyDescent="0.3">
      <c r="A10" s="195" t="s">
        <v>10</v>
      </c>
      <c r="B10" s="199"/>
      <c r="C10" s="199"/>
      <c r="D10" s="207"/>
      <c r="E10" s="201">
        <f t="shared" si="0"/>
        <v>0</v>
      </c>
      <c r="F10" s="202">
        <v>4</v>
      </c>
      <c r="G10" s="202">
        <v>57</v>
      </c>
      <c r="H10" s="202">
        <v>7</v>
      </c>
      <c r="I10" s="203">
        <f t="shared" si="1"/>
        <v>64</v>
      </c>
      <c r="J10" s="204">
        <v>2</v>
      </c>
      <c r="K10" s="204">
        <v>18</v>
      </c>
      <c r="L10" s="204">
        <v>5</v>
      </c>
      <c r="M10" s="205">
        <f t="shared" si="2"/>
        <v>23</v>
      </c>
    </row>
    <row r="11" spans="1:13" s="198" customFormat="1" x14ac:dyDescent="0.3">
      <c r="A11" s="195" t="s">
        <v>11</v>
      </c>
      <c r="B11" s="206"/>
      <c r="C11" s="206"/>
      <c r="D11" s="208"/>
      <c r="E11" s="201">
        <f t="shared" si="0"/>
        <v>0</v>
      </c>
      <c r="F11" s="202"/>
      <c r="G11" s="202"/>
      <c r="H11" s="202"/>
      <c r="I11" s="203">
        <f t="shared" si="1"/>
        <v>0</v>
      </c>
      <c r="J11" s="204"/>
      <c r="K11" s="204"/>
      <c r="L11" s="204"/>
      <c r="M11" s="205">
        <f t="shared" si="2"/>
        <v>0</v>
      </c>
    </row>
    <row r="12" spans="1:13" s="198" customFormat="1" x14ac:dyDescent="0.3">
      <c r="A12" s="195" t="s">
        <v>12</v>
      </c>
      <c r="B12" s="206"/>
      <c r="C12" s="206"/>
      <c r="D12" s="208"/>
      <c r="E12" s="201">
        <f t="shared" si="0"/>
        <v>0</v>
      </c>
      <c r="F12" s="202"/>
      <c r="G12" s="202"/>
      <c r="H12" s="202"/>
      <c r="I12" s="203">
        <f t="shared" si="1"/>
        <v>0</v>
      </c>
      <c r="J12" s="204"/>
      <c r="K12" s="204"/>
      <c r="L12" s="204"/>
      <c r="M12" s="205">
        <f t="shared" si="2"/>
        <v>0</v>
      </c>
    </row>
    <row r="13" spans="1:13" s="198" customFormat="1" x14ac:dyDescent="0.3">
      <c r="A13" s="195" t="s">
        <v>13</v>
      </c>
      <c r="B13" s="206"/>
      <c r="C13" s="206"/>
      <c r="D13" s="208"/>
      <c r="E13" s="201">
        <f t="shared" si="0"/>
        <v>0</v>
      </c>
      <c r="F13" s="202"/>
      <c r="G13" s="202"/>
      <c r="H13" s="202"/>
      <c r="I13" s="203">
        <f t="shared" si="1"/>
        <v>0</v>
      </c>
      <c r="J13" s="204"/>
      <c r="K13" s="204"/>
      <c r="L13" s="204"/>
      <c r="M13" s="205">
        <f t="shared" si="2"/>
        <v>0</v>
      </c>
    </row>
    <row r="14" spans="1:13" s="198" customFormat="1" x14ac:dyDescent="0.3">
      <c r="A14" s="195" t="s">
        <v>14</v>
      </c>
      <c r="B14" s="206"/>
      <c r="C14" s="206"/>
      <c r="D14" s="207"/>
      <c r="E14" s="201">
        <f t="shared" si="0"/>
        <v>0</v>
      </c>
      <c r="F14" s="202">
        <v>10</v>
      </c>
      <c r="G14" s="202">
        <v>74</v>
      </c>
      <c r="H14" s="202">
        <v>7</v>
      </c>
      <c r="I14" s="203">
        <f t="shared" si="1"/>
        <v>81</v>
      </c>
      <c r="J14" s="204">
        <v>5</v>
      </c>
      <c r="K14" s="204">
        <v>16</v>
      </c>
      <c r="L14" s="204">
        <v>4</v>
      </c>
      <c r="M14" s="205">
        <f t="shared" si="2"/>
        <v>20</v>
      </c>
    </row>
    <row r="15" spans="1:13" s="211" customFormat="1" ht="18" x14ac:dyDescent="0.35">
      <c r="A15" s="209" t="s">
        <v>6</v>
      </c>
      <c r="B15" s="210">
        <f t="shared" ref="B15:L15" si="3">SUM(B7:B14)</f>
        <v>0</v>
      </c>
      <c r="C15" s="210">
        <f t="shared" si="3"/>
        <v>0</v>
      </c>
      <c r="D15" s="210">
        <f t="shared" si="3"/>
        <v>0</v>
      </c>
      <c r="E15" s="210">
        <f t="shared" si="3"/>
        <v>0</v>
      </c>
      <c r="F15" s="210">
        <f t="shared" si="3"/>
        <v>21</v>
      </c>
      <c r="G15" s="210">
        <f t="shared" si="3"/>
        <v>182</v>
      </c>
      <c r="H15" s="210">
        <f t="shared" si="3"/>
        <v>30</v>
      </c>
      <c r="I15" s="210">
        <f t="shared" si="3"/>
        <v>212</v>
      </c>
      <c r="J15" s="210">
        <f t="shared" si="3"/>
        <v>11</v>
      </c>
      <c r="K15" s="210">
        <f t="shared" si="3"/>
        <v>67</v>
      </c>
      <c r="L15" s="210">
        <f t="shared" si="3"/>
        <v>17</v>
      </c>
      <c r="M15" s="210">
        <f>SUM(M7:M14)</f>
        <v>84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4CE3-3C83-458F-8C07-7DA48F993061}">
  <dimension ref="A2:E45"/>
  <sheetViews>
    <sheetView topLeftCell="A26" workbookViewId="0">
      <selection activeCell="G39" sqref="G39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2" spans="1:3" ht="24" customHeight="1" x14ac:dyDescent="0.35">
      <c r="A2" s="212" t="s">
        <v>71</v>
      </c>
      <c r="B2" s="212"/>
      <c r="C2" s="212"/>
    </row>
    <row r="3" spans="1:3" ht="24" customHeight="1" x14ac:dyDescent="0.3">
      <c r="A3" s="213" t="s">
        <v>72</v>
      </c>
      <c r="B3" s="213"/>
      <c r="C3" s="213"/>
    </row>
    <row r="6" spans="1:3" ht="30" customHeight="1" x14ac:dyDescent="0.3">
      <c r="C6" s="214"/>
    </row>
    <row r="7" spans="1:3" ht="30" customHeight="1" x14ac:dyDescent="0.3">
      <c r="A7" s="215" t="s">
        <v>73</v>
      </c>
      <c r="B7" s="215" t="s">
        <v>74</v>
      </c>
      <c r="C7" s="181" t="s">
        <v>75</v>
      </c>
    </row>
    <row r="8" spans="1:3" ht="30" customHeight="1" x14ac:dyDescent="0.3">
      <c r="A8" s="216">
        <v>1</v>
      </c>
      <c r="B8" s="217" t="s">
        <v>76</v>
      </c>
      <c r="C8" s="216">
        <v>0</v>
      </c>
    </row>
    <row r="9" spans="1:3" ht="30" customHeight="1" x14ac:dyDescent="0.3">
      <c r="A9" s="216">
        <v>2</v>
      </c>
      <c r="B9" s="217" t="s">
        <v>77</v>
      </c>
      <c r="C9" s="216">
        <v>0</v>
      </c>
    </row>
    <row r="10" spans="1:3" ht="30" customHeight="1" x14ac:dyDescent="0.3">
      <c r="A10" s="216">
        <v>3</v>
      </c>
      <c r="B10" s="217" t="s">
        <v>78</v>
      </c>
      <c r="C10" s="216">
        <v>0</v>
      </c>
    </row>
    <row r="11" spans="1:3" ht="30" customHeight="1" x14ac:dyDescent="0.3">
      <c r="A11" s="216">
        <v>4</v>
      </c>
      <c r="B11" s="217" t="s">
        <v>79</v>
      </c>
      <c r="C11" s="176">
        <v>0</v>
      </c>
    </row>
    <row r="12" spans="1:3" ht="30" customHeight="1" x14ac:dyDescent="0.3">
      <c r="A12" s="216">
        <v>5</v>
      </c>
      <c r="B12" s="217" t="s">
        <v>80</v>
      </c>
      <c r="C12" s="216">
        <v>0</v>
      </c>
    </row>
    <row r="13" spans="1:3" ht="30" customHeight="1" x14ac:dyDescent="0.3">
      <c r="A13" s="216">
        <v>6</v>
      </c>
      <c r="B13" s="217" t="s">
        <v>81</v>
      </c>
      <c r="C13" s="216">
        <v>41</v>
      </c>
    </row>
    <row r="15" spans="1:3" x14ac:dyDescent="0.3">
      <c r="A15" s="218"/>
      <c r="B15" s="219"/>
    </row>
    <row r="16" spans="1:3" ht="18" x14ac:dyDescent="0.35">
      <c r="A16" s="212" t="s">
        <v>82</v>
      </c>
      <c r="B16" s="212"/>
      <c r="C16" s="220"/>
    </row>
    <row r="17" spans="1:3" ht="15.6" x14ac:dyDescent="0.3">
      <c r="A17" s="213" t="s">
        <v>72</v>
      </c>
      <c r="B17" s="213"/>
      <c r="C17" s="220"/>
    </row>
    <row r="20" spans="1:3" x14ac:dyDescent="0.3">
      <c r="C20" s="221"/>
    </row>
    <row r="21" spans="1:3" x14ac:dyDescent="0.3">
      <c r="A21" s="181" t="s">
        <v>73</v>
      </c>
      <c r="B21" s="222" t="s">
        <v>74</v>
      </c>
      <c r="C21" s="221" t="s">
        <v>75</v>
      </c>
    </row>
    <row r="22" spans="1:3" x14ac:dyDescent="0.3">
      <c r="A22" s="216">
        <v>1</v>
      </c>
      <c r="B22" s="223" t="s">
        <v>83</v>
      </c>
      <c r="C22" s="176">
        <v>4</v>
      </c>
    </row>
    <row r="23" spans="1:3" x14ac:dyDescent="0.3">
      <c r="A23" s="216">
        <v>2</v>
      </c>
      <c r="B23" s="223" t="s">
        <v>84</v>
      </c>
      <c r="C23" s="176">
        <v>4</v>
      </c>
    </row>
    <row r="24" spans="1:3" x14ac:dyDescent="0.3">
      <c r="A24" s="216">
        <v>3</v>
      </c>
      <c r="B24" s="223" t="s">
        <v>85</v>
      </c>
      <c r="C24" s="176">
        <v>4</v>
      </c>
    </row>
    <row r="25" spans="1:3" x14ac:dyDescent="0.3">
      <c r="A25" s="216">
        <v>4</v>
      </c>
      <c r="B25" s="223" t="s">
        <v>86</v>
      </c>
      <c r="C25" s="176">
        <v>4</v>
      </c>
    </row>
    <row r="26" spans="1:3" x14ac:dyDescent="0.3">
      <c r="A26" s="216">
        <v>5</v>
      </c>
      <c r="B26" s="223" t="s">
        <v>87</v>
      </c>
      <c r="C26" s="176">
        <v>4</v>
      </c>
    </row>
    <row r="27" spans="1:3" x14ac:dyDescent="0.3">
      <c r="A27" s="216">
        <v>6</v>
      </c>
      <c r="B27" s="223" t="s">
        <v>88</v>
      </c>
      <c r="C27" s="176">
        <v>4</v>
      </c>
    </row>
    <row r="28" spans="1:3" ht="28.8" x14ac:dyDescent="0.3">
      <c r="A28" s="216">
        <v>7</v>
      </c>
      <c r="B28" s="223" t="s">
        <v>89</v>
      </c>
      <c r="C28" s="224">
        <v>54</v>
      </c>
    </row>
    <row r="29" spans="1:3" x14ac:dyDescent="0.3">
      <c r="A29" s="216">
        <v>8</v>
      </c>
      <c r="B29" s="223" t="s">
        <v>90</v>
      </c>
      <c r="C29" s="176">
        <v>0</v>
      </c>
    </row>
    <row r="34" spans="1:5" x14ac:dyDescent="0.3">
      <c r="A34" s="225"/>
      <c r="C34" s="226" t="s">
        <v>91</v>
      </c>
      <c r="D34" s="227"/>
      <c r="E34" s="228"/>
    </row>
    <row r="35" spans="1:5" x14ac:dyDescent="0.3">
      <c r="A35" s="181" t="s">
        <v>73</v>
      </c>
      <c r="B35" s="181" t="s">
        <v>74</v>
      </c>
      <c r="C35" s="229" t="s">
        <v>92</v>
      </c>
      <c r="D35" s="229" t="s">
        <v>93</v>
      </c>
      <c r="E35" s="229" t="s">
        <v>35</v>
      </c>
    </row>
    <row r="36" spans="1:5" x14ac:dyDescent="0.3">
      <c r="A36" s="216">
        <v>1</v>
      </c>
      <c r="B36" s="217" t="s">
        <v>94</v>
      </c>
      <c r="C36" s="176">
        <v>4</v>
      </c>
      <c r="D36" s="176">
        <v>30</v>
      </c>
      <c r="E36" s="230">
        <f>SUM(C36:D36)</f>
        <v>34</v>
      </c>
    </row>
    <row r="37" spans="1:5" x14ac:dyDescent="0.3">
      <c r="A37" s="216">
        <v>2</v>
      </c>
      <c r="B37" s="217" t="s">
        <v>95</v>
      </c>
      <c r="C37" s="176">
        <v>4</v>
      </c>
      <c r="D37" s="176">
        <v>30</v>
      </c>
      <c r="E37" s="230">
        <f t="shared" ref="E37:E45" si="0">SUM(C37:D37)</f>
        <v>34</v>
      </c>
    </row>
    <row r="38" spans="1:5" ht="28.8" x14ac:dyDescent="0.3">
      <c r="A38" s="216">
        <v>3</v>
      </c>
      <c r="B38" s="217" t="s">
        <v>96</v>
      </c>
      <c r="C38" s="176">
        <v>4</v>
      </c>
      <c r="D38" s="176">
        <v>30</v>
      </c>
      <c r="E38" s="230">
        <f t="shared" si="0"/>
        <v>34</v>
      </c>
    </row>
    <row r="39" spans="1:5" ht="28.8" x14ac:dyDescent="0.3">
      <c r="A39" s="216">
        <v>4</v>
      </c>
      <c r="B39" s="217" t="s">
        <v>97</v>
      </c>
      <c r="C39" s="176">
        <v>0</v>
      </c>
      <c r="D39" s="176">
        <v>0</v>
      </c>
      <c r="E39" s="230">
        <f t="shared" si="0"/>
        <v>0</v>
      </c>
    </row>
    <row r="40" spans="1:5" x14ac:dyDescent="0.3">
      <c r="A40" s="216">
        <v>5</v>
      </c>
      <c r="B40" s="217" t="s">
        <v>98</v>
      </c>
      <c r="C40" s="176">
        <v>10</v>
      </c>
      <c r="D40" s="176">
        <v>63</v>
      </c>
      <c r="E40" s="230">
        <f t="shared" si="0"/>
        <v>73</v>
      </c>
    </row>
    <row r="41" spans="1:5" x14ac:dyDescent="0.3">
      <c r="A41" s="216">
        <v>6</v>
      </c>
      <c r="B41" s="217" t="s">
        <v>99</v>
      </c>
      <c r="C41" s="231">
        <v>0</v>
      </c>
      <c r="D41" s="232"/>
      <c r="E41" s="230">
        <f t="shared" si="0"/>
        <v>0</v>
      </c>
    </row>
    <row r="42" spans="1:5" x14ac:dyDescent="0.3">
      <c r="A42" s="216">
        <v>7</v>
      </c>
      <c r="B42" s="217" t="s">
        <v>100</v>
      </c>
      <c r="C42" s="233">
        <v>482.81</v>
      </c>
      <c r="D42" s="234">
        <v>13475.88</v>
      </c>
      <c r="E42" s="235">
        <f t="shared" si="0"/>
        <v>13958.689999999999</v>
      </c>
    </row>
    <row r="43" spans="1:5" x14ac:dyDescent="0.3">
      <c r="A43" s="216">
        <v>8</v>
      </c>
      <c r="B43" s="217" t="s">
        <v>101</v>
      </c>
      <c r="C43" s="236">
        <v>128100.09</v>
      </c>
      <c r="D43" s="236">
        <v>3659685.3</v>
      </c>
      <c r="E43" s="235">
        <f t="shared" si="0"/>
        <v>3787785.3899999997</v>
      </c>
    </row>
    <row r="44" spans="1:5" x14ac:dyDescent="0.3">
      <c r="A44" s="216">
        <v>9</v>
      </c>
      <c r="B44" s="217" t="s">
        <v>102</v>
      </c>
      <c r="C44" s="231">
        <v>0</v>
      </c>
      <c r="D44" s="232"/>
      <c r="E44" s="230">
        <f t="shared" si="0"/>
        <v>0</v>
      </c>
    </row>
    <row r="45" spans="1:5" x14ac:dyDescent="0.3">
      <c r="A45" s="237">
        <v>10</v>
      </c>
      <c r="B45" s="217" t="s">
        <v>103</v>
      </c>
      <c r="C45" s="231">
        <v>0</v>
      </c>
      <c r="D45" s="232"/>
      <c r="E45" s="230">
        <f t="shared" si="0"/>
        <v>0</v>
      </c>
    </row>
  </sheetData>
  <mergeCells count="4">
    <mergeCell ref="C34:E34"/>
    <mergeCell ref="C41:D41"/>
    <mergeCell ref="C44:D44"/>
    <mergeCell ref="C45:D45"/>
  </mergeCells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08AE-E97A-47AB-B019-B4F16FF170C0}">
  <dimension ref="A3:Z20"/>
  <sheetViews>
    <sheetView topLeftCell="C1" workbookViewId="0">
      <selection activeCell="A3" sqref="A3:Z3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</row>
    <row r="4" spans="1:26" ht="18" x14ac:dyDescent="0.3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8" x14ac:dyDescent="0.35">
      <c r="A5" s="137" t="s">
        <v>104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</row>
    <row r="6" spans="1:26" ht="15.6" x14ac:dyDescent="0.3">
      <c r="A6" s="136" t="s">
        <v>105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spans="1:26" ht="18" x14ac:dyDescent="0.35">
      <c r="A7" s="239" t="s">
        <v>106</v>
      </c>
      <c r="B7" s="240"/>
      <c r="C7" s="240"/>
      <c r="D7" s="240"/>
      <c r="E7" s="240"/>
      <c r="F7" s="240"/>
      <c r="G7" s="240"/>
      <c r="H7" s="240"/>
      <c r="I7" s="241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3"/>
    </row>
    <row r="8" spans="1:26" ht="18" x14ac:dyDescent="0.35">
      <c r="A8" s="211" t="s">
        <v>107</v>
      </c>
      <c r="B8" s="244" t="s">
        <v>108</v>
      </c>
      <c r="C8" s="245"/>
      <c r="D8" s="245"/>
    </row>
    <row r="9" spans="1:26" ht="42.6" customHeight="1" x14ac:dyDescent="0.3">
      <c r="A9" s="246"/>
      <c r="B9" s="247" t="s">
        <v>2</v>
      </c>
      <c r="C9" s="248" t="s">
        <v>66</v>
      </c>
      <c r="D9" s="249" t="s">
        <v>54</v>
      </c>
      <c r="E9" s="250" t="s">
        <v>55</v>
      </c>
      <c r="F9" s="251" t="s">
        <v>109</v>
      </c>
      <c r="G9" s="248" t="s">
        <v>110</v>
      </c>
      <c r="H9" s="249" t="s">
        <v>54</v>
      </c>
      <c r="I9" s="250" t="s">
        <v>55</v>
      </c>
      <c r="J9" s="251" t="s">
        <v>109</v>
      </c>
      <c r="K9" s="248" t="s">
        <v>111</v>
      </c>
      <c r="L9" s="249" t="s">
        <v>54</v>
      </c>
      <c r="M9" s="250" t="s">
        <v>55</v>
      </c>
      <c r="N9" s="251" t="s">
        <v>109</v>
      </c>
      <c r="O9" s="248" t="s">
        <v>112</v>
      </c>
      <c r="P9" s="249" t="s">
        <v>54</v>
      </c>
      <c r="Q9" s="250" t="s">
        <v>55</v>
      </c>
      <c r="R9" s="251" t="s">
        <v>109</v>
      </c>
      <c r="S9" s="248" t="s">
        <v>113</v>
      </c>
      <c r="T9" s="249" t="s">
        <v>54</v>
      </c>
      <c r="U9" s="250" t="s">
        <v>55</v>
      </c>
      <c r="V9" s="251" t="s">
        <v>109</v>
      </c>
      <c r="W9" s="248" t="s">
        <v>114</v>
      </c>
      <c r="X9" s="249" t="s">
        <v>54</v>
      </c>
      <c r="Y9" s="250" t="s">
        <v>55</v>
      </c>
      <c r="Z9" s="251" t="s">
        <v>109</v>
      </c>
    </row>
    <row r="10" spans="1:26" ht="15.6" x14ac:dyDescent="0.3">
      <c r="A10" s="252">
        <v>1</v>
      </c>
      <c r="B10" s="253" t="s">
        <v>7</v>
      </c>
      <c r="C10" s="254"/>
      <c r="D10" s="254"/>
      <c r="E10" s="254"/>
      <c r="F10" s="254"/>
      <c r="G10" s="255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15.6" x14ac:dyDescent="0.3">
      <c r="A11" s="252">
        <v>2</v>
      </c>
      <c r="B11" s="256" t="s">
        <v>8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5.6" x14ac:dyDescent="0.3">
      <c r="A12" s="252">
        <v>3</v>
      </c>
      <c r="B12" s="253" t="s">
        <v>9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spans="1:26" ht="15.6" x14ac:dyDescent="0.3">
      <c r="A13" s="252">
        <v>4</v>
      </c>
      <c r="B13" s="253" t="s">
        <v>10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</row>
    <row r="14" spans="1:26" ht="15.6" x14ac:dyDescent="0.3">
      <c r="A14" s="252">
        <v>5</v>
      </c>
      <c r="B14" s="253" t="s">
        <v>11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</row>
    <row r="15" spans="1:26" ht="15.6" x14ac:dyDescent="0.3">
      <c r="A15" s="252">
        <v>6</v>
      </c>
      <c r="B15" s="253" t="s">
        <v>12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</row>
    <row r="16" spans="1:26" ht="15.6" x14ac:dyDescent="0.3">
      <c r="A16" s="252">
        <v>7</v>
      </c>
      <c r="B16" s="253" t="s">
        <v>13</v>
      </c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</row>
    <row r="17" spans="1:26" ht="18" x14ac:dyDescent="0.35">
      <c r="A17" s="252">
        <v>8</v>
      </c>
      <c r="B17" s="253" t="s">
        <v>14</v>
      </c>
      <c r="C17" s="257">
        <v>1</v>
      </c>
      <c r="D17" s="257">
        <v>1</v>
      </c>
      <c r="E17" s="257">
        <v>2</v>
      </c>
      <c r="F17" s="257"/>
      <c r="G17" s="257">
        <v>1</v>
      </c>
      <c r="H17" s="257">
        <v>1</v>
      </c>
      <c r="I17" s="257">
        <v>3</v>
      </c>
      <c r="J17" s="257">
        <v>4</v>
      </c>
      <c r="K17" s="257"/>
      <c r="L17" s="257"/>
      <c r="M17" s="257"/>
      <c r="N17" s="257"/>
      <c r="O17" s="257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spans="1:26" ht="18" x14ac:dyDescent="0.35">
      <c r="A18" s="252">
        <v>9</v>
      </c>
      <c r="B18" s="256" t="s">
        <v>115</v>
      </c>
      <c r="C18" s="257">
        <v>2</v>
      </c>
      <c r="D18" s="257">
        <v>4</v>
      </c>
      <c r="E18" s="257">
        <v>3</v>
      </c>
      <c r="F18" s="257"/>
      <c r="G18" s="257">
        <v>4</v>
      </c>
      <c r="H18" s="257">
        <v>4</v>
      </c>
      <c r="I18" s="257">
        <v>3</v>
      </c>
      <c r="J18" s="257">
        <v>7</v>
      </c>
      <c r="K18" s="257"/>
      <c r="L18" s="257"/>
      <c r="M18" s="257"/>
      <c r="N18" s="257"/>
      <c r="O18" s="257">
        <v>2</v>
      </c>
      <c r="P18" s="254">
        <v>0</v>
      </c>
      <c r="Q18" s="254">
        <v>2</v>
      </c>
      <c r="R18" s="254">
        <f>+P18+Q18</f>
        <v>2</v>
      </c>
      <c r="S18" s="254"/>
      <c r="T18" s="254"/>
      <c r="U18" s="254"/>
      <c r="V18" s="254"/>
      <c r="W18" s="254"/>
      <c r="X18" s="254"/>
      <c r="Y18" s="254"/>
      <c r="Z18" s="254"/>
    </row>
    <row r="19" spans="1:26" ht="18" x14ac:dyDescent="0.35">
      <c r="A19" s="252"/>
      <c r="B19" s="258" t="s">
        <v>6</v>
      </c>
      <c r="C19" s="259">
        <v>3</v>
      </c>
      <c r="D19" s="259">
        <v>5</v>
      </c>
      <c r="E19" s="259">
        <v>5</v>
      </c>
      <c r="F19" s="259"/>
      <c r="G19" s="259">
        <v>5</v>
      </c>
      <c r="H19" s="259">
        <v>5</v>
      </c>
      <c r="I19" s="259">
        <v>6</v>
      </c>
      <c r="J19" s="259">
        <v>11</v>
      </c>
      <c r="K19" s="259"/>
      <c r="L19" s="259"/>
      <c r="M19" s="259"/>
      <c r="N19" s="259"/>
      <c r="O19" s="259">
        <v>2</v>
      </c>
      <c r="P19" s="260">
        <f t="shared" ref="P19:Q19" si="0">SUM(P11:P18)</f>
        <v>0</v>
      </c>
      <c r="Q19" s="260">
        <f t="shared" si="0"/>
        <v>2</v>
      </c>
      <c r="R19" s="260">
        <f>SUM(R11:R18)</f>
        <v>2</v>
      </c>
      <c r="S19" s="260"/>
      <c r="T19" s="260"/>
      <c r="U19" s="260"/>
      <c r="V19" s="260"/>
      <c r="W19" s="260"/>
      <c r="X19" s="260"/>
      <c r="Y19" s="260"/>
      <c r="Z19" s="260"/>
    </row>
    <row r="20" spans="1:26" x14ac:dyDescent="0.3">
      <c r="A20" s="261"/>
      <c r="B20" s="262"/>
      <c r="C20" s="262"/>
      <c r="D20" s="262"/>
      <c r="E20" s="263"/>
      <c r="F20" s="261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3"/>
    </row>
  </sheetData>
  <mergeCells count="4">
    <mergeCell ref="A3:Z3"/>
    <mergeCell ref="A5:Z5"/>
    <mergeCell ref="A6:Z6"/>
    <mergeCell ref="A7: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692D-BCD3-4E2D-A235-B8EBAB24AA48}">
  <dimension ref="A4:I62"/>
  <sheetViews>
    <sheetView workbookViewId="0">
      <selection activeCell="K20" sqref="K20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18.109375" customWidth="1"/>
    <col min="9" max="9" width="14.44140625" customWidth="1"/>
  </cols>
  <sheetData>
    <row r="4" spans="1:9" x14ac:dyDescent="0.3">
      <c r="A4" s="264"/>
      <c r="B4" s="264"/>
      <c r="C4" s="264"/>
      <c r="D4" s="264"/>
      <c r="E4" s="264"/>
      <c r="F4" s="264"/>
      <c r="G4" s="264"/>
      <c r="H4" s="264"/>
      <c r="I4" s="264"/>
    </row>
    <row r="5" spans="1:9" ht="21" x14ac:dyDescent="0.4">
      <c r="A5" s="265" t="s">
        <v>117</v>
      </c>
      <c r="B5" s="266"/>
      <c r="C5" s="266"/>
      <c r="D5" s="266"/>
      <c r="E5" s="266"/>
      <c r="F5" s="266"/>
      <c r="G5" s="266"/>
      <c r="H5" s="266"/>
      <c r="I5" s="267"/>
    </row>
    <row r="6" spans="1:9" ht="15.6" x14ac:dyDescent="0.3">
      <c r="A6" s="268" t="s">
        <v>118</v>
      </c>
      <c r="B6" s="269"/>
      <c r="C6" s="269"/>
      <c r="D6" s="269"/>
      <c r="E6" s="269"/>
      <c r="F6" s="269"/>
      <c r="G6" s="269"/>
      <c r="H6" s="269"/>
      <c r="I6" s="270"/>
    </row>
    <row r="7" spans="1:9" ht="15.6" x14ac:dyDescent="0.3">
      <c r="A7" s="268" t="s">
        <v>119</v>
      </c>
      <c r="B7" s="269"/>
      <c r="C7" s="269"/>
      <c r="D7" s="269"/>
      <c r="E7" s="269"/>
      <c r="F7" s="269"/>
      <c r="G7" s="269"/>
      <c r="H7" s="269"/>
      <c r="I7" s="270"/>
    </row>
    <row r="8" spans="1:9" ht="15.6" x14ac:dyDescent="0.3">
      <c r="A8" s="271" t="s">
        <v>106</v>
      </c>
      <c r="B8" s="272"/>
      <c r="C8" s="272"/>
      <c r="D8" s="272"/>
      <c r="E8" s="272"/>
      <c r="F8" s="272"/>
      <c r="G8" s="272"/>
      <c r="H8" s="272"/>
      <c r="I8" s="273"/>
    </row>
    <row r="9" spans="1:9" ht="39.6" customHeight="1" x14ac:dyDescent="0.3">
      <c r="A9" s="274" t="s">
        <v>116</v>
      </c>
      <c r="B9" s="275" t="s">
        <v>2</v>
      </c>
      <c r="C9" s="276" t="s">
        <v>120</v>
      </c>
      <c r="D9" s="275" t="s">
        <v>121</v>
      </c>
      <c r="E9" s="276" t="s">
        <v>122</v>
      </c>
      <c r="F9" s="276" t="s">
        <v>123</v>
      </c>
      <c r="G9" s="276" t="s">
        <v>124</v>
      </c>
      <c r="H9" s="276" t="s">
        <v>125</v>
      </c>
      <c r="I9" s="277" t="s">
        <v>126</v>
      </c>
    </row>
    <row r="10" spans="1:9" ht="13.2" customHeight="1" x14ac:dyDescent="0.3">
      <c r="A10" s="278">
        <v>1</v>
      </c>
      <c r="B10" s="279" t="s">
        <v>8</v>
      </c>
      <c r="C10" s="280" t="s">
        <v>127</v>
      </c>
      <c r="D10" s="280" t="s">
        <v>128</v>
      </c>
      <c r="E10" s="281">
        <v>3</v>
      </c>
      <c r="F10" s="281">
        <v>3</v>
      </c>
      <c r="G10" s="282"/>
      <c r="H10" s="283"/>
      <c r="I10" s="280">
        <v>15</v>
      </c>
    </row>
    <row r="11" spans="1:9" ht="13.2" customHeight="1" x14ac:dyDescent="0.3">
      <c r="A11" s="278"/>
      <c r="B11" s="284"/>
      <c r="C11" s="280"/>
      <c r="D11" s="280"/>
      <c r="E11" s="281"/>
      <c r="F11" s="281"/>
      <c r="G11" s="282"/>
      <c r="H11" s="283"/>
      <c r="I11" s="280"/>
    </row>
    <row r="12" spans="1:9" ht="13.2" customHeight="1" x14ac:dyDescent="0.3">
      <c r="A12" s="278"/>
      <c r="B12" s="284"/>
      <c r="C12" s="280"/>
      <c r="D12" s="282"/>
      <c r="E12" s="285"/>
      <c r="F12" s="285"/>
      <c r="G12" s="280"/>
      <c r="H12" s="283"/>
      <c r="I12" s="281"/>
    </row>
    <row r="13" spans="1:9" ht="13.2" customHeight="1" x14ac:dyDescent="0.3">
      <c r="A13" s="278"/>
      <c r="B13" s="284"/>
      <c r="C13" s="280"/>
      <c r="D13" s="286"/>
      <c r="E13" s="281"/>
      <c r="F13" s="281"/>
      <c r="G13" s="286"/>
      <c r="H13" s="281"/>
      <c r="I13" s="280"/>
    </row>
    <row r="14" spans="1:9" ht="13.2" customHeight="1" x14ac:dyDescent="0.3">
      <c r="A14" s="278"/>
      <c r="B14" s="287"/>
      <c r="C14" s="280"/>
      <c r="D14" s="286"/>
      <c r="E14" s="281"/>
      <c r="F14" s="281"/>
      <c r="G14" s="286"/>
      <c r="H14" s="281"/>
      <c r="I14" s="280"/>
    </row>
    <row r="15" spans="1:9" ht="13.2" customHeight="1" x14ac:dyDescent="0.3">
      <c r="A15" s="288"/>
      <c r="B15" s="275"/>
      <c r="C15" s="289"/>
      <c r="D15" s="290"/>
      <c r="E15" s="291"/>
      <c r="F15" s="291"/>
      <c r="G15" s="289"/>
      <c r="H15" s="291"/>
      <c r="I15" s="291"/>
    </row>
    <row r="16" spans="1:9" ht="13.2" customHeight="1" x14ac:dyDescent="0.3">
      <c r="A16" s="292">
        <v>2</v>
      </c>
      <c r="B16" s="279" t="s">
        <v>9</v>
      </c>
      <c r="C16" s="280"/>
      <c r="D16" s="286"/>
      <c r="E16" s="281"/>
      <c r="F16" s="281"/>
      <c r="G16" s="286"/>
      <c r="H16" s="281"/>
      <c r="I16" s="281"/>
    </row>
    <row r="17" spans="1:9" ht="13.2" customHeight="1" x14ac:dyDescent="0.3">
      <c r="A17" s="293"/>
      <c r="B17" s="284"/>
      <c r="C17" s="294" t="s">
        <v>129</v>
      </c>
      <c r="D17" s="294" t="s">
        <v>130</v>
      </c>
      <c r="E17" s="294">
        <v>3</v>
      </c>
      <c r="F17" s="294">
        <v>2</v>
      </c>
      <c r="G17" s="282" t="s">
        <v>131</v>
      </c>
      <c r="H17" s="283"/>
      <c r="I17" s="280">
        <v>65</v>
      </c>
    </row>
    <row r="18" spans="1:9" ht="13.2" customHeight="1" x14ac:dyDescent="0.3">
      <c r="A18" s="293"/>
      <c r="B18" s="284"/>
      <c r="C18" s="295"/>
      <c r="D18" s="296"/>
      <c r="E18" s="296"/>
      <c r="F18" s="296"/>
      <c r="G18" s="296"/>
      <c r="H18" s="297"/>
      <c r="I18" s="297"/>
    </row>
    <row r="19" spans="1:9" ht="13.2" customHeight="1" x14ac:dyDescent="0.3">
      <c r="A19" s="298"/>
      <c r="B19" s="299"/>
      <c r="C19" s="300"/>
      <c r="D19" s="300"/>
      <c r="E19" s="300"/>
      <c r="F19" s="300"/>
      <c r="G19" s="300"/>
      <c r="H19" s="289"/>
      <c r="I19" s="289"/>
    </row>
    <row r="20" spans="1:9" ht="15" customHeight="1" x14ac:dyDescent="0.3">
      <c r="A20" s="292">
        <v>3</v>
      </c>
      <c r="B20" s="301" t="s">
        <v>10</v>
      </c>
      <c r="C20" s="302"/>
      <c r="D20" s="302"/>
      <c r="E20" s="302"/>
      <c r="F20" s="302"/>
      <c r="G20" s="302"/>
      <c r="H20" s="297"/>
      <c r="I20" s="303"/>
    </row>
    <row r="21" spans="1:9" ht="15" customHeight="1" x14ac:dyDescent="0.3">
      <c r="A21" s="293"/>
      <c r="B21" s="304"/>
      <c r="C21" s="302"/>
      <c r="D21" s="302"/>
      <c r="E21" s="302"/>
      <c r="F21" s="302"/>
      <c r="G21" s="302"/>
      <c r="H21" s="297"/>
      <c r="I21" s="303"/>
    </row>
    <row r="22" spans="1:9" ht="15" customHeight="1" x14ac:dyDescent="0.3">
      <c r="A22" s="293"/>
      <c r="B22" s="304"/>
      <c r="C22" s="302"/>
      <c r="D22" s="302"/>
      <c r="E22" s="302"/>
      <c r="F22" s="302"/>
      <c r="G22" s="302"/>
      <c r="H22" s="297"/>
      <c r="I22" s="303"/>
    </row>
    <row r="23" spans="1:9" ht="15" customHeight="1" x14ac:dyDescent="0.3">
      <c r="A23" s="293"/>
      <c r="B23" s="304"/>
      <c r="C23" s="302"/>
      <c r="D23" s="302"/>
      <c r="E23" s="302"/>
      <c r="F23" s="302"/>
      <c r="G23" s="302"/>
      <c r="H23" s="297"/>
      <c r="I23" s="303"/>
    </row>
    <row r="24" spans="1:9" ht="15" customHeight="1" x14ac:dyDescent="0.3">
      <c r="A24" s="305"/>
      <c r="B24" s="304"/>
      <c r="C24" s="302"/>
      <c r="D24" s="302"/>
      <c r="E24" s="302"/>
      <c r="F24" s="302"/>
      <c r="G24" s="302"/>
      <c r="H24" s="297"/>
      <c r="I24" s="306"/>
    </row>
    <row r="25" spans="1:9" ht="15" customHeight="1" x14ac:dyDescent="0.3">
      <c r="A25" s="288"/>
      <c r="B25" s="299"/>
      <c r="C25" s="307"/>
      <c r="D25" s="307"/>
      <c r="E25" s="307"/>
      <c r="F25" s="307"/>
      <c r="G25" s="307"/>
      <c r="H25" s="289"/>
      <c r="I25" s="307"/>
    </row>
    <row r="26" spans="1:9" ht="13.2" customHeight="1" x14ac:dyDescent="0.3">
      <c r="A26" s="292">
        <v>4</v>
      </c>
      <c r="B26" s="284" t="s">
        <v>11</v>
      </c>
      <c r="C26" s="308" t="s">
        <v>132</v>
      </c>
      <c r="D26" s="308" t="s">
        <v>133</v>
      </c>
      <c r="E26" s="308">
        <v>5</v>
      </c>
      <c r="F26" s="308">
        <v>5</v>
      </c>
      <c r="G26" s="309"/>
      <c r="H26" s="280"/>
      <c r="I26" s="310">
        <v>43</v>
      </c>
    </row>
    <row r="27" spans="1:9" ht="13.2" customHeight="1" x14ac:dyDescent="0.3">
      <c r="A27" s="293"/>
      <c r="B27" s="284"/>
      <c r="C27" s="308" t="s">
        <v>134</v>
      </c>
      <c r="D27" s="308" t="s">
        <v>135</v>
      </c>
      <c r="E27" s="308">
        <v>4</v>
      </c>
      <c r="F27" s="308">
        <v>4</v>
      </c>
      <c r="G27" s="311" t="s">
        <v>136</v>
      </c>
      <c r="H27" s="312"/>
      <c r="I27" s="313">
        <v>300</v>
      </c>
    </row>
    <row r="28" spans="1:9" ht="13.2" customHeight="1" x14ac:dyDescent="0.3">
      <c r="A28" s="293"/>
      <c r="B28" s="284"/>
      <c r="C28" s="308" t="s">
        <v>137</v>
      </c>
      <c r="D28" s="308" t="s">
        <v>135</v>
      </c>
      <c r="E28" s="308">
        <v>2</v>
      </c>
      <c r="F28" s="308">
        <v>2</v>
      </c>
      <c r="G28" s="311" t="s">
        <v>138</v>
      </c>
      <c r="H28" s="314"/>
      <c r="I28" s="313">
        <v>100</v>
      </c>
    </row>
    <row r="29" spans="1:9" ht="13.2" customHeight="1" x14ac:dyDescent="0.3">
      <c r="A29" s="293"/>
      <c r="B29" s="284"/>
      <c r="C29" s="315" t="s">
        <v>139</v>
      </c>
      <c r="D29" s="308" t="s">
        <v>135</v>
      </c>
      <c r="E29" s="308">
        <v>3</v>
      </c>
      <c r="F29" s="308">
        <v>3</v>
      </c>
      <c r="G29" s="311" t="s">
        <v>138</v>
      </c>
      <c r="H29" s="280"/>
      <c r="I29" s="313">
        <v>50</v>
      </c>
    </row>
    <row r="30" spans="1:9" ht="13.2" customHeight="1" x14ac:dyDescent="0.3">
      <c r="A30" s="293"/>
      <c r="B30" s="284"/>
      <c r="C30" s="308" t="s">
        <v>140</v>
      </c>
      <c r="D30" s="308" t="s">
        <v>135</v>
      </c>
      <c r="E30" s="308">
        <v>5</v>
      </c>
      <c r="F30" s="308">
        <v>4</v>
      </c>
      <c r="G30" s="311" t="s">
        <v>138</v>
      </c>
      <c r="H30" s="280"/>
      <c r="I30" s="313">
        <v>150</v>
      </c>
    </row>
    <row r="31" spans="1:9" ht="13.2" customHeight="1" x14ac:dyDescent="0.3">
      <c r="A31" s="293"/>
      <c r="B31" s="284"/>
      <c r="C31" s="315" t="s">
        <v>141</v>
      </c>
      <c r="D31" s="308" t="s">
        <v>135</v>
      </c>
      <c r="E31" s="308">
        <v>17</v>
      </c>
      <c r="F31" s="308">
        <v>12</v>
      </c>
      <c r="G31" s="316" t="s">
        <v>142</v>
      </c>
      <c r="H31" s="280"/>
      <c r="I31" s="313">
        <v>260</v>
      </c>
    </row>
    <row r="32" spans="1:9" ht="13.2" customHeight="1" x14ac:dyDescent="0.3">
      <c r="A32" s="293"/>
      <c r="B32" s="284"/>
      <c r="C32" s="309" t="s">
        <v>143</v>
      </c>
      <c r="D32" s="309" t="s">
        <v>133</v>
      </c>
      <c r="E32" s="309">
        <v>2</v>
      </c>
      <c r="F32" s="309">
        <v>2</v>
      </c>
      <c r="G32" s="309" t="s">
        <v>144</v>
      </c>
      <c r="H32" s="280"/>
      <c r="I32" s="317"/>
    </row>
    <row r="33" spans="1:9" ht="13.2" customHeight="1" x14ac:dyDescent="0.3">
      <c r="A33" s="293"/>
      <c r="B33" s="284"/>
      <c r="C33" s="309" t="s">
        <v>145</v>
      </c>
      <c r="D33" s="309" t="s">
        <v>130</v>
      </c>
      <c r="E33" s="309">
        <v>4</v>
      </c>
      <c r="F33" s="309"/>
      <c r="G33" s="309" t="s">
        <v>146</v>
      </c>
      <c r="H33" s="314"/>
      <c r="I33" s="310"/>
    </row>
    <row r="34" spans="1:9" ht="13.2" customHeight="1" x14ac:dyDescent="0.3">
      <c r="A34" s="293"/>
      <c r="B34" s="284"/>
      <c r="C34" s="280"/>
      <c r="D34" s="318"/>
      <c r="E34" s="318"/>
      <c r="F34" s="318"/>
      <c r="G34" s="280"/>
      <c r="H34" s="314"/>
      <c r="I34" s="318"/>
    </row>
    <row r="35" spans="1:9" ht="13.2" customHeight="1" x14ac:dyDescent="0.3">
      <c r="A35" s="293"/>
      <c r="B35" s="284"/>
      <c r="C35" s="280"/>
      <c r="D35" s="318"/>
      <c r="E35" s="318"/>
      <c r="F35" s="318"/>
      <c r="G35" s="280"/>
      <c r="H35" s="314"/>
      <c r="I35" s="318"/>
    </row>
    <row r="36" spans="1:9" ht="13.2" customHeight="1" x14ac:dyDescent="0.3">
      <c r="A36" s="293"/>
      <c r="B36" s="284"/>
      <c r="C36" s="280"/>
      <c r="D36" s="318"/>
      <c r="E36" s="318"/>
      <c r="F36" s="318"/>
      <c r="G36" s="280"/>
      <c r="H36" s="314"/>
      <c r="I36" s="318"/>
    </row>
    <row r="37" spans="1:9" ht="13.2" customHeight="1" x14ac:dyDescent="0.3">
      <c r="A37" s="305"/>
      <c r="B37" s="287"/>
      <c r="C37" s="319"/>
      <c r="D37" s="280"/>
      <c r="E37" s="280"/>
      <c r="F37" s="280"/>
      <c r="G37" s="280"/>
      <c r="H37" s="314"/>
      <c r="I37" s="314"/>
    </row>
    <row r="38" spans="1:9" ht="13.2" customHeight="1" x14ac:dyDescent="0.3">
      <c r="A38" s="288"/>
      <c r="B38" s="320"/>
      <c r="C38" s="321"/>
      <c r="D38" s="321"/>
      <c r="E38" s="321"/>
      <c r="F38" s="321"/>
      <c r="G38" s="321"/>
      <c r="H38" s="321"/>
      <c r="I38" s="321"/>
    </row>
    <row r="39" spans="1:9" ht="13.2" customHeight="1" x14ac:dyDescent="0.3">
      <c r="A39" s="292">
        <v>5</v>
      </c>
      <c r="B39" s="279" t="s">
        <v>12</v>
      </c>
      <c r="C39" s="280"/>
      <c r="D39" s="281"/>
      <c r="E39" s="322"/>
      <c r="F39" s="281"/>
      <c r="G39" s="281"/>
      <c r="H39" s="323"/>
      <c r="I39" s="281"/>
    </row>
    <row r="40" spans="1:9" ht="13.2" customHeight="1" x14ac:dyDescent="0.3">
      <c r="A40" s="293"/>
      <c r="B40" s="284"/>
      <c r="C40" s="280"/>
      <c r="D40" s="281"/>
      <c r="E40" s="322"/>
      <c r="F40" s="281"/>
      <c r="G40" s="281"/>
      <c r="H40" s="323"/>
      <c r="I40" s="281"/>
    </row>
    <row r="41" spans="1:9" ht="13.2" customHeight="1" x14ac:dyDescent="0.3">
      <c r="A41" s="293"/>
      <c r="B41" s="284"/>
      <c r="C41" s="280"/>
      <c r="D41" s="281"/>
      <c r="E41" s="322"/>
      <c r="F41" s="281"/>
      <c r="G41" s="281"/>
      <c r="H41" s="323"/>
      <c r="I41" s="281"/>
    </row>
    <row r="42" spans="1:9" ht="13.2" customHeight="1" x14ac:dyDescent="0.3">
      <c r="A42" s="305"/>
      <c r="B42" s="287"/>
      <c r="C42" s="280"/>
      <c r="D42" s="281"/>
      <c r="E42" s="322"/>
      <c r="F42" s="281"/>
      <c r="G42" s="281"/>
      <c r="H42" s="323"/>
      <c r="I42" s="281"/>
    </row>
    <row r="43" spans="1:9" ht="13.2" customHeight="1" x14ac:dyDescent="0.3">
      <c r="A43" s="288"/>
      <c r="B43" s="320"/>
      <c r="C43" s="289"/>
      <c r="D43" s="291"/>
      <c r="E43" s="291"/>
      <c r="F43" s="291"/>
      <c r="G43" s="291"/>
      <c r="H43" s="324"/>
      <c r="I43" s="291"/>
    </row>
    <row r="44" spans="1:9" ht="21" customHeight="1" x14ac:dyDescent="0.3">
      <c r="A44" s="292">
        <v>6</v>
      </c>
      <c r="B44" s="279" t="s">
        <v>14</v>
      </c>
      <c r="C44" s="280"/>
      <c r="D44" s="280"/>
      <c r="E44" s="280"/>
      <c r="F44" s="280"/>
      <c r="G44" s="280"/>
      <c r="H44" s="280"/>
      <c r="I44" s="280"/>
    </row>
    <row r="45" spans="1:9" ht="13.2" customHeight="1" x14ac:dyDescent="0.3">
      <c r="A45" s="293"/>
      <c r="B45" s="284"/>
      <c r="C45" s="280"/>
      <c r="D45" s="280"/>
      <c r="E45" s="280"/>
      <c r="F45" s="280"/>
      <c r="G45" s="280"/>
      <c r="H45" s="280"/>
      <c r="I45" s="280"/>
    </row>
    <row r="46" spans="1:9" ht="13.2" customHeight="1" x14ac:dyDescent="0.3">
      <c r="A46" s="293"/>
      <c r="B46" s="284"/>
      <c r="C46" s="280"/>
      <c r="D46" s="280"/>
      <c r="E46" s="280"/>
      <c r="F46" s="280"/>
      <c r="G46" s="280"/>
      <c r="H46" s="280"/>
      <c r="I46" s="280"/>
    </row>
    <row r="47" spans="1:9" ht="13.2" customHeight="1" x14ac:dyDescent="0.3">
      <c r="A47" s="293"/>
      <c r="B47" s="284"/>
      <c r="C47" s="280"/>
      <c r="D47" s="280"/>
      <c r="E47" s="280"/>
      <c r="F47" s="280"/>
      <c r="G47" s="280"/>
      <c r="H47" s="280"/>
      <c r="I47" s="280"/>
    </row>
    <row r="48" spans="1:9" ht="13.2" customHeight="1" x14ac:dyDescent="0.3">
      <c r="A48" s="305"/>
      <c r="B48" s="287"/>
      <c r="C48" s="280"/>
      <c r="D48" s="280"/>
      <c r="E48" s="280"/>
      <c r="F48" s="280"/>
      <c r="G48" s="280"/>
      <c r="H48" s="280"/>
      <c r="I48" s="280"/>
    </row>
    <row r="49" spans="1:9" ht="13.2" customHeight="1" x14ac:dyDescent="0.3">
      <c r="A49" s="288"/>
      <c r="B49" s="320"/>
      <c r="C49" s="289"/>
      <c r="D49" s="289"/>
      <c r="E49" s="289"/>
      <c r="F49" s="289"/>
      <c r="G49" s="289"/>
      <c r="H49" s="289"/>
      <c r="I49" s="289"/>
    </row>
    <row r="50" spans="1:9" ht="13.2" customHeight="1" x14ac:dyDescent="0.3">
      <c r="A50" s="292">
        <v>7</v>
      </c>
      <c r="B50" s="279" t="s">
        <v>7</v>
      </c>
      <c r="C50" s="309" t="s">
        <v>147</v>
      </c>
      <c r="D50" s="309" t="s">
        <v>148</v>
      </c>
      <c r="E50" s="309">
        <v>6</v>
      </c>
      <c r="F50" s="309">
        <v>2.5</v>
      </c>
      <c r="G50" s="315"/>
      <c r="H50" s="280"/>
      <c r="I50" s="281">
        <v>60</v>
      </c>
    </row>
    <row r="51" spans="1:9" ht="13.2" customHeight="1" x14ac:dyDescent="0.3">
      <c r="A51" s="293"/>
      <c r="B51" s="284"/>
      <c r="C51" s="309"/>
      <c r="D51" s="309"/>
      <c r="E51" s="309"/>
      <c r="F51" s="309"/>
      <c r="G51" s="325"/>
      <c r="H51" s="326"/>
      <c r="I51" s="327"/>
    </row>
    <row r="52" spans="1:9" ht="13.2" customHeight="1" x14ac:dyDescent="0.3">
      <c r="A52" s="293"/>
      <c r="B52" s="284"/>
      <c r="C52" s="309"/>
      <c r="D52" s="309"/>
      <c r="E52" s="309"/>
      <c r="F52" s="309"/>
      <c r="G52" s="325"/>
      <c r="H52" s="326"/>
      <c r="I52" s="327"/>
    </row>
    <row r="53" spans="1:9" ht="13.2" customHeight="1" x14ac:dyDescent="0.3">
      <c r="A53" s="293"/>
      <c r="B53" s="284"/>
      <c r="C53" s="309"/>
      <c r="D53" s="309"/>
      <c r="E53" s="309"/>
      <c r="F53" s="309"/>
      <c r="G53" s="325"/>
      <c r="H53" s="323"/>
      <c r="I53" s="327"/>
    </row>
    <row r="54" spans="1:9" ht="13.2" customHeight="1" x14ac:dyDescent="0.3">
      <c r="A54" s="298"/>
      <c r="B54" s="299"/>
      <c r="C54" s="328"/>
      <c r="D54" s="328"/>
      <c r="E54" s="328"/>
      <c r="F54" s="328"/>
      <c r="G54" s="329"/>
      <c r="H54" s="324"/>
      <c r="I54" s="330"/>
    </row>
    <row r="55" spans="1:9" ht="13.2" customHeight="1" x14ac:dyDescent="0.3">
      <c r="A55" s="292">
        <v>8</v>
      </c>
      <c r="B55" s="279" t="s">
        <v>13</v>
      </c>
      <c r="C55" s="309"/>
      <c r="D55" s="309"/>
      <c r="E55" s="309"/>
      <c r="F55" s="309"/>
      <c r="G55" s="315"/>
      <c r="H55" s="280"/>
      <c r="I55" s="281"/>
    </row>
    <row r="56" spans="1:9" ht="13.2" customHeight="1" x14ac:dyDescent="0.3">
      <c r="A56" s="293"/>
      <c r="B56" s="284"/>
      <c r="C56" s="331"/>
      <c r="D56" s="309"/>
      <c r="E56" s="332"/>
      <c r="F56" s="332"/>
      <c r="G56" s="309"/>
      <c r="H56" s="323"/>
      <c r="I56" s="327"/>
    </row>
    <row r="57" spans="1:9" ht="13.2" customHeight="1" x14ac:dyDescent="0.3">
      <c r="A57" s="293"/>
      <c r="B57" s="284"/>
      <c r="C57" s="331"/>
      <c r="D57" s="309"/>
      <c r="E57" s="332"/>
      <c r="F57" s="332"/>
      <c r="G57" s="309"/>
      <c r="H57" s="323"/>
      <c r="I57" s="327"/>
    </row>
    <row r="58" spans="1:9" ht="13.2" customHeight="1" x14ac:dyDescent="0.3">
      <c r="A58" s="293"/>
      <c r="B58" s="284"/>
      <c r="C58" s="309"/>
      <c r="D58" s="309"/>
      <c r="E58" s="309"/>
      <c r="F58" s="309"/>
      <c r="G58" s="309"/>
      <c r="H58" s="323"/>
      <c r="I58" s="327"/>
    </row>
    <row r="59" spans="1:9" ht="13.2" customHeight="1" x14ac:dyDescent="0.3">
      <c r="A59" s="305"/>
      <c r="B59" s="287"/>
      <c r="C59" s="289"/>
      <c r="D59" s="291"/>
      <c r="E59" s="291"/>
      <c r="F59" s="291"/>
      <c r="G59" s="291"/>
      <c r="H59" s="324"/>
      <c r="I59" s="291"/>
    </row>
    <row r="60" spans="1:9" ht="19.2" customHeight="1" x14ac:dyDescent="0.3">
      <c r="A60" s="333"/>
      <c r="B60" s="334" t="s">
        <v>6</v>
      </c>
      <c r="C60" s="335"/>
      <c r="D60" s="335"/>
      <c r="E60" s="336">
        <f>SUM(E10:E59)</f>
        <v>54</v>
      </c>
      <c r="F60" s="336">
        <f>SUM(F10:F59)</f>
        <v>39.5</v>
      </c>
      <c r="G60" s="336"/>
      <c r="H60" s="336">
        <f>SUM(H10:H59)</f>
        <v>0</v>
      </c>
      <c r="I60" s="336">
        <f>SUM(I10:I59)</f>
        <v>1043</v>
      </c>
    </row>
    <row r="61" spans="1:9" ht="13.2" customHeight="1" x14ac:dyDescent="0.3"/>
    <row r="62" spans="1:9" ht="18" x14ac:dyDescent="0.35">
      <c r="A62" s="137"/>
      <c r="B62" s="137"/>
      <c r="C62" s="137"/>
      <c r="D62" s="137"/>
      <c r="E62" s="137"/>
      <c r="F62" s="137"/>
      <c r="G62" s="137"/>
      <c r="H62" s="137"/>
      <c r="I62" s="137"/>
    </row>
  </sheetData>
  <mergeCells count="21">
    <mergeCell ref="A62:I62"/>
    <mergeCell ref="A44:A48"/>
    <mergeCell ref="B44:B48"/>
    <mergeCell ref="A50:A53"/>
    <mergeCell ref="B50:B53"/>
    <mergeCell ref="A55:A59"/>
    <mergeCell ref="B55:B59"/>
    <mergeCell ref="A16:A18"/>
    <mergeCell ref="B16:B18"/>
    <mergeCell ref="A20:A24"/>
    <mergeCell ref="A26:A37"/>
    <mergeCell ref="B26:B37"/>
    <mergeCell ref="A39:A42"/>
    <mergeCell ref="B39:B42"/>
    <mergeCell ref="A4:I4"/>
    <mergeCell ref="A5:I5"/>
    <mergeCell ref="A6:I6"/>
    <mergeCell ref="A7:I7"/>
    <mergeCell ref="A8:I8"/>
    <mergeCell ref="A10:A14"/>
    <mergeCell ref="B10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2024-10-08T15:13:25Z</dcterms:modified>
</cp:coreProperties>
</file>