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AÑO 2024\EXTENSIÓN AGOSTO 2024\Informes de Ejecución Agosto 2024\"/>
    </mc:Choice>
  </mc:AlternateContent>
  <xr:revisionPtr revIDLastSave="0" documentId="13_ncr:1_{FD2EF64D-F7C3-43E5-ABD3-CDD571F7440C}" xr6:coauthVersionLast="47" xr6:coauthVersionMax="47" xr10:uidLastSave="{00000000-0000-0000-0000-000000000000}"/>
  <bookViews>
    <workbookView xWindow="-108" yWindow="-108" windowWidth="23256" windowHeight="12456" xr2:uid="{D852CFF6-3CBC-41B0-8665-49787594B3CE}"/>
  </bookViews>
  <sheets>
    <sheet name="PRODUCCION" sheetId="1" r:id="rId1"/>
    <sheet name="MIP" sheetId="2" r:id="rId2"/>
    <sheet name="POSCOSECHA" sheetId="3" r:id="rId3"/>
    <sheet name="COSECHA" sheetId="4" r:id="rId4"/>
    <sheet name="EXTENSION" sheetId="5" r:id="rId5"/>
    <sheet name="CAPACITACION" sheetId="6" r:id="rId6"/>
    <sheet name="M&amp;C" sheetId="10" r:id="rId7"/>
    <sheet name="Des. RURAL" sheetId="7" r:id="rId8"/>
    <sheet name="Des. Rural Caminos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4" l="1"/>
  <c r="J17" i="4"/>
  <c r="J16" i="4"/>
  <c r="J15" i="4"/>
  <c r="J14" i="4"/>
  <c r="J13" i="4"/>
  <c r="J12" i="4"/>
  <c r="J10" i="4"/>
  <c r="J9" i="4"/>
  <c r="J8" i="4"/>
  <c r="J11" i="4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E42" i="10"/>
  <c r="E41" i="10"/>
  <c r="E40" i="10"/>
  <c r="E39" i="10"/>
  <c r="E38" i="10"/>
  <c r="E37" i="10"/>
  <c r="E36" i="10"/>
  <c r="E35" i="10"/>
  <c r="E34" i="10"/>
  <c r="E33" i="10"/>
  <c r="I63" i="8" l="1"/>
  <c r="H63" i="8"/>
  <c r="F63" i="8"/>
  <c r="E63" i="8"/>
  <c r="N19" i="7"/>
  <c r="M15" i="6" l="1"/>
  <c r="L15" i="6"/>
  <c r="K15" i="6"/>
  <c r="J15" i="6"/>
  <c r="H15" i="6"/>
  <c r="G15" i="6"/>
  <c r="F15" i="6"/>
  <c r="D15" i="6"/>
  <c r="C15" i="6"/>
  <c r="B15" i="6"/>
  <c r="M14" i="6"/>
  <c r="I14" i="6"/>
  <c r="E14" i="6"/>
  <c r="M13" i="6"/>
  <c r="I13" i="6"/>
  <c r="E13" i="6"/>
  <c r="M12" i="6"/>
  <c r="I12" i="6"/>
  <c r="E12" i="6"/>
  <c r="M11" i="6"/>
  <c r="I11" i="6"/>
  <c r="E11" i="6"/>
  <c r="M10" i="6"/>
  <c r="I10" i="6"/>
  <c r="E10" i="6"/>
  <c r="M9" i="6"/>
  <c r="I9" i="6"/>
  <c r="E9" i="6"/>
  <c r="M8" i="6"/>
  <c r="I8" i="6"/>
  <c r="E8" i="6"/>
  <c r="E15" i="6" s="1"/>
  <c r="M7" i="6"/>
  <c r="I7" i="6"/>
  <c r="I15" i="6" s="1"/>
  <c r="E7" i="6"/>
  <c r="I17" i="4" l="1"/>
  <c r="H17" i="4"/>
  <c r="G17" i="4"/>
  <c r="F17" i="4"/>
  <c r="D17" i="4"/>
  <c r="C17" i="4"/>
  <c r="E8" i="4"/>
  <c r="H21" i="3"/>
  <c r="G21" i="3"/>
  <c r="I21" i="3" s="1"/>
  <c r="F21" i="3"/>
  <c r="E21" i="3"/>
  <c r="D21" i="3"/>
  <c r="I20" i="3"/>
  <c r="I19" i="3"/>
  <c r="I18" i="3"/>
  <c r="I17" i="3"/>
  <c r="I16" i="3"/>
  <c r="I15" i="3"/>
  <c r="I14" i="3"/>
  <c r="I13" i="3"/>
  <c r="F43" i="2" l="1"/>
  <c r="E43" i="2"/>
  <c r="D43" i="2"/>
  <c r="C43" i="2"/>
  <c r="G42" i="2"/>
  <c r="G41" i="2"/>
  <c r="G40" i="2"/>
  <c r="G39" i="2"/>
  <c r="G38" i="2"/>
  <c r="G37" i="2"/>
  <c r="G36" i="2"/>
  <c r="G35" i="2"/>
  <c r="F31" i="2"/>
  <c r="E31" i="2"/>
  <c r="D31" i="2"/>
  <c r="C31" i="2"/>
  <c r="G30" i="2"/>
  <c r="G29" i="2"/>
  <c r="G28" i="2"/>
  <c r="G27" i="2"/>
  <c r="G26" i="2"/>
  <c r="G25" i="2"/>
  <c r="G24" i="2"/>
  <c r="G23" i="2"/>
  <c r="G19" i="2"/>
  <c r="F19" i="2"/>
  <c r="E19" i="2"/>
  <c r="D19" i="2"/>
  <c r="C19" i="2"/>
  <c r="H18" i="2"/>
  <c r="H17" i="2"/>
  <c r="H16" i="2"/>
  <c r="H15" i="2"/>
  <c r="H14" i="2"/>
  <c r="H13" i="2"/>
  <c r="H12" i="2"/>
  <c r="H11" i="2"/>
  <c r="J19" i="1"/>
  <c r="I19" i="1"/>
  <c r="H19" i="1"/>
  <c r="F19" i="1"/>
  <c r="E19" i="1"/>
  <c r="D19" i="1"/>
  <c r="C19" i="1"/>
  <c r="K18" i="1"/>
  <c r="G18" i="1"/>
  <c r="K17" i="1"/>
  <c r="G17" i="1"/>
  <c r="K16" i="1"/>
  <c r="G16" i="1"/>
  <c r="K15" i="1"/>
  <c r="G15" i="1"/>
  <c r="K14" i="1"/>
  <c r="G14" i="1"/>
  <c r="K13" i="1"/>
  <c r="G13" i="1"/>
  <c r="K12" i="1"/>
  <c r="G12" i="1"/>
  <c r="K11" i="1"/>
  <c r="G11" i="1"/>
  <c r="K19" i="1" l="1"/>
  <c r="G19" i="1"/>
  <c r="G31" i="2"/>
  <c r="H19" i="2"/>
  <c r="G43" i="2"/>
</calcChain>
</file>

<file path=xl/sharedStrings.xml><?xml version="1.0" encoding="utf-8"?>
<sst xmlns="http://schemas.openxmlformats.org/spreadsheetml/2006/main" count="378" uniqueCount="168">
  <si>
    <t>INFORME DE EJECUCIÓN</t>
  </si>
  <si>
    <t xml:space="preserve"> SIEMBRAS DE PLANTAS EN FOMENTO Y RENOVACIÓN DE CAFETALES</t>
  </si>
  <si>
    <t>AGOSTO, 2024.</t>
  </si>
  <si>
    <t>BENEFICIARIOS</t>
  </si>
  <si>
    <t>REGIONALES</t>
  </si>
  <si>
    <t>PLANTAS SEMBRADAS</t>
  </si>
  <si>
    <t>TAREAS FOMENTADAS</t>
  </si>
  <si>
    <t>HOMBRE</t>
  </si>
  <si>
    <t>MUJER</t>
  </si>
  <si>
    <t>TOTALES</t>
  </si>
  <si>
    <t>TAREAS RENOVADAS</t>
  </si>
  <si>
    <t>CENTRAL</t>
  </si>
  <si>
    <t xml:space="preserve"> </t>
  </si>
  <si>
    <t>NORCENTRAL</t>
  </si>
  <si>
    <t>NORDESTE</t>
  </si>
  <si>
    <t>NOROESTE</t>
  </si>
  <si>
    <t>NORTE</t>
  </si>
  <si>
    <t>SUR</t>
  </si>
  <si>
    <t>SURESTE</t>
  </si>
  <si>
    <t>SUROESTE</t>
  </si>
  <si>
    <t xml:space="preserve">INFORME DE EJECUCIÓN </t>
  </si>
  <si>
    <t>RESUMEN  MANEJO INTERADO DE PLAGAS.</t>
  </si>
  <si>
    <t>TRAMPEO DE BROCA</t>
  </si>
  <si>
    <t>TRAMPAS INSTALADAS</t>
  </si>
  <si>
    <t>FINCAS EN TRAMPEO</t>
  </si>
  <si>
    <t>TAREAS TRAMPEADAS</t>
  </si>
  <si>
    <t>CONTROL QUIMICO DE ROYA</t>
  </si>
  <si>
    <t>FINCAS INTERVENIDAS</t>
  </si>
  <si>
    <t xml:space="preserve">TAREAS </t>
  </si>
  <si>
    <t>CONTROL  DE MALEZAS</t>
  </si>
  <si>
    <t>DIRECCIÓN TÉCNICA</t>
  </si>
  <si>
    <t>DIVISIÓN COSECHA, POSTCOSECHA E INDUSTRIALIZACIÓN DEL CAFÉ</t>
  </si>
  <si>
    <t xml:space="preserve">INFORME DE ACTIVIDADES REALIZADAS CORRESPONIENTES AL MES DE AGOSTO 2024                                     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</si>
  <si>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</si>
  <si>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</si>
  <si>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</si>
  <si>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</si>
  <si>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>H</t>
  </si>
  <si>
    <t>M</t>
  </si>
  <si>
    <t xml:space="preserve">CENTRAL </t>
  </si>
  <si>
    <t>TOTAL</t>
  </si>
  <si>
    <t>PRONÓSTICO Y REPORTE DE COSECHA 2024-2025</t>
  </si>
  <si>
    <t>DIRECCIONES REGIONALES</t>
  </si>
  <si>
    <t>TOTAL AREA EN PRODUCCIÓN (TAS.)</t>
  </si>
  <si>
    <t>PRODUCCIÓN ESPERADA EN QQ  ORO (PRONÓSTICO)</t>
  </si>
  <si>
    <t>CAFÉ COSECHADO  (QQ)</t>
  </si>
  <si>
    <t>PLANTACIÓN VIEJA</t>
  </si>
  <si>
    <t>PLANTACIÓN NUEVA</t>
  </si>
  <si>
    <t>AGOSTO</t>
  </si>
  <si>
    <t>Este café cosechado fue reportado por la OFEC, Dajabón.</t>
  </si>
  <si>
    <t>Mes: AGOSTO 2024</t>
  </si>
  <si>
    <t>No.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</si>
  <si>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</si>
  <si>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</si>
  <si>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</si>
  <si>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</si>
  <si>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</si>
  <si>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</si>
  <si>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</si>
  <si>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Reuniones</t>
  </si>
  <si>
    <t>DIVISIÓN DE EXTENSIÓN</t>
  </si>
  <si>
    <t>Informe de las actividades de Capacitación</t>
  </si>
  <si>
    <t>CURSOS</t>
  </si>
  <si>
    <t>TALLERES</t>
  </si>
  <si>
    <t>CHARLAS</t>
  </si>
  <si>
    <t>DEPARTAMENTO DE DESARROLLO RURAL</t>
  </si>
  <si>
    <t xml:space="preserve">INFORME MESUAL  DE ACTIVIDADES REALIZADAS </t>
  </si>
  <si>
    <t>MES</t>
  </si>
  <si>
    <t xml:space="preserve">2024   AGOSTO </t>
  </si>
  <si>
    <t xml:space="preserve">Total </t>
  </si>
  <si>
    <t>Visitas Funcionarios Oficiales</t>
  </si>
  <si>
    <t>Becas Entregadas</t>
  </si>
  <si>
    <t>SEDE CENTRAL</t>
  </si>
  <si>
    <t>NO</t>
  </si>
  <si>
    <t>Departamento de Desarrollo Rural</t>
  </si>
  <si>
    <t>CONSOLIDADO MENSUAL REHABILITACIÓN DE CAMINOS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</si>
  <si>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</si>
  <si>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</si>
  <si>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</si>
  <si>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</si>
  <si>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</si>
  <si>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</si>
  <si>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</si>
  <si>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Carretera la Vigía</t>
  </si>
  <si>
    <t>Carretero</t>
  </si>
  <si>
    <t>Asociación</t>
  </si>
  <si>
    <t>Carretera Los Morones</t>
  </si>
  <si>
    <t>Comunidad</t>
  </si>
  <si>
    <t>El Dulce</t>
  </si>
  <si>
    <t>Ayuntamiento Distrito Manabao</t>
  </si>
  <si>
    <t>Añil - Las Cruces</t>
  </si>
  <si>
    <t>Ayuntamiento Distrito Buena Vista</t>
  </si>
  <si>
    <t>La Ceiba</t>
  </si>
  <si>
    <t>EGEHID</t>
  </si>
  <si>
    <t>El Chorro</t>
  </si>
  <si>
    <t>La Comunidad</t>
  </si>
  <si>
    <t>La Salvia, Blanco</t>
  </si>
  <si>
    <t>Ayuntamiento</t>
  </si>
  <si>
    <t>Mata Puerco</t>
  </si>
  <si>
    <t>Herradura</t>
  </si>
  <si>
    <t>Asociacion Caficultores</t>
  </si>
  <si>
    <t>Pozo Prito - Loma de Pozo Prieto</t>
  </si>
  <si>
    <t>Ministerio de Agricultuta y Obras Publicas</t>
  </si>
  <si>
    <t>Arroyo Caña - Solimán</t>
  </si>
  <si>
    <t>Solimán - Sepiten</t>
  </si>
  <si>
    <t>Solimán - La Jaiba</t>
  </si>
  <si>
    <t>La Lomota - El Aguacate.</t>
  </si>
  <si>
    <t>Carretero.</t>
  </si>
  <si>
    <t>Equipos del Ministerio de Agricultura y Junta Distrital de Paradero.</t>
  </si>
  <si>
    <t>Janey- Quebrada</t>
  </si>
  <si>
    <t>Carretera pricipal</t>
  </si>
  <si>
    <t>Agricultura</t>
  </si>
  <si>
    <t>Los Lazos -Jamamu</t>
  </si>
  <si>
    <t>Camino Carretero</t>
  </si>
  <si>
    <t>Ayuntamiento Municipal</t>
  </si>
  <si>
    <t>Jamamu - Fundo Viejo</t>
  </si>
  <si>
    <t>Carretera Las Lagunas</t>
  </si>
  <si>
    <t>Tierra y tosca</t>
  </si>
  <si>
    <t>Los Ramones</t>
  </si>
  <si>
    <t>UTEPDA</t>
  </si>
  <si>
    <t xml:space="preserve"> Yaroa-Los Sanchez</t>
  </si>
  <si>
    <t>Vecinal</t>
  </si>
  <si>
    <t>MOPC</t>
  </si>
  <si>
    <t>Yaroa-Los Sanchez-Pedro Garcia</t>
  </si>
  <si>
    <t>ACERO ESTRELLA</t>
  </si>
  <si>
    <t>Los Cacaos/Los GUINEOS/Tamboril</t>
  </si>
  <si>
    <t>Abra las Yayas</t>
  </si>
  <si>
    <t>La navaja Hoyazo</t>
  </si>
  <si>
    <t>Operario</t>
  </si>
  <si>
    <t>La guazara los saripa</t>
  </si>
  <si>
    <t>Los Guayabos</t>
  </si>
  <si>
    <t>El Palmar Guayuyal</t>
  </si>
  <si>
    <t>Plama Mocvha Motazo</t>
  </si>
  <si>
    <t>Peralta -Naranjito</t>
  </si>
  <si>
    <t>DETALLE</t>
  </si>
  <si>
    <t>AGO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</si>
  <si>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</si>
  <si>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</si>
  <si>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</si>
  <si>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</si>
  <si>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</si>
  <si>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</si>
  <si>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</si>
  <si>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</si>
  <si>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</si>
  <si>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</si>
  <si>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</si>
  <si>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</si>
  <si>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</si>
  <si>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</si>
  <si>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</si>
  <si>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AGOSTO - 24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</si>
  <si>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</si>
  <si>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</si>
  <si>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</si>
  <si>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</si>
  <si>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</si>
  <si>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</si>
  <si>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</si>
  <si>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</si>
  <si>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</si>
  <si>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</si>
  <si>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</si>
  <si>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</si>
  <si>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ACTIVIDADES REALIZADAS</t>
  </si>
  <si>
    <t>DIVISION DE COMERCIAL Y CERTIFICACIÓN</t>
  </si>
  <si>
    <t>INSTITUTO DOMINICANO DEL CAFÉ</t>
  </si>
  <si>
    <r>
      <t>REGION ESTE</t>
    </r>
    <r>
      <rPr>
        <b/>
        <sz val="11"/>
        <rFont val="Aptos Narrow"/>
        <family val="2"/>
        <scheme val="minor"/>
      </rPr>
      <t xml:space="preserve"> (ROBUSTA)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</si>
</sst>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7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10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</cellXfs>
  <cellStyles count="5">
    <cellStyle name="Millares 2" xfId="2" xr:uid="{688EE360-B049-493B-9CE8-3AE342F1EA4A}"/>
    <cellStyle name="Millares 5" xfId="3" xr:uid="{B060D646-B65A-4BD8-8336-ED4F9748A55B}"/>
    <cellStyle name="Normal" xfId="0" builtinId="0"/>
    <cellStyle name="Normal 2" xfId="4" xr:uid="{E5D50C44-4FD0-4403-AEAA-FB3AD0BD1D24}"/>
    <cellStyle name="Normal 5 2" xfId="1" xr:uid="{2FD22881-9286-45DF-BE3F-B50F3EE89D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35A4D6E3-065E-4E7F-9202-EAAAA2D272F0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CC00BCEC-820F-4339-A763-F129C07D76C3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CE4151FE-7D34-4FA1-B8DD-6436272BCE05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D9B0F316-915C-4587-9F3D-5F1FF456282A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DAAB8048-4D58-4B19-8A5B-DC0DF765F9D9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0AF5B01E-5DBA-44AD-AC10-320EA4336B8A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D4C09A22-F3B7-4C3C-8668-73F476EF106E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AC246448-A36C-48E2-9D63-6A17B240E8B8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BFCC91CA-E61E-428D-BE75-339D2F648C1F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C2AC2A63-258D-428A-BDE3-3F2464A5A230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80A5FBF6-9057-46D3-B687-4361565EE33A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996D98E7-0A64-4D69-88DE-35F033A2ECD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EF1133BB-D787-42A8-B9E0-0EA37C65CA30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7493D240-8EEC-4B22-ADBF-5A389373BF7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4933B0F5-7054-455C-B7C8-DE7DBEDDB84B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1BB2D4F5-FBDB-4C9D-9F28-E9B350298D4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BC0A0C55-6205-49E3-8DB4-FADBFD69512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7E8CE28E-8A21-4508-B154-8D3AEB2BB332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26A67E56-A228-4405-B657-2A52BDDD5B7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16F4D802-DBE6-4C08-9F61-3E6A71B7E75A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DEAEE101-CDD7-4367-837E-ECDA4B1016FD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064981F3-C2C4-4D25-B396-3303E00B583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7F902BB1-F955-40AD-8D2F-A6F60EDE7569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74A7D818-C5E8-49F9-A29C-FAC3505B6B46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6340BDF3-2598-4A61-8889-C630CB0CF088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C82DEAD2-1AB3-48CC-A8B3-02E5913BEA27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46DB99DA-396C-49FA-9DA0-37A6BABB5D7F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95D708D2-EA5B-4B8A-BF10-5BA03E99F949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26DDDE35-FD70-401B-856E-4E899C364DC0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E2603362-A5BB-4142-A681-87FAC27EAD96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1339A501-930D-4CC9-AA56-6776750F579A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0CCD4B95-F0BD-4D73-9AC2-CA2E17DF9D5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F6EFC907-DFA1-4334-A45E-589CEE22EE6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0A73722C-9822-47E7-97FF-9F9CEDEF45B2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F8388F15-B98D-470F-9460-528C969D3D2D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5ED49D01-CE22-4610-AC25-82FAD387B1F0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F4B6FA71-71EE-4F6A-AFC7-04B54CBA20A7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6C3384B7-95FD-42F7-8560-2955C5FFBBB7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F4DC93D0-60FF-4EAB-A8E5-710706A48327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3BD98BFF-1379-4F0D-B86F-244A4D650F9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ADE9F9D1-9727-424C-B1FD-528619D505D8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E6EE9B1B-0565-4AED-BDD3-1F12DF1BF11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65708860-E85B-41E7-A643-561171EE224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511120CD-C52E-4358-B38B-1C0E6256D4D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7FE2D49A-D705-4BC5-A1C9-C02E7C2776A2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6B145E51-83A9-4592-8B95-12393C72AD4B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43E5B0AB-06DB-4122-B6EE-DA0B3EA4EB1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A6424D7D-C383-4EAD-9DF7-82B1A21E7D75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3A1B2F02-187E-44BE-AF65-F14BDE4B2300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BF5D23FB-9F73-4EBF-91AA-DAC0EAEC156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8B46CEA8-9312-4B3E-ADDC-9FDE5D4C5991}"/>
            </a:ext>
          </a:extLst>
        </xdr:cNvPr>
        <xdr:cNvSpPr txBox="1"/>
      </xdr:nvSpPr>
      <xdr:spPr>
        <a:xfrm>
          <a:off x="0" y="62179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4" name="2 CuadroTexto">
          <a:extLst>
            <a:ext uri="{FF2B5EF4-FFF2-40B4-BE49-F238E27FC236}">
              <a16:creationId xmlns:a16="http://schemas.microsoft.com/office/drawing/2014/main" id="{E5A22113-ACBD-44E2-84F3-D32B98AC9F7C}"/>
            </a:ext>
          </a:extLst>
        </xdr:cNvPr>
        <xdr:cNvSpPr txBox="1"/>
      </xdr:nvSpPr>
      <xdr:spPr>
        <a:xfrm>
          <a:off x="0" y="62179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8E008171-0825-4F45-81B1-C642E5B4D0ED}"/>
            </a:ext>
          </a:extLst>
        </xdr:cNvPr>
        <xdr:cNvSpPr txBox="1"/>
      </xdr:nvSpPr>
      <xdr:spPr>
        <a:xfrm>
          <a:off x="0" y="62179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6" name="2 CuadroTexto">
          <a:extLst>
            <a:ext uri="{FF2B5EF4-FFF2-40B4-BE49-F238E27FC236}">
              <a16:creationId xmlns:a16="http://schemas.microsoft.com/office/drawing/2014/main" id="{739572C7-7B7D-4148-9D95-EFD78510A95E}"/>
            </a:ext>
          </a:extLst>
        </xdr:cNvPr>
        <xdr:cNvSpPr txBox="1"/>
      </xdr:nvSpPr>
      <xdr:spPr>
        <a:xfrm>
          <a:off x="0" y="62179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" name="2 CuadroTexto">
          <a:extLst>
            <a:ext uri="{FF2B5EF4-FFF2-40B4-BE49-F238E27FC236}">
              <a16:creationId xmlns:a16="http://schemas.microsoft.com/office/drawing/2014/main" id="{A6B7C109-5C6E-4E8A-9167-511BCFD0170A}"/>
            </a:ext>
          </a:extLst>
        </xdr:cNvPr>
        <xdr:cNvSpPr txBox="1"/>
      </xdr:nvSpPr>
      <xdr:spPr>
        <a:xfrm>
          <a:off x="0" y="6789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" name="2 CuadroTexto">
          <a:extLst>
            <a:ext uri="{FF2B5EF4-FFF2-40B4-BE49-F238E27FC236}">
              <a16:creationId xmlns:a16="http://schemas.microsoft.com/office/drawing/2014/main" id="{FCB8C9F5-03B0-4E1F-BE96-CE5C6A79F1D0}"/>
            </a:ext>
          </a:extLst>
        </xdr:cNvPr>
        <xdr:cNvSpPr txBox="1"/>
      </xdr:nvSpPr>
      <xdr:spPr>
        <a:xfrm>
          <a:off x="0" y="8313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AF582A4F-422C-49AE-8CC7-4C6E58058D31}"/>
            </a:ext>
          </a:extLst>
        </xdr:cNvPr>
        <xdr:cNvSpPr txBox="1"/>
      </xdr:nvSpPr>
      <xdr:spPr>
        <a:xfrm>
          <a:off x="0" y="8313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" name="2 CuadroTexto">
          <a:extLst>
            <a:ext uri="{FF2B5EF4-FFF2-40B4-BE49-F238E27FC236}">
              <a16:creationId xmlns:a16="http://schemas.microsoft.com/office/drawing/2014/main" id="{CD2DA65F-5DF8-4E5A-9ED8-B0E110E5B23E}"/>
            </a:ext>
          </a:extLst>
        </xdr:cNvPr>
        <xdr:cNvSpPr txBox="1"/>
      </xdr:nvSpPr>
      <xdr:spPr>
        <a:xfrm>
          <a:off x="0" y="8503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" name="2 CuadroTexto">
          <a:extLst>
            <a:ext uri="{FF2B5EF4-FFF2-40B4-BE49-F238E27FC236}">
              <a16:creationId xmlns:a16="http://schemas.microsoft.com/office/drawing/2014/main" id="{E305FADE-7DC9-46C5-A393-C814D4C70CA7}"/>
            </a:ext>
          </a:extLst>
        </xdr:cNvPr>
        <xdr:cNvSpPr txBox="1"/>
      </xdr:nvSpPr>
      <xdr:spPr>
        <a:xfrm>
          <a:off x="0" y="8503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FB2B9182-DF64-4B0A-A983-7F587BC3E65E}"/>
            </a:ext>
          </a:extLst>
        </xdr:cNvPr>
        <xdr:cNvSpPr txBox="1"/>
      </xdr:nvSpPr>
      <xdr:spPr>
        <a:xfrm>
          <a:off x="0" y="8694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7EF661AE-0C3E-409E-AD2C-27D30613AEC2}"/>
            </a:ext>
          </a:extLst>
        </xdr:cNvPr>
        <xdr:cNvSpPr txBox="1"/>
      </xdr:nvSpPr>
      <xdr:spPr>
        <a:xfrm>
          <a:off x="0" y="8694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4" name="2 CuadroTexto">
          <a:extLst>
            <a:ext uri="{FF2B5EF4-FFF2-40B4-BE49-F238E27FC236}">
              <a16:creationId xmlns:a16="http://schemas.microsoft.com/office/drawing/2014/main" id="{582DC082-DB81-4B15-B5DB-4F162CF29577}"/>
            </a:ext>
          </a:extLst>
        </xdr:cNvPr>
        <xdr:cNvSpPr txBox="1"/>
      </xdr:nvSpPr>
      <xdr:spPr>
        <a:xfrm>
          <a:off x="0" y="8884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259FB079-2263-434A-9110-B7D61D87EB59}"/>
            </a:ext>
          </a:extLst>
        </xdr:cNvPr>
        <xdr:cNvSpPr txBox="1"/>
      </xdr:nvSpPr>
      <xdr:spPr>
        <a:xfrm>
          <a:off x="0" y="8884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" name="2 CuadroTexto">
          <a:extLst>
            <a:ext uri="{FF2B5EF4-FFF2-40B4-BE49-F238E27FC236}">
              <a16:creationId xmlns:a16="http://schemas.microsoft.com/office/drawing/2014/main" id="{2F121C72-6400-4550-B3DC-F138AA5F77A5}"/>
            </a:ext>
          </a:extLst>
        </xdr:cNvPr>
        <xdr:cNvSpPr txBox="1"/>
      </xdr:nvSpPr>
      <xdr:spPr>
        <a:xfrm>
          <a:off x="0" y="8884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28FCCA36-126B-49AB-BC45-27DC330AF839}"/>
            </a:ext>
          </a:extLst>
        </xdr:cNvPr>
        <xdr:cNvSpPr txBox="1"/>
      </xdr:nvSpPr>
      <xdr:spPr>
        <a:xfrm>
          <a:off x="0" y="8884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" name="2 CuadroTexto">
          <a:extLst>
            <a:ext uri="{FF2B5EF4-FFF2-40B4-BE49-F238E27FC236}">
              <a16:creationId xmlns:a16="http://schemas.microsoft.com/office/drawing/2014/main" id="{DE76CBCB-B6A4-40FA-B65D-7D1BCEDC5A94}"/>
            </a:ext>
          </a:extLst>
        </xdr:cNvPr>
        <xdr:cNvSpPr txBox="1"/>
      </xdr:nvSpPr>
      <xdr:spPr>
        <a:xfrm>
          <a:off x="0" y="9075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" name="2 CuadroTexto">
          <a:extLst>
            <a:ext uri="{FF2B5EF4-FFF2-40B4-BE49-F238E27FC236}">
              <a16:creationId xmlns:a16="http://schemas.microsoft.com/office/drawing/2014/main" id="{AA4B4B56-8C99-4C40-B399-5D6605431DD7}"/>
            </a:ext>
          </a:extLst>
        </xdr:cNvPr>
        <xdr:cNvSpPr txBox="1"/>
      </xdr:nvSpPr>
      <xdr:spPr>
        <a:xfrm>
          <a:off x="0" y="9075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" name="2 CuadroTexto">
          <a:extLst>
            <a:ext uri="{FF2B5EF4-FFF2-40B4-BE49-F238E27FC236}">
              <a16:creationId xmlns:a16="http://schemas.microsoft.com/office/drawing/2014/main" id="{19A82281-9506-4F7B-92AE-6E86988CCFE8}"/>
            </a:ext>
          </a:extLst>
        </xdr:cNvPr>
        <xdr:cNvSpPr txBox="1"/>
      </xdr:nvSpPr>
      <xdr:spPr>
        <a:xfrm>
          <a:off x="0" y="9075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24C5CF34-C843-449D-9AA6-DC6BD46C4DB3}"/>
            </a:ext>
          </a:extLst>
        </xdr:cNvPr>
        <xdr:cNvSpPr txBox="1"/>
      </xdr:nvSpPr>
      <xdr:spPr>
        <a:xfrm>
          <a:off x="0" y="9075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" name="2 CuadroTexto">
          <a:extLst>
            <a:ext uri="{FF2B5EF4-FFF2-40B4-BE49-F238E27FC236}">
              <a16:creationId xmlns:a16="http://schemas.microsoft.com/office/drawing/2014/main" id="{6CB44854-2190-4B3C-856C-38E1336F5EA0}"/>
            </a:ext>
          </a:extLst>
        </xdr:cNvPr>
        <xdr:cNvSpPr txBox="1"/>
      </xdr:nvSpPr>
      <xdr:spPr>
        <a:xfrm>
          <a:off x="0" y="9265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793ECDE0-8D2C-4671-ACA8-E18C93E45B04}"/>
            </a:ext>
          </a:extLst>
        </xdr:cNvPr>
        <xdr:cNvSpPr txBox="1"/>
      </xdr:nvSpPr>
      <xdr:spPr>
        <a:xfrm>
          <a:off x="0" y="9265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" name="2 CuadroTexto">
          <a:extLst>
            <a:ext uri="{FF2B5EF4-FFF2-40B4-BE49-F238E27FC236}">
              <a16:creationId xmlns:a16="http://schemas.microsoft.com/office/drawing/2014/main" id="{AC675791-1AB0-4325-8B22-EC191956002F}"/>
            </a:ext>
          </a:extLst>
        </xdr:cNvPr>
        <xdr:cNvSpPr txBox="1"/>
      </xdr:nvSpPr>
      <xdr:spPr>
        <a:xfrm>
          <a:off x="0" y="9265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ED2F044E-574C-421C-A8D1-7AFDD3527565}"/>
            </a:ext>
          </a:extLst>
        </xdr:cNvPr>
        <xdr:cNvSpPr txBox="1"/>
      </xdr:nvSpPr>
      <xdr:spPr>
        <a:xfrm>
          <a:off x="0" y="9265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" name="2 CuadroTexto">
          <a:extLst>
            <a:ext uri="{FF2B5EF4-FFF2-40B4-BE49-F238E27FC236}">
              <a16:creationId xmlns:a16="http://schemas.microsoft.com/office/drawing/2014/main" id="{B509ACBD-DE64-4D9D-8982-EBBACB268DB4}"/>
            </a:ext>
          </a:extLst>
        </xdr:cNvPr>
        <xdr:cNvSpPr txBox="1"/>
      </xdr:nvSpPr>
      <xdr:spPr>
        <a:xfrm>
          <a:off x="0" y="9456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E6719548-114E-4769-A469-B80180408074}"/>
            </a:ext>
          </a:extLst>
        </xdr:cNvPr>
        <xdr:cNvSpPr txBox="1"/>
      </xdr:nvSpPr>
      <xdr:spPr>
        <a:xfrm>
          <a:off x="0" y="9456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8" name="2 CuadroTexto">
          <a:extLst>
            <a:ext uri="{FF2B5EF4-FFF2-40B4-BE49-F238E27FC236}">
              <a16:creationId xmlns:a16="http://schemas.microsoft.com/office/drawing/2014/main" id="{E3FFA13A-9C48-4B98-A402-AD8FD2631BDB}"/>
            </a:ext>
          </a:extLst>
        </xdr:cNvPr>
        <xdr:cNvSpPr txBox="1"/>
      </xdr:nvSpPr>
      <xdr:spPr>
        <a:xfrm>
          <a:off x="0" y="123139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C26ACB1C-CB09-4380-A429-9851582A4320}"/>
            </a:ext>
          </a:extLst>
        </xdr:cNvPr>
        <xdr:cNvSpPr txBox="1"/>
      </xdr:nvSpPr>
      <xdr:spPr>
        <a:xfrm>
          <a:off x="0" y="123139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81F4DDEA-4CF8-442E-9F4D-FB5F1213DCCC}"/>
            </a:ext>
          </a:extLst>
        </xdr:cNvPr>
        <xdr:cNvSpPr txBox="1"/>
      </xdr:nvSpPr>
      <xdr:spPr>
        <a:xfrm>
          <a:off x="0" y="123139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1" name="2 CuadroTexto">
          <a:extLst>
            <a:ext uri="{FF2B5EF4-FFF2-40B4-BE49-F238E27FC236}">
              <a16:creationId xmlns:a16="http://schemas.microsoft.com/office/drawing/2014/main" id="{6FB09C82-1F41-4922-AA50-7B68AC782C41}"/>
            </a:ext>
          </a:extLst>
        </xdr:cNvPr>
        <xdr:cNvSpPr txBox="1"/>
      </xdr:nvSpPr>
      <xdr:spPr>
        <a:xfrm>
          <a:off x="0" y="123139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104775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07BCA33D-B818-4931-9C01-EE354B31011A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3721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104775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92133AFC-7DE9-40A1-9FB1-7D10A0FAEB9E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3721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104775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FF2E946E-00B7-4950-9D22-827D91FAA35A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3721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27</xdr:row>
      <xdr:rowOff>0</xdr:rowOff>
    </xdr:from>
    <xdr:to>
      <xdr:col>2</xdr:col>
      <xdr:colOff>590550</xdr:colOff>
      <xdr:row>28</xdr:row>
      <xdr:rowOff>114300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57E17035-35E9-4E77-92FE-49398E5F80FA}"/>
            </a:ext>
          </a:extLst>
        </xdr:cNvPr>
        <xdr:cNvSpPr>
          <a:spLocks noChangeAspect="1" noChangeArrowheads="1"/>
        </xdr:cNvSpPr>
      </xdr:nvSpPr>
      <xdr:spPr bwMode="auto">
        <a:xfrm>
          <a:off x="2099310" y="5372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ED94A911-B0DE-4015-8867-1EB16216EBF7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372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2EC36F14-0A42-49FD-B282-C864BDEB87F0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372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FFCBBF51-A5DE-45E2-86A9-4333BFCF6296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372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A1163C61-DE12-40B6-A980-2B0306357757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372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9E209085-F3B5-4A32-BD2A-4F01F8BF3496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372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91B7F319-5345-425B-BE2E-9DC8CED69E4D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372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28</xdr:row>
      <xdr:rowOff>114300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D370F1A1-258C-4D0D-96C2-67BB89AD403C}"/>
            </a:ext>
          </a:extLst>
        </xdr:cNvPr>
        <xdr:cNvSpPr>
          <a:spLocks noChangeAspect="1" noChangeArrowheads="1"/>
        </xdr:cNvSpPr>
      </xdr:nvSpPr>
      <xdr:spPr bwMode="auto">
        <a:xfrm>
          <a:off x="1813560" y="5372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EE575-79DF-40BA-AD48-A9AE4C2CB9DD}">
  <dimension ref="B4:O19"/>
  <sheetViews>
    <sheetView tabSelected="1" zoomScaleNormal="100" workbookViewId="0">
      <selection activeCell="B22" sqref="B22"/>
    </sheetView>
  </sheetViews>
  <sheetFormatPr baseColWidth="10" defaultRowHeight="14.4" x14ac:dyDescent="0.3"/>
  <cols>
    <col min="2" max="2" width="14.88671875" customWidth="1"/>
    <col min="3" max="3" width="14.21875" customWidth="1"/>
    <col min="4" max="4" width="16.44140625" customWidth="1"/>
    <col min="8" max="8" width="14.6640625" customWidth="1"/>
  </cols>
  <sheetData>
    <row r="4" spans="2:15" x14ac:dyDescent="0.3">
      <c r="B4" t="s">
        <v>166</v>
      </c>
    </row>
    <row r="5" spans="2:15" x14ac:dyDescent="0.3">
      <c r="B5" t="s">
        <v>0</v>
      </c>
    </row>
    <row r="6" spans="2:15" x14ac:dyDescent="0.3">
      <c r="B6" t="s">
        <v>1</v>
      </c>
    </row>
    <row r="9" spans="2:15" x14ac:dyDescent="0.3">
      <c r="B9" t="s">
        <v>2</v>
      </c>
      <c r="E9" t="s">
        <v>3</v>
      </c>
      <c r="I9" t="s">
        <v>3</v>
      </c>
    </row>
    <row r="10" spans="2:15" x14ac:dyDescent="0.3">
      <c r="B10" t="s">
        <v>4</v>
      </c>
      <c r="C10" t="s">
        <v>5</v>
      </c>
      <c r="D10" t="s">
        <v>6</v>
      </c>
      <c r="E10" t="s">
        <v>7</v>
      </c>
      <c r="F10" t="s">
        <v>8</v>
      </c>
      <c r="G10" t="s">
        <v>9</v>
      </c>
      <c r="H10" t="s">
        <v>10</v>
      </c>
      <c r="I10" t="s">
        <v>7</v>
      </c>
      <c r="J10" t="s">
        <v>8</v>
      </c>
      <c r="K10" t="s">
        <v>9</v>
      </c>
    </row>
    <row r="11" spans="2:15" x14ac:dyDescent="0.3">
      <c r="B11" t="s">
        <v>11</v>
      </c>
      <c r="C11">
        <v>62800</v>
      </c>
      <c r="D11">
        <v>116</v>
      </c>
      <c r="E11">
        <v>2</v>
      </c>
      <c r="F11">
        <v>0</v>
      </c>
      <c r="G11">
        <f>SUM(E11:F11)</f>
        <v>2</v>
      </c>
      <c r="H11">
        <v>125.7</v>
      </c>
      <c r="I11">
        <v>8</v>
      </c>
      <c r="J11">
        <v>2</v>
      </c>
      <c r="K11">
        <f t="shared" ref="K11:K18" si="0">SUM(I11:J11)</f>
        <v>10</v>
      </c>
      <c r="O11" t="s">
        <v>12</v>
      </c>
    </row>
    <row r="12" spans="2:15" x14ac:dyDescent="0.3">
      <c r="B12" t="s">
        <v>13</v>
      </c>
      <c r="C12">
        <v>2800</v>
      </c>
      <c r="D12">
        <v>6</v>
      </c>
      <c r="E12">
        <v>1</v>
      </c>
      <c r="F12">
        <v>0</v>
      </c>
      <c r="G12">
        <f t="shared" ref="G12:G18" si="1">SUM(E12:F12)</f>
        <v>1</v>
      </c>
      <c r="H12">
        <v>5.2</v>
      </c>
      <c r="I12">
        <v>2</v>
      </c>
      <c r="J12">
        <v>0</v>
      </c>
      <c r="K12">
        <f t="shared" si="0"/>
        <v>2</v>
      </c>
    </row>
    <row r="13" spans="2:15" x14ac:dyDescent="0.3">
      <c r="B13" t="s">
        <v>14</v>
      </c>
      <c r="C13">
        <v>500</v>
      </c>
      <c r="D13">
        <v>2</v>
      </c>
      <c r="E13">
        <v>1</v>
      </c>
      <c r="F13">
        <v>0</v>
      </c>
      <c r="G13">
        <f t="shared" si="1"/>
        <v>1</v>
      </c>
      <c r="H13">
        <v>0</v>
      </c>
      <c r="I13">
        <v>0</v>
      </c>
      <c r="J13">
        <v>0</v>
      </c>
      <c r="K13">
        <f t="shared" si="0"/>
        <v>0</v>
      </c>
      <c r="M13" t="s">
        <v>12</v>
      </c>
    </row>
    <row r="14" spans="2:15" x14ac:dyDescent="0.3">
      <c r="B14" t="s">
        <v>15</v>
      </c>
      <c r="C14">
        <v>30570</v>
      </c>
      <c r="D14">
        <v>0</v>
      </c>
      <c r="E14">
        <v>0</v>
      </c>
      <c r="F14">
        <v>0</v>
      </c>
      <c r="G14">
        <f t="shared" si="1"/>
        <v>0</v>
      </c>
      <c r="H14">
        <v>89</v>
      </c>
      <c r="I14">
        <v>7</v>
      </c>
      <c r="J14">
        <v>1</v>
      </c>
      <c r="K14">
        <f t="shared" si="0"/>
        <v>8</v>
      </c>
      <c r="M14" t="s">
        <v>12</v>
      </c>
      <c r="N14" t="s">
        <v>12</v>
      </c>
    </row>
    <row r="15" spans="2:15" x14ac:dyDescent="0.3">
      <c r="B15" t="s">
        <v>16</v>
      </c>
      <c r="C15">
        <v>162600</v>
      </c>
      <c r="D15">
        <v>327.61</v>
      </c>
      <c r="E15">
        <v>10</v>
      </c>
      <c r="F15">
        <v>0</v>
      </c>
      <c r="G15">
        <f t="shared" si="1"/>
        <v>10</v>
      </c>
      <c r="H15">
        <v>196</v>
      </c>
      <c r="I15">
        <v>4</v>
      </c>
      <c r="J15">
        <v>1</v>
      </c>
      <c r="K15">
        <f t="shared" si="0"/>
        <v>5</v>
      </c>
      <c r="M15" t="s">
        <v>12</v>
      </c>
    </row>
    <row r="16" spans="2:15" x14ac:dyDescent="0.3">
      <c r="B16" t="s">
        <v>17</v>
      </c>
      <c r="C16">
        <v>365418</v>
      </c>
      <c r="D16">
        <v>0</v>
      </c>
      <c r="E16">
        <v>0</v>
      </c>
      <c r="F16">
        <v>0</v>
      </c>
      <c r="G16">
        <f t="shared" si="1"/>
        <v>0</v>
      </c>
      <c r="H16">
        <v>1516.98</v>
      </c>
      <c r="I16">
        <v>64</v>
      </c>
      <c r="J16">
        <v>12</v>
      </c>
      <c r="K16">
        <f t="shared" si="0"/>
        <v>76</v>
      </c>
    </row>
    <row r="17" spans="2:11" x14ac:dyDescent="0.3">
      <c r="B17" t="s">
        <v>18</v>
      </c>
      <c r="C17">
        <v>3170</v>
      </c>
      <c r="D17">
        <v>0</v>
      </c>
      <c r="E17">
        <v>0</v>
      </c>
      <c r="F17">
        <v>0</v>
      </c>
      <c r="G17">
        <f t="shared" si="1"/>
        <v>0</v>
      </c>
      <c r="H17">
        <v>12</v>
      </c>
      <c r="I17">
        <v>3</v>
      </c>
      <c r="J17">
        <v>0</v>
      </c>
      <c r="K17">
        <f t="shared" si="0"/>
        <v>3</v>
      </c>
    </row>
    <row r="18" spans="2:11" x14ac:dyDescent="0.3">
      <c r="B18" t="s">
        <v>19</v>
      </c>
      <c r="C18">
        <v>138440</v>
      </c>
      <c r="D18">
        <v>171.92</v>
      </c>
      <c r="E18">
        <v>27</v>
      </c>
      <c r="F18">
        <v>4</v>
      </c>
      <c r="G18">
        <f t="shared" si="1"/>
        <v>31</v>
      </c>
      <c r="H18">
        <v>404.34</v>
      </c>
      <c r="I18">
        <v>25</v>
      </c>
      <c r="J18">
        <v>7</v>
      </c>
      <c r="K18">
        <f t="shared" si="0"/>
        <v>32</v>
      </c>
    </row>
    <row r="19" spans="2:11" x14ac:dyDescent="0.3">
      <c r="B19" t="s">
        <v>9</v>
      </c>
      <c r="C19">
        <f>+C11+C12+C13+C14+C15+C16+C17+C18</f>
        <v>766298</v>
      </c>
      <c r="D19">
        <f>+D11+D12+D13+D14+D15+D16+D17+D18</f>
        <v>623.53</v>
      </c>
      <c r="E19">
        <f>SUM(E11:E18)</f>
        <v>41</v>
      </c>
      <c r="F19">
        <f>SUM(F11:F18)</f>
        <v>4</v>
      </c>
      <c r="G19">
        <f>+G11+G12+G13+G14+G15+G16+G17+G18</f>
        <v>45</v>
      </c>
      <c r="H19">
        <f>+H11+H12+H13+H14+H15+H16+H17+H18</f>
        <v>2349.2200000000003</v>
      </c>
      <c r="I19">
        <f>SUM(I11:I18)</f>
        <v>113</v>
      </c>
      <c r="J19">
        <f>+J11+J12+J13+J14+J15+J16+J17+J18</f>
        <v>23</v>
      </c>
      <c r="K19">
        <f>+K11+K12+K13+K14+K15+K16+K17+K18</f>
        <v>136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B56C0-110D-4363-AAAE-FDCCED340672}">
  <dimension ref="A1:N47"/>
  <sheetViews>
    <sheetView zoomScale="79" zoomScaleNormal="75" workbookViewId="0">
      <selection activeCell="A8" sqref="A8:XFD45"/>
    </sheetView>
  </sheetViews>
  <sheetFormatPr baseColWidth="10" defaultRowHeight="14.4" x14ac:dyDescent="0.3"/>
  <cols>
    <col min="2" max="2" width="16.777343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1" spans="1:13" ht="15.6" x14ac:dyDescent="0.3">
      <c r="B1" s="1"/>
      <c r="C1" s="1"/>
      <c r="D1" s="1"/>
      <c r="E1" s="1"/>
      <c r="F1" s="1"/>
      <c r="G1" s="1"/>
      <c r="H1" s="1"/>
    </row>
    <row r="2" spans="1:13" ht="15.6" x14ac:dyDescent="0.3">
      <c r="B2" s="1"/>
      <c r="C2" s="1"/>
      <c r="D2" s="1"/>
      <c r="E2" s="1"/>
      <c r="F2" s="1"/>
      <c r="G2" s="1"/>
      <c r="H2" s="1"/>
    </row>
    <row r="3" spans="1:13" ht="15.6" x14ac:dyDescent="0.3">
      <c r="B3" s="1"/>
      <c r="C3" s="1"/>
      <c r="D3" s="1"/>
      <c r="E3" s="1"/>
      <c r="F3" s="1"/>
      <c r="G3" s="1"/>
      <c r="H3" s="1"/>
    </row>
    <row r="4" spans="1:13" ht="15.6" x14ac:dyDescent="0.3">
      <c r="A4" t="s">
        <v>166</v>
      </c>
      <c r="B4" s="1"/>
      <c r="C4" s="1"/>
      <c r="D4" s="1"/>
      <c r="E4" s="1"/>
      <c r="F4" s="1"/>
      <c r="G4" s="1"/>
      <c r="H4" s="1"/>
    </row>
    <row r="5" spans="1:13" ht="15.6" x14ac:dyDescent="0.3">
      <c r="B5" s="5" t="s">
        <v>20</v>
      </c>
      <c r="C5" s="5"/>
      <c r="D5" s="5"/>
      <c r="E5" s="5"/>
      <c r="F5" s="5"/>
      <c r="G5" s="5"/>
      <c r="H5" s="5"/>
    </row>
    <row r="6" spans="1:13" ht="15.6" x14ac:dyDescent="0.3">
      <c r="B6" s="5" t="s">
        <v>21</v>
      </c>
      <c r="C6" s="5"/>
      <c r="D6" s="5"/>
      <c r="E6" s="5"/>
      <c r="F6" s="5"/>
      <c r="G6" s="5"/>
      <c r="H6" s="5"/>
      <c r="I6" s="3"/>
      <c r="J6" s="3"/>
      <c r="K6" s="3"/>
      <c r="L6" s="3"/>
      <c r="M6" s="3"/>
    </row>
    <row r="7" spans="1:13" ht="15.6" x14ac:dyDescent="0.3">
      <c r="B7" s="2"/>
      <c r="C7" s="2"/>
      <c r="D7" s="2"/>
      <c r="E7" s="2"/>
      <c r="F7" s="2"/>
      <c r="G7" s="2"/>
      <c r="H7" s="2"/>
    </row>
    <row r="8" spans="1:13" ht="19.2" customHeight="1" x14ac:dyDescent="0.3">
      <c r="B8" t="s">
        <v>2</v>
      </c>
    </row>
    <row r="9" spans="1:13" x14ac:dyDescent="0.3">
      <c r="B9" t="s">
        <v>22</v>
      </c>
      <c r="F9" t="s">
        <v>3</v>
      </c>
    </row>
    <row r="10" spans="1:13" ht="35.4" customHeight="1" x14ac:dyDescent="0.3">
      <c r="B10" t="s">
        <v>4</v>
      </c>
      <c r="C10" t="s">
        <v>23</v>
      </c>
      <c r="D10" t="s">
        <v>24</v>
      </c>
      <c r="E10" t="s">
        <v>25</v>
      </c>
      <c r="F10" t="s">
        <v>7</v>
      </c>
      <c r="G10" t="s">
        <v>8</v>
      </c>
      <c r="H10" t="s">
        <v>9</v>
      </c>
    </row>
    <row r="11" spans="1:13" x14ac:dyDescent="0.3">
      <c r="B11" t="s">
        <v>11</v>
      </c>
      <c r="C11">
        <v>205</v>
      </c>
      <c r="D11">
        <v>5</v>
      </c>
      <c r="E11">
        <v>205</v>
      </c>
      <c r="F11">
        <v>5</v>
      </c>
      <c r="G11">
        <v>0</v>
      </c>
      <c r="H11">
        <f>SUM(F11:G11)</f>
        <v>5</v>
      </c>
    </row>
    <row r="12" spans="1:13" x14ac:dyDescent="0.3">
      <c r="B12" t="s">
        <v>13</v>
      </c>
      <c r="C12">
        <v>642</v>
      </c>
      <c r="D12">
        <v>6</v>
      </c>
      <c r="E12">
        <v>1167</v>
      </c>
      <c r="F12">
        <v>3</v>
      </c>
      <c r="G12">
        <v>3</v>
      </c>
      <c r="H12">
        <f t="shared" ref="H12:H18" si="0">SUM(F12:G12)</f>
        <v>6</v>
      </c>
    </row>
    <row r="13" spans="1:13" x14ac:dyDescent="0.3">
      <c r="B13" t="s">
        <v>14</v>
      </c>
      <c r="C13">
        <v>0</v>
      </c>
      <c r="D13">
        <v>0</v>
      </c>
      <c r="E13">
        <v>0</v>
      </c>
      <c r="F13">
        <v>0</v>
      </c>
      <c r="G13">
        <v>0</v>
      </c>
      <c r="H13">
        <f t="shared" si="0"/>
        <v>0</v>
      </c>
    </row>
    <row r="14" spans="1:13" x14ac:dyDescent="0.3">
      <c r="B14" t="s">
        <v>15</v>
      </c>
      <c r="C14">
        <v>0</v>
      </c>
      <c r="D14">
        <v>0</v>
      </c>
      <c r="E14">
        <v>0</v>
      </c>
      <c r="F14">
        <v>0</v>
      </c>
      <c r="G14">
        <v>0</v>
      </c>
      <c r="H14">
        <f t="shared" si="0"/>
        <v>0</v>
      </c>
    </row>
    <row r="15" spans="1:13" x14ac:dyDescent="0.3">
      <c r="B15" t="s">
        <v>16</v>
      </c>
      <c r="C15">
        <v>550</v>
      </c>
      <c r="D15">
        <v>1</v>
      </c>
      <c r="E15">
        <v>550</v>
      </c>
      <c r="F15">
        <v>1</v>
      </c>
      <c r="G15">
        <v>0</v>
      </c>
      <c r="H15">
        <f t="shared" si="0"/>
        <v>1</v>
      </c>
      <c r="L15" t="s">
        <v>12</v>
      </c>
    </row>
    <row r="16" spans="1:13" x14ac:dyDescent="0.3">
      <c r="B16" t="s">
        <v>17</v>
      </c>
      <c r="C16">
        <v>900</v>
      </c>
      <c r="D16">
        <v>32</v>
      </c>
      <c r="E16">
        <v>1286</v>
      </c>
      <c r="F16">
        <v>28</v>
      </c>
      <c r="G16">
        <v>4</v>
      </c>
      <c r="H16">
        <f t="shared" si="0"/>
        <v>32</v>
      </c>
      <c r="K16" t="s">
        <v>12</v>
      </c>
    </row>
    <row r="17" spans="2:14" x14ac:dyDescent="0.3">
      <c r="B17" t="s">
        <v>18</v>
      </c>
      <c r="C17">
        <v>185</v>
      </c>
      <c r="D17">
        <v>7</v>
      </c>
      <c r="E17">
        <v>185</v>
      </c>
      <c r="F17">
        <v>7</v>
      </c>
      <c r="G17">
        <v>0</v>
      </c>
      <c r="H17">
        <f t="shared" si="0"/>
        <v>7</v>
      </c>
    </row>
    <row r="18" spans="2:14" x14ac:dyDescent="0.3">
      <c r="B18" t="s">
        <v>19</v>
      </c>
      <c r="C18">
        <v>0</v>
      </c>
      <c r="D18">
        <v>0</v>
      </c>
      <c r="E18">
        <v>0</v>
      </c>
      <c r="F18">
        <v>0</v>
      </c>
      <c r="G18">
        <v>0</v>
      </c>
      <c r="H18">
        <f t="shared" si="0"/>
        <v>0</v>
      </c>
    </row>
    <row r="19" spans="2:14" x14ac:dyDescent="0.3">
      <c r="B19" t="s">
        <v>9</v>
      </c>
      <c r="C19">
        <f t="shared" ref="C19:H19" si="1">+C11+C12+C13+C14+C15+C16+C17+C18</f>
        <v>2482</v>
      </c>
      <c r="D19">
        <f t="shared" si="1"/>
        <v>51</v>
      </c>
      <c r="E19">
        <f t="shared" si="1"/>
        <v>3393</v>
      </c>
      <c r="F19">
        <f t="shared" si="1"/>
        <v>44</v>
      </c>
      <c r="G19">
        <f t="shared" si="1"/>
        <v>7</v>
      </c>
      <c r="H19">
        <f t="shared" si="1"/>
        <v>51</v>
      </c>
    </row>
    <row r="21" spans="2:14" x14ac:dyDescent="0.3">
      <c r="B21" t="s">
        <v>26</v>
      </c>
      <c r="E21" t="s">
        <v>3</v>
      </c>
    </row>
    <row r="22" spans="2:14" ht="40.200000000000003" customHeight="1" x14ac:dyDescent="0.3">
      <c r="B22" t="s">
        <v>4</v>
      </c>
      <c r="C22" t="s">
        <v>27</v>
      </c>
      <c r="D22" t="s">
        <v>28</v>
      </c>
      <c r="E22" t="s">
        <v>7</v>
      </c>
      <c r="F22" t="s">
        <v>8</v>
      </c>
      <c r="G22" t="s">
        <v>9</v>
      </c>
    </row>
    <row r="23" spans="2:14" x14ac:dyDescent="0.3">
      <c r="B23" t="s">
        <v>11</v>
      </c>
      <c r="C23">
        <v>6</v>
      </c>
      <c r="D23">
        <v>296</v>
      </c>
      <c r="E23">
        <v>6</v>
      </c>
      <c r="F23">
        <v>0</v>
      </c>
      <c r="G23">
        <f>SUM(E23:F23)</f>
        <v>6</v>
      </c>
    </row>
    <row r="24" spans="2:14" x14ac:dyDescent="0.3">
      <c r="B24" t="s">
        <v>13</v>
      </c>
      <c r="C24">
        <v>0</v>
      </c>
      <c r="D24">
        <v>0</v>
      </c>
      <c r="E24">
        <v>0</v>
      </c>
      <c r="F24">
        <v>0</v>
      </c>
      <c r="G24">
        <f t="shared" ref="G24:G31" si="2">SUM(E24:F24)</f>
        <v>0</v>
      </c>
    </row>
    <row r="25" spans="2:14" x14ac:dyDescent="0.3">
      <c r="B25" t="s">
        <v>14</v>
      </c>
      <c r="C25">
        <v>0</v>
      </c>
      <c r="D25">
        <v>0</v>
      </c>
      <c r="E25">
        <v>0</v>
      </c>
      <c r="F25">
        <v>0</v>
      </c>
      <c r="G25">
        <f t="shared" si="2"/>
        <v>0</v>
      </c>
      <c r="L25" t="s">
        <v>12</v>
      </c>
    </row>
    <row r="26" spans="2:14" x14ac:dyDescent="0.3">
      <c r="B26" t="s">
        <v>15</v>
      </c>
      <c r="C26">
        <v>4</v>
      </c>
      <c r="D26">
        <v>1820</v>
      </c>
      <c r="E26">
        <v>4</v>
      </c>
      <c r="F26">
        <v>0</v>
      </c>
      <c r="G26">
        <f t="shared" si="2"/>
        <v>4</v>
      </c>
      <c r="K26" t="s">
        <v>12</v>
      </c>
    </row>
    <row r="27" spans="2:14" x14ac:dyDescent="0.3">
      <c r="B27" t="s">
        <v>16</v>
      </c>
      <c r="C27">
        <v>4</v>
      </c>
      <c r="D27">
        <v>650</v>
      </c>
      <c r="E27">
        <v>3</v>
      </c>
      <c r="F27">
        <v>1</v>
      </c>
      <c r="G27">
        <f t="shared" si="2"/>
        <v>4</v>
      </c>
      <c r="M27" t="s">
        <v>12</v>
      </c>
      <c r="N27" t="s">
        <v>12</v>
      </c>
    </row>
    <row r="28" spans="2:14" x14ac:dyDescent="0.3">
      <c r="B28" t="s">
        <v>17</v>
      </c>
      <c r="C28">
        <v>5</v>
      </c>
      <c r="D28">
        <v>6000</v>
      </c>
      <c r="E28">
        <v>2</v>
      </c>
      <c r="F28">
        <v>3</v>
      </c>
      <c r="G28">
        <f t="shared" si="2"/>
        <v>5</v>
      </c>
      <c r="L28" t="s">
        <v>12</v>
      </c>
    </row>
    <row r="29" spans="2:14" x14ac:dyDescent="0.3">
      <c r="B29" t="s">
        <v>18</v>
      </c>
      <c r="C29">
        <v>2</v>
      </c>
      <c r="D29">
        <v>55</v>
      </c>
      <c r="E29">
        <v>2</v>
      </c>
      <c r="F29">
        <v>0</v>
      </c>
      <c r="G29">
        <f t="shared" si="2"/>
        <v>2</v>
      </c>
    </row>
    <row r="30" spans="2:14" x14ac:dyDescent="0.3">
      <c r="B30" t="s">
        <v>19</v>
      </c>
      <c r="C30">
        <v>0</v>
      </c>
      <c r="D30">
        <v>0</v>
      </c>
      <c r="E30">
        <v>0</v>
      </c>
      <c r="F30">
        <v>0</v>
      </c>
      <c r="G30">
        <f t="shared" si="2"/>
        <v>0</v>
      </c>
      <c r="L30" t="s">
        <v>12</v>
      </c>
    </row>
    <row r="31" spans="2:14" x14ac:dyDescent="0.3">
      <c r="B31" t="s">
        <v>9</v>
      </c>
      <c r="C31">
        <f t="shared" ref="C31:E31" si="3">+C23+C24+C25+C26+C27+C28+C29+C30</f>
        <v>21</v>
      </c>
      <c r="D31">
        <f t="shared" si="3"/>
        <v>8821</v>
      </c>
      <c r="E31">
        <f t="shared" si="3"/>
        <v>17</v>
      </c>
      <c r="F31">
        <f>SUM(F23:F30)</f>
        <v>4</v>
      </c>
      <c r="G31">
        <f t="shared" si="2"/>
        <v>21</v>
      </c>
      <c r="K31" t="s">
        <v>12</v>
      </c>
    </row>
    <row r="33" spans="2:11" x14ac:dyDescent="0.3">
      <c r="B33" t="s">
        <v>29</v>
      </c>
      <c r="E33" t="s">
        <v>3</v>
      </c>
    </row>
    <row r="34" spans="2:11" x14ac:dyDescent="0.3">
      <c r="B34" t="s">
        <v>4</v>
      </c>
      <c r="C34" t="s">
        <v>27</v>
      </c>
      <c r="D34" t="s">
        <v>28</v>
      </c>
      <c r="E34" t="s">
        <v>7</v>
      </c>
      <c r="F34" t="s">
        <v>8</v>
      </c>
      <c r="G34" t="s">
        <v>9</v>
      </c>
    </row>
    <row r="35" spans="2:11" x14ac:dyDescent="0.3">
      <c r="B35" t="s">
        <v>11</v>
      </c>
      <c r="C35">
        <v>99</v>
      </c>
      <c r="D35">
        <v>3781.93</v>
      </c>
      <c r="E35">
        <v>90</v>
      </c>
      <c r="F35">
        <v>9</v>
      </c>
      <c r="G35">
        <f>SUM(E35:F35)</f>
        <v>99</v>
      </c>
    </row>
    <row r="36" spans="2:11" x14ac:dyDescent="0.3">
      <c r="B36" t="s">
        <v>13</v>
      </c>
      <c r="C36">
        <v>98</v>
      </c>
      <c r="D36">
        <v>2553</v>
      </c>
      <c r="E36">
        <v>92</v>
      </c>
      <c r="F36">
        <v>6</v>
      </c>
      <c r="G36">
        <f t="shared" ref="G36:G42" si="4">SUM(E36:F36)</f>
        <v>98</v>
      </c>
    </row>
    <row r="37" spans="2:11" x14ac:dyDescent="0.3">
      <c r="B37" t="s">
        <v>14</v>
      </c>
      <c r="C37">
        <v>26</v>
      </c>
      <c r="D37">
        <v>763</v>
      </c>
      <c r="E37">
        <v>26</v>
      </c>
      <c r="F37">
        <v>0</v>
      </c>
      <c r="G37">
        <f t="shared" si="4"/>
        <v>26</v>
      </c>
    </row>
    <row r="38" spans="2:11" x14ac:dyDescent="0.3">
      <c r="B38" t="s">
        <v>15</v>
      </c>
      <c r="C38">
        <v>180</v>
      </c>
      <c r="D38">
        <v>7032</v>
      </c>
      <c r="E38">
        <v>153</v>
      </c>
      <c r="F38">
        <v>27</v>
      </c>
      <c r="G38">
        <f t="shared" si="4"/>
        <v>180</v>
      </c>
    </row>
    <row r="39" spans="2:11" x14ac:dyDescent="0.3">
      <c r="B39" t="s">
        <v>16</v>
      </c>
      <c r="C39">
        <v>88</v>
      </c>
      <c r="D39">
        <v>5642.74</v>
      </c>
      <c r="E39">
        <v>87</v>
      </c>
      <c r="F39">
        <v>1</v>
      </c>
      <c r="G39">
        <f t="shared" si="4"/>
        <v>88</v>
      </c>
    </row>
    <row r="40" spans="2:11" x14ac:dyDescent="0.3">
      <c r="B40" t="s">
        <v>17</v>
      </c>
      <c r="C40">
        <v>247</v>
      </c>
      <c r="D40">
        <v>13689.85</v>
      </c>
      <c r="E40">
        <v>205</v>
      </c>
      <c r="F40">
        <v>42</v>
      </c>
      <c r="G40">
        <f t="shared" si="4"/>
        <v>247</v>
      </c>
      <c r="K40" t="s">
        <v>12</v>
      </c>
    </row>
    <row r="41" spans="2:11" x14ac:dyDescent="0.3">
      <c r="B41" t="s">
        <v>18</v>
      </c>
      <c r="C41">
        <v>38</v>
      </c>
      <c r="D41">
        <v>875</v>
      </c>
      <c r="E41">
        <v>38</v>
      </c>
      <c r="F41">
        <v>0</v>
      </c>
      <c r="G41">
        <f t="shared" si="4"/>
        <v>38</v>
      </c>
    </row>
    <row r="42" spans="2:11" x14ac:dyDescent="0.3">
      <c r="B42" t="s">
        <v>19</v>
      </c>
      <c r="C42">
        <v>182</v>
      </c>
      <c r="D42">
        <v>5288.83</v>
      </c>
      <c r="E42">
        <v>169</v>
      </c>
      <c r="F42">
        <v>13</v>
      </c>
      <c r="G42">
        <f t="shared" si="4"/>
        <v>182</v>
      </c>
    </row>
    <row r="43" spans="2:11" x14ac:dyDescent="0.3">
      <c r="B43" t="s">
        <v>9</v>
      </c>
      <c r="C43">
        <f t="shared" ref="C43:G43" si="5">+C35+C36+C37+C38+C39+C40+C41+C42</f>
        <v>958</v>
      </c>
      <c r="D43">
        <f t="shared" si="5"/>
        <v>39626.35</v>
      </c>
      <c r="E43">
        <f t="shared" si="5"/>
        <v>860</v>
      </c>
      <c r="F43">
        <f t="shared" si="5"/>
        <v>98</v>
      </c>
      <c r="G43">
        <f t="shared" si="5"/>
        <v>958</v>
      </c>
    </row>
    <row r="44" spans="2:11" x14ac:dyDescent="0.3">
      <c r="K44" t="s">
        <v>12</v>
      </c>
    </row>
    <row r="46" spans="2:11" ht="15.6" x14ac:dyDescent="0.3">
      <c r="B46" s="1"/>
      <c r="C46" s="1"/>
      <c r="D46" s="1"/>
      <c r="E46" s="1"/>
      <c r="F46" s="1"/>
      <c r="G46" s="1"/>
      <c r="H46" s="1"/>
    </row>
    <row r="47" spans="2:11" ht="15.6" x14ac:dyDescent="0.3">
      <c r="B47" s="1"/>
      <c r="C47" s="1"/>
      <c r="D47" s="1"/>
      <c r="E47" s="1"/>
      <c r="F47" s="1"/>
      <c r="G47" s="1"/>
      <c r="H47" s="1"/>
    </row>
  </sheetData>
  <mergeCells count="2">
    <mergeCell ref="B5:H5"/>
    <mergeCell ref="B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03EEB-D5F4-458C-9045-D6B838D4F8E7}">
  <dimension ref="A5:I38"/>
  <sheetViews>
    <sheetView topLeftCell="A2" zoomScale="94" zoomScaleNormal="100" workbookViewId="0">
      <selection activeCell="A7" sqref="A7:XFD22"/>
    </sheetView>
  </sheetViews>
  <sheetFormatPr baseColWidth="10" defaultColWidth="8.88671875" defaultRowHeight="14.4" x14ac:dyDescent="0.3"/>
  <cols>
    <col min="2" max="2" width="20.109375" customWidth="1"/>
    <col min="3" max="3" width="35.109375" customWidth="1"/>
    <col min="4" max="4" width="17.109375" customWidth="1"/>
    <col min="5" max="5" width="28" customWidth="1"/>
    <col min="6" max="6" width="25.21875" customWidth="1"/>
    <col min="7" max="7" width="12.88671875" customWidth="1"/>
    <col min="8" max="8" width="14.33203125" customWidth="1"/>
    <col min="9" max="9" width="15.44140625" customWidth="1"/>
    <col min="10" max="10" width="16" customWidth="1"/>
  </cols>
  <sheetData>
    <row r="5" spans="1:9" x14ac:dyDescent="0.3">
      <c r="A5" t="s">
        <v>166</v>
      </c>
    </row>
    <row r="7" spans="1:9" x14ac:dyDescent="0.3">
      <c r="B7" t="s">
        <v>30</v>
      </c>
    </row>
    <row r="8" spans="1:9" x14ac:dyDescent="0.3">
      <c r="B8" t="s">
        <v>31</v>
      </c>
    </row>
    <row r="9" spans="1:9" x14ac:dyDescent="0.3">
      <c r="B9" t="s">
        <v>32</v>
      </c>
    </row>
    <row r="11" spans="1:9" x14ac:dyDescent="0.3">
      <c r="B11" t="s">
        <v>33</v>
      </c>
    </row>
    <row r="12" spans="1:9" x14ac:dyDescent="0.3">
      <c r="C12" t="s">
        <v>4</v>
      </c>
      <c r="D12" t="s">
        <v>34</v>
      </c>
      <c r="E12" t="s">
        <v>35</v>
      </c>
      <c r="F12" t="s">
        <v>36</v>
      </c>
      <c r="G12" t="s">
        <v>37</v>
      </c>
      <c r="H12" t="s">
        <v>38</v>
      </c>
      <c r="I12" t="s">
        <v>9</v>
      </c>
    </row>
    <row r="13" spans="1:9" x14ac:dyDescent="0.3">
      <c r="B13">
        <v>1</v>
      </c>
      <c r="C13" t="s">
        <v>39</v>
      </c>
      <c r="D13">
        <v>5</v>
      </c>
      <c r="G13">
        <v>10</v>
      </c>
      <c r="H13">
        <v>1</v>
      </c>
      <c r="I13">
        <f>G13+H13</f>
        <v>11</v>
      </c>
    </row>
    <row r="14" spans="1:9" x14ac:dyDescent="0.3">
      <c r="B14">
        <v>2</v>
      </c>
      <c r="C14" t="s">
        <v>13</v>
      </c>
      <c r="I14">
        <f t="shared" ref="I14:I21" si="0">G14+H14</f>
        <v>0</v>
      </c>
    </row>
    <row r="15" spans="1:9" x14ac:dyDescent="0.3">
      <c r="B15">
        <v>3</v>
      </c>
      <c r="C15" t="s">
        <v>14</v>
      </c>
      <c r="I15">
        <f t="shared" si="0"/>
        <v>0</v>
      </c>
    </row>
    <row r="16" spans="1:9" x14ac:dyDescent="0.3">
      <c r="B16">
        <v>4</v>
      </c>
      <c r="C16" t="s">
        <v>15</v>
      </c>
      <c r="I16">
        <f t="shared" si="0"/>
        <v>0</v>
      </c>
    </row>
    <row r="17" spans="2:9" ht="16.2" customHeight="1" x14ac:dyDescent="0.3">
      <c r="B17">
        <v>5</v>
      </c>
      <c r="C17" t="s">
        <v>16</v>
      </c>
      <c r="D17">
        <v>3</v>
      </c>
      <c r="F17">
        <v>2</v>
      </c>
      <c r="G17">
        <v>5</v>
      </c>
      <c r="H17">
        <v>0</v>
      </c>
      <c r="I17">
        <f t="shared" si="0"/>
        <v>5</v>
      </c>
    </row>
    <row r="18" spans="2:9" ht="15" customHeight="1" x14ac:dyDescent="0.3">
      <c r="B18">
        <v>6</v>
      </c>
      <c r="C18" t="s">
        <v>17</v>
      </c>
      <c r="I18">
        <f t="shared" si="0"/>
        <v>0</v>
      </c>
    </row>
    <row r="19" spans="2:9" ht="15" customHeight="1" x14ac:dyDescent="0.3">
      <c r="B19">
        <v>7</v>
      </c>
      <c r="C19" t="s">
        <v>18</v>
      </c>
      <c r="D19">
        <v>40</v>
      </c>
      <c r="G19">
        <v>37</v>
      </c>
      <c r="H19">
        <v>3</v>
      </c>
      <c r="I19">
        <f t="shared" si="0"/>
        <v>40</v>
      </c>
    </row>
    <row r="20" spans="2:9" ht="15.75" customHeight="1" x14ac:dyDescent="0.3">
      <c r="B20">
        <v>8</v>
      </c>
      <c r="C20" t="s">
        <v>19</v>
      </c>
      <c r="I20">
        <f t="shared" si="0"/>
        <v>0</v>
      </c>
    </row>
    <row r="21" spans="2:9" ht="18" customHeight="1" x14ac:dyDescent="0.3">
      <c r="B21" t="s">
        <v>9</v>
      </c>
      <c r="D21">
        <f>+D13+D14+D15+D16+D17+D18+D19+D20</f>
        <v>48</v>
      </c>
      <c r="E21">
        <f>SUM(E13:E20)</f>
        <v>0</v>
      </c>
      <c r="F21">
        <f>SUM(F13:F20)</f>
        <v>2</v>
      </c>
      <c r="G21">
        <f>+G13+G14+G15+G16+G17+G18+G19+G20</f>
        <v>52</v>
      </c>
      <c r="H21">
        <f>+H13+H14+H15+H16+H17+H18+H19+H20</f>
        <v>4</v>
      </c>
      <c r="I21">
        <f t="shared" si="0"/>
        <v>56</v>
      </c>
    </row>
    <row r="22" spans="2:9" ht="16.2" customHeight="1" x14ac:dyDescent="0.3"/>
    <row r="38" spans="2:6" ht="15.6" x14ac:dyDescent="0.3">
      <c r="B38" s="6"/>
      <c r="C38" s="6"/>
      <c r="E38" s="6"/>
      <c r="F38" s="6"/>
    </row>
  </sheetData>
  <mergeCells count="2">
    <mergeCell ref="B38:C38"/>
    <mergeCell ref="E38:F38"/>
  </mergeCell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1F850-823A-465B-915A-9532590D403B}">
  <dimension ref="B3:J37"/>
  <sheetViews>
    <sheetView topLeftCell="B2" zoomScaleNormal="100" workbookViewId="0">
      <selection activeCell="B15" sqref="B15"/>
    </sheetView>
  </sheetViews>
  <sheetFormatPr baseColWidth="10" defaultColWidth="8.88671875" defaultRowHeight="14.4" x14ac:dyDescent="0.3"/>
  <cols>
    <col min="2" max="2" width="20.109375" customWidth="1"/>
    <col min="3" max="3" width="13.88671875" customWidth="1"/>
    <col min="4" max="4" width="12.21875" customWidth="1"/>
    <col min="5" max="5" width="15.33203125" customWidth="1"/>
    <col min="6" max="6" width="15.88671875" customWidth="1"/>
    <col min="7" max="7" width="15.44140625" customWidth="1"/>
    <col min="8" max="8" width="14.33203125" customWidth="1"/>
    <col min="9" max="9" width="8.88671875" customWidth="1"/>
    <col min="10" max="10" width="14.21875" customWidth="1"/>
  </cols>
  <sheetData>
    <row r="3" spans="2:10" x14ac:dyDescent="0.3">
      <c r="B3" t="s">
        <v>166</v>
      </c>
    </row>
    <row r="5" spans="2:10" ht="28.95" customHeight="1" x14ac:dyDescent="0.3">
      <c r="B5" t="s">
        <v>41</v>
      </c>
    </row>
    <row r="6" spans="2:10" ht="45.6" customHeight="1" x14ac:dyDescent="0.3">
      <c r="B6" t="s">
        <v>42</v>
      </c>
      <c r="C6" t="s">
        <v>43</v>
      </c>
      <c r="F6" t="s">
        <v>44</v>
      </c>
      <c r="I6" t="s">
        <v>45</v>
      </c>
    </row>
    <row r="7" spans="2:10" ht="32.4" customHeight="1" x14ac:dyDescent="0.3">
      <c r="C7" t="s">
        <v>46</v>
      </c>
      <c r="D7" t="s">
        <v>47</v>
      </c>
      <c r="E7" t="s">
        <v>40</v>
      </c>
      <c r="F7" t="s">
        <v>46</v>
      </c>
      <c r="G7" t="s">
        <v>47</v>
      </c>
      <c r="H7" t="s">
        <v>40</v>
      </c>
      <c r="I7" t="s">
        <v>48</v>
      </c>
      <c r="J7" t="s">
        <v>40</v>
      </c>
    </row>
    <row r="8" spans="2:10" x14ac:dyDescent="0.3">
      <c r="B8" t="s">
        <v>11</v>
      </c>
      <c r="E8">
        <f>C8+D8</f>
        <v>0</v>
      </c>
      <c r="J8">
        <f t="shared" ref="J8:J10" si="0">I8</f>
        <v>0</v>
      </c>
    </row>
    <row r="9" spans="2:10" x14ac:dyDescent="0.3">
      <c r="B9" t="s">
        <v>13</v>
      </c>
      <c r="J9">
        <f t="shared" si="0"/>
        <v>0</v>
      </c>
    </row>
    <row r="10" spans="2:10" x14ac:dyDescent="0.3">
      <c r="B10" t="s">
        <v>14</v>
      </c>
      <c r="J10">
        <f t="shared" si="0"/>
        <v>0</v>
      </c>
    </row>
    <row r="11" spans="2:10" x14ac:dyDescent="0.3">
      <c r="B11" t="s">
        <v>15</v>
      </c>
      <c r="E11">
        <v>36709</v>
      </c>
      <c r="H11">
        <v>25553.88</v>
      </c>
      <c r="I11">
        <v>89.62</v>
      </c>
      <c r="J11">
        <f>I11</f>
        <v>89.62</v>
      </c>
    </row>
    <row r="12" spans="2:10" x14ac:dyDescent="0.3">
      <c r="B12" t="s">
        <v>16</v>
      </c>
      <c r="J12">
        <f t="shared" ref="J12:J16" si="1">I12</f>
        <v>0</v>
      </c>
    </row>
    <row r="13" spans="2:10" x14ac:dyDescent="0.3">
      <c r="B13" t="s">
        <v>17</v>
      </c>
      <c r="J13">
        <f t="shared" si="1"/>
        <v>0</v>
      </c>
    </row>
    <row r="14" spans="2:10" x14ac:dyDescent="0.3">
      <c r="B14" t="s">
        <v>18</v>
      </c>
      <c r="J14">
        <f t="shared" si="1"/>
        <v>0</v>
      </c>
    </row>
    <row r="15" spans="2:10" ht="29.25" customHeight="1" x14ac:dyDescent="0.3">
      <c r="B15" s="9" t="s">
        <v>167</v>
      </c>
      <c r="J15">
        <f t="shared" si="1"/>
        <v>0</v>
      </c>
    </row>
    <row r="16" spans="2:10" x14ac:dyDescent="0.3">
      <c r="B16" t="s">
        <v>19</v>
      </c>
      <c r="J16">
        <f t="shared" si="1"/>
        <v>0</v>
      </c>
    </row>
    <row r="17" spans="2:10" ht="24" customHeight="1" x14ac:dyDescent="0.3">
      <c r="B17" t="s">
        <v>9</v>
      </c>
      <c r="C17">
        <f>SUM(C8:C16)</f>
        <v>0</v>
      </c>
      <c r="D17">
        <f>SUM(D8:D16)</f>
        <v>0</v>
      </c>
      <c r="E17">
        <f>SUM(E8:E16)</f>
        <v>36709</v>
      </c>
      <c r="F17">
        <f t="shared" ref="F17:J17" si="2">SUM(F8:F16)</f>
        <v>0</v>
      </c>
      <c r="G17">
        <f t="shared" si="2"/>
        <v>0</v>
      </c>
      <c r="H17">
        <f t="shared" si="2"/>
        <v>25553.88</v>
      </c>
      <c r="I17">
        <f t="shared" si="2"/>
        <v>89.62</v>
      </c>
      <c r="J17">
        <f t="shared" si="2"/>
        <v>89.62</v>
      </c>
    </row>
    <row r="19" spans="2:10" ht="15.6" x14ac:dyDescent="0.3">
      <c r="B19" s="8" t="s">
        <v>49</v>
      </c>
      <c r="E19" s="4"/>
    </row>
    <row r="37" spans="2:6" ht="15.6" x14ac:dyDescent="0.3">
      <c r="B37" s="6"/>
      <c r="C37" s="6"/>
      <c r="E37" s="6"/>
      <c r="F37" s="6"/>
    </row>
  </sheetData>
  <mergeCells count="2">
    <mergeCell ref="B37:C37"/>
    <mergeCell ref="E37:F37"/>
  </mergeCells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EB766-224B-43DB-932D-5DA7C10F5757}">
  <dimension ref="A3:AD18"/>
  <sheetViews>
    <sheetView workbookViewId="0">
      <selection activeCell="A3" sqref="A3:XFD18"/>
    </sheetView>
  </sheetViews>
  <sheetFormatPr baseColWidth="10" defaultRowHeight="14.4" x14ac:dyDescent="0.3"/>
  <cols>
    <col min="1" max="1" width="3.6640625" customWidth="1"/>
    <col min="2" max="2" width="15.6640625" customWidth="1"/>
    <col min="3" max="3" width="8.33203125" customWidth="1"/>
    <col min="4" max="4" width="8.77734375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7.33203125" customWidth="1"/>
    <col min="25" max="25" width="5.5546875" customWidth="1"/>
    <col min="26" max="26" width="9.5546875" customWidth="1"/>
    <col min="27" max="27" width="10.6640625" customWidth="1"/>
    <col min="28" max="29" width="6.6640625" customWidth="1"/>
    <col min="30" max="30" width="11.6640625" bestFit="1" customWidth="1"/>
  </cols>
  <sheetData>
    <row r="3" spans="1:30" x14ac:dyDescent="0.3">
      <c r="A3" t="s">
        <v>166</v>
      </c>
    </row>
    <row r="5" spans="1:30" x14ac:dyDescent="0.3">
      <c r="B5" t="s">
        <v>50</v>
      </c>
      <c r="D5" t="s">
        <v>60</v>
      </c>
    </row>
    <row r="7" spans="1:30" x14ac:dyDescent="0.3">
      <c r="B7" t="s">
        <v>4</v>
      </c>
      <c r="C7" t="s">
        <v>52</v>
      </c>
      <c r="D7" t="s">
        <v>37</v>
      </c>
      <c r="E7" t="s">
        <v>38</v>
      </c>
      <c r="F7" t="s">
        <v>53</v>
      </c>
      <c r="G7" t="s">
        <v>54</v>
      </c>
      <c r="H7" t="s">
        <v>37</v>
      </c>
      <c r="I7" t="s">
        <v>38</v>
      </c>
      <c r="J7" t="s">
        <v>53</v>
      </c>
      <c r="K7" t="s">
        <v>55</v>
      </c>
      <c r="L7" t="s">
        <v>37</v>
      </c>
      <c r="M7" t="s">
        <v>38</v>
      </c>
      <c r="N7" t="s">
        <v>53</v>
      </c>
      <c r="O7" t="s">
        <v>56</v>
      </c>
      <c r="P7" t="s">
        <v>37</v>
      </c>
      <c r="Q7" t="s">
        <v>38</v>
      </c>
      <c r="R7" t="s">
        <v>53</v>
      </c>
      <c r="S7" t="s">
        <v>57</v>
      </c>
      <c r="T7" t="s">
        <v>37</v>
      </c>
      <c r="U7" t="s">
        <v>38</v>
      </c>
      <c r="V7" t="s">
        <v>53</v>
      </c>
      <c r="W7" t="s">
        <v>58</v>
      </c>
      <c r="X7" t="s">
        <v>37</v>
      </c>
      <c r="Y7" t="s">
        <v>38</v>
      </c>
      <c r="Z7" t="s">
        <v>53</v>
      </c>
      <c r="AA7" t="s">
        <v>59</v>
      </c>
      <c r="AB7" t="s">
        <v>37</v>
      </c>
      <c r="AC7" t="s">
        <v>38</v>
      </c>
      <c r="AD7" t="s">
        <v>53</v>
      </c>
    </row>
    <row r="8" spans="1:30" x14ac:dyDescent="0.3">
      <c r="A8">
        <v>1</v>
      </c>
      <c r="B8" t="s">
        <v>11</v>
      </c>
      <c r="C8">
        <v>102</v>
      </c>
      <c r="D8">
        <v>86</v>
      </c>
      <c r="E8">
        <v>16</v>
      </c>
      <c r="F8">
        <v>102</v>
      </c>
      <c r="G8">
        <v>24</v>
      </c>
      <c r="H8">
        <v>15</v>
      </c>
      <c r="I8">
        <v>9</v>
      </c>
      <c r="J8">
        <v>24</v>
      </c>
      <c r="K8">
        <v>36</v>
      </c>
      <c r="L8">
        <v>30</v>
      </c>
      <c r="M8">
        <v>6</v>
      </c>
      <c r="N8">
        <v>33</v>
      </c>
      <c r="O8">
        <v>19</v>
      </c>
      <c r="P8">
        <v>17</v>
      </c>
      <c r="Q8">
        <v>2</v>
      </c>
      <c r="R8">
        <v>19</v>
      </c>
      <c r="S8">
        <v>1</v>
      </c>
      <c r="T8">
        <v>7</v>
      </c>
      <c r="U8">
        <v>3</v>
      </c>
      <c r="V8">
        <v>10</v>
      </c>
      <c r="W8">
        <v>0</v>
      </c>
      <c r="X8">
        <v>0</v>
      </c>
      <c r="Y8">
        <v>0</v>
      </c>
      <c r="Z8">
        <v>0</v>
      </c>
      <c r="AA8">
        <v>1</v>
      </c>
      <c r="AB8">
        <v>4</v>
      </c>
      <c r="AC8">
        <v>3</v>
      </c>
      <c r="AD8">
        <v>7</v>
      </c>
    </row>
    <row r="9" spans="1:30" x14ac:dyDescent="0.3">
      <c r="A9">
        <v>2</v>
      </c>
      <c r="B9" t="s">
        <v>13</v>
      </c>
      <c r="C9">
        <v>140</v>
      </c>
      <c r="D9">
        <v>128</v>
      </c>
      <c r="E9">
        <v>12</v>
      </c>
      <c r="F9">
        <v>140</v>
      </c>
      <c r="G9">
        <v>34</v>
      </c>
      <c r="H9">
        <v>32</v>
      </c>
      <c r="I9">
        <v>2</v>
      </c>
      <c r="J9">
        <v>34</v>
      </c>
      <c r="K9">
        <v>104</v>
      </c>
      <c r="L9">
        <v>92</v>
      </c>
      <c r="M9">
        <v>12</v>
      </c>
      <c r="N9">
        <v>104</v>
      </c>
      <c r="O9">
        <v>13</v>
      </c>
      <c r="P9">
        <v>13</v>
      </c>
      <c r="Q9">
        <v>0</v>
      </c>
      <c r="R9">
        <v>13</v>
      </c>
      <c r="S9">
        <v>5</v>
      </c>
      <c r="T9">
        <v>15</v>
      </c>
      <c r="U9">
        <v>3</v>
      </c>
      <c r="V9">
        <v>18</v>
      </c>
      <c r="W9">
        <v>4</v>
      </c>
      <c r="X9">
        <v>8</v>
      </c>
      <c r="Y9">
        <v>1</v>
      </c>
      <c r="Z9">
        <v>9</v>
      </c>
      <c r="AA9">
        <v>6</v>
      </c>
      <c r="AB9">
        <v>28</v>
      </c>
      <c r="AC9">
        <v>4</v>
      </c>
      <c r="AD9">
        <v>32</v>
      </c>
    </row>
    <row r="10" spans="1:30" x14ac:dyDescent="0.3">
      <c r="A10">
        <v>3</v>
      </c>
      <c r="B10" t="s">
        <v>14</v>
      </c>
      <c r="C10">
        <v>69</v>
      </c>
      <c r="D10">
        <v>61</v>
      </c>
      <c r="E10">
        <v>7</v>
      </c>
      <c r="F10">
        <v>68</v>
      </c>
      <c r="G10">
        <v>5</v>
      </c>
      <c r="H10">
        <v>5</v>
      </c>
      <c r="I10">
        <v>0</v>
      </c>
      <c r="J10">
        <v>5</v>
      </c>
      <c r="K10">
        <v>15</v>
      </c>
      <c r="L10">
        <v>14</v>
      </c>
      <c r="M10">
        <v>1</v>
      </c>
      <c r="N10">
        <v>21</v>
      </c>
      <c r="O10">
        <v>2</v>
      </c>
      <c r="P10">
        <v>2</v>
      </c>
      <c r="Q10">
        <v>0</v>
      </c>
      <c r="R10">
        <v>11</v>
      </c>
      <c r="S10">
        <v>1</v>
      </c>
      <c r="T10">
        <v>2</v>
      </c>
      <c r="U10">
        <v>0</v>
      </c>
      <c r="V10">
        <v>2</v>
      </c>
      <c r="W10">
        <v>0</v>
      </c>
      <c r="X10">
        <v>0</v>
      </c>
      <c r="Y10">
        <v>0</v>
      </c>
      <c r="Z10">
        <v>0</v>
      </c>
      <c r="AA10">
        <v>1</v>
      </c>
      <c r="AB10">
        <v>4</v>
      </c>
      <c r="AC10">
        <v>0</v>
      </c>
      <c r="AD10">
        <v>4</v>
      </c>
    </row>
    <row r="11" spans="1:30" x14ac:dyDescent="0.3">
      <c r="A11">
        <v>4</v>
      </c>
      <c r="B11" t="s">
        <v>15</v>
      </c>
      <c r="C11">
        <v>246</v>
      </c>
      <c r="D11">
        <v>214</v>
      </c>
      <c r="E11">
        <v>32</v>
      </c>
      <c r="F11">
        <v>246</v>
      </c>
      <c r="G11">
        <v>36</v>
      </c>
      <c r="H11">
        <v>33</v>
      </c>
      <c r="I11">
        <v>3</v>
      </c>
      <c r="J11">
        <v>36</v>
      </c>
      <c r="K11">
        <v>128</v>
      </c>
      <c r="L11">
        <v>109</v>
      </c>
      <c r="M11">
        <v>19</v>
      </c>
      <c r="N11">
        <v>128</v>
      </c>
      <c r="O11">
        <v>42</v>
      </c>
      <c r="P11">
        <v>38</v>
      </c>
      <c r="Q11">
        <v>4</v>
      </c>
      <c r="R11">
        <v>42</v>
      </c>
      <c r="S11">
        <v>16</v>
      </c>
      <c r="T11">
        <v>64</v>
      </c>
      <c r="U11">
        <v>2</v>
      </c>
      <c r="V11">
        <v>66</v>
      </c>
      <c r="W11">
        <v>11</v>
      </c>
      <c r="X11">
        <v>43</v>
      </c>
      <c r="Y11">
        <v>1</v>
      </c>
      <c r="Z11">
        <v>44</v>
      </c>
      <c r="AA11">
        <v>14</v>
      </c>
      <c r="AB11">
        <v>84</v>
      </c>
      <c r="AC11">
        <v>9</v>
      </c>
      <c r="AD11">
        <v>93</v>
      </c>
    </row>
    <row r="12" spans="1:30" x14ac:dyDescent="0.3">
      <c r="A12">
        <v>5</v>
      </c>
      <c r="B12" t="s">
        <v>16</v>
      </c>
      <c r="C12">
        <v>178</v>
      </c>
      <c r="D12">
        <v>152</v>
      </c>
      <c r="E12">
        <v>12</v>
      </c>
      <c r="F12">
        <v>164</v>
      </c>
      <c r="G12">
        <v>4</v>
      </c>
      <c r="H12">
        <v>4</v>
      </c>
      <c r="I12">
        <v>0</v>
      </c>
      <c r="J12">
        <v>4</v>
      </c>
      <c r="K12">
        <v>75</v>
      </c>
      <c r="L12">
        <v>68</v>
      </c>
      <c r="M12">
        <v>7</v>
      </c>
      <c r="N12">
        <v>75</v>
      </c>
      <c r="O12">
        <v>5</v>
      </c>
      <c r="P12">
        <v>5</v>
      </c>
      <c r="Q12">
        <v>0</v>
      </c>
      <c r="R12">
        <v>5</v>
      </c>
      <c r="S12">
        <v>5</v>
      </c>
      <c r="T12">
        <v>16</v>
      </c>
      <c r="U12">
        <v>0</v>
      </c>
      <c r="V12">
        <v>16</v>
      </c>
      <c r="W12">
        <v>1</v>
      </c>
      <c r="X12">
        <v>2</v>
      </c>
      <c r="Y12">
        <v>0</v>
      </c>
      <c r="Z12">
        <v>2</v>
      </c>
      <c r="AA12">
        <v>2</v>
      </c>
      <c r="AB12">
        <v>12</v>
      </c>
      <c r="AC12">
        <v>2</v>
      </c>
      <c r="AD12">
        <v>14</v>
      </c>
    </row>
    <row r="13" spans="1:30" x14ac:dyDescent="0.3">
      <c r="A13">
        <v>6</v>
      </c>
      <c r="B13" t="s">
        <v>17</v>
      </c>
      <c r="C13">
        <v>287</v>
      </c>
      <c r="D13">
        <v>235</v>
      </c>
      <c r="E13">
        <v>52</v>
      </c>
      <c r="F13">
        <v>287</v>
      </c>
      <c r="G13">
        <v>155</v>
      </c>
      <c r="H13">
        <v>128</v>
      </c>
      <c r="I13">
        <v>27</v>
      </c>
      <c r="J13">
        <v>155</v>
      </c>
      <c r="K13">
        <v>173</v>
      </c>
      <c r="L13">
        <v>139</v>
      </c>
      <c r="M13">
        <v>34</v>
      </c>
      <c r="N13">
        <v>173</v>
      </c>
      <c r="O13">
        <v>37</v>
      </c>
      <c r="P13">
        <v>33</v>
      </c>
      <c r="Q13">
        <v>4</v>
      </c>
      <c r="R13">
        <v>37</v>
      </c>
      <c r="S13">
        <v>36</v>
      </c>
      <c r="T13">
        <v>117</v>
      </c>
      <c r="U13">
        <v>32</v>
      </c>
      <c r="V13">
        <v>149</v>
      </c>
      <c r="W13">
        <v>18</v>
      </c>
      <c r="X13">
        <v>49</v>
      </c>
      <c r="Y13">
        <v>23</v>
      </c>
      <c r="Z13">
        <v>72</v>
      </c>
      <c r="AA13">
        <v>1</v>
      </c>
      <c r="AB13">
        <v>9</v>
      </c>
      <c r="AC13">
        <v>1</v>
      </c>
      <c r="AD13">
        <v>10</v>
      </c>
    </row>
    <row r="14" spans="1:30" x14ac:dyDescent="0.3">
      <c r="A14">
        <v>7</v>
      </c>
      <c r="B14" t="s">
        <v>18</v>
      </c>
      <c r="C14">
        <v>92</v>
      </c>
      <c r="D14">
        <v>89</v>
      </c>
      <c r="E14">
        <v>3</v>
      </c>
      <c r="F14">
        <v>95</v>
      </c>
      <c r="G14">
        <v>12</v>
      </c>
      <c r="H14">
        <v>12</v>
      </c>
      <c r="I14">
        <v>0</v>
      </c>
      <c r="J14">
        <v>12</v>
      </c>
      <c r="K14">
        <v>43</v>
      </c>
      <c r="L14">
        <v>43</v>
      </c>
      <c r="M14">
        <v>0</v>
      </c>
      <c r="N14">
        <v>43</v>
      </c>
      <c r="O14">
        <v>18</v>
      </c>
      <c r="P14">
        <v>18</v>
      </c>
      <c r="Q14">
        <v>0</v>
      </c>
      <c r="R14">
        <v>18</v>
      </c>
      <c r="S14">
        <v>3</v>
      </c>
      <c r="T14">
        <v>8</v>
      </c>
      <c r="U14">
        <v>0</v>
      </c>
      <c r="V14">
        <v>8</v>
      </c>
      <c r="W14">
        <v>3</v>
      </c>
      <c r="X14">
        <v>8</v>
      </c>
      <c r="Y14">
        <v>0</v>
      </c>
      <c r="Z14">
        <v>8</v>
      </c>
      <c r="AA14">
        <v>1</v>
      </c>
      <c r="AB14">
        <v>16</v>
      </c>
      <c r="AC14">
        <v>3</v>
      </c>
      <c r="AD14">
        <v>19</v>
      </c>
    </row>
    <row r="15" spans="1:30" x14ac:dyDescent="0.3">
      <c r="A15">
        <v>8</v>
      </c>
      <c r="B15" t="s">
        <v>19</v>
      </c>
      <c r="C15">
        <v>298</v>
      </c>
      <c r="D15">
        <v>269</v>
      </c>
      <c r="E15">
        <v>29</v>
      </c>
      <c r="F15">
        <v>295</v>
      </c>
      <c r="G15">
        <v>69</v>
      </c>
      <c r="H15">
        <v>60</v>
      </c>
      <c r="I15">
        <v>9</v>
      </c>
      <c r="J15">
        <v>69</v>
      </c>
      <c r="K15">
        <v>207</v>
      </c>
      <c r="L15">
        <v>182</v>
      </c>
      <c r="M15">
        <v>23</v>
      </c>
      <c r="N15">
        <v>205</v>
      </c>
      <c r="O15">
        <v>50</v>
      </c>
      <c r="P15">
        <v>39</v>
      </c>
      <c r="Q15">
        <v>15</v>
      </c>
      <c r="R15">
        <v>54</v>
      </c>
      <c r="S15">
        <v>8</v>
      </c>
      <c r="T15">
        <v>27</v>
      </c>
      <c r="U15">
        <v>8</v>
      </c>
      <c r="V15">
        <v>35</v>
      </c>
      <c r="W15">
        <v>5</v>
      </c>
      <c r="X15">
        <v>19</v>
      </c>
      <c r="Y15">
        <v>4</v>
      </c>
      <c r="Z15">
        <v>23</v>
      </c>
      <c r="AA15">
        <v>6</v>
      </c>
      <c r="AB15">
        <v>57</v>
      </c>
      <c r="AC15">
        <v>15</v>
      </c>
      <c r="AD15">
        <v>72</v>
      </c>
    </row>
    <row r="16" spans="1:30" x14ac:dyDescent="0.3">
      <c r="B16" t="s">
        <v>9</v>
      </c>
      <c r="C16">
        <f>SUM(C8:C15)</f>
        <v>1412</v>
      </c>
      <c r="D16">
        <f t="shared" ref="D16:AD16" si="0">SUM(D8:D15)</f>
        <v>1234</v>
      </c>
      <c r="E16">
        <f t="shared" si="0"/>
        <v>163</v>
      </c>
      <c r="F16">
        <f t="shared" si="0"/>
        <v>1397</v>
      </c>
      <c r="G16">
        <f t="shared" si="0"/>
        <v>339</v>
      </c>
      <c r="H16">
        <f t="shared" si="0"/>
        <v>289</v>
      </c>
      <c r="I16">
        <f t="shared" si="0"/>
        <v>50</v>
      </c>
      <c r="J16">
        <f t="shared" si="0"/>
        <v>339</v>
      </c>
      <c r="K16">
        <f t="shared" si="0"/>
        <v>781</v>
      </c>
      <c r="L16">
        <f t="shared" si="0"/>
        <v>677</v>
      </c>
      <c r="M16">
        <f t="shared" si="0"/>
        <v>102</v>
      </c>
      <c r="N16">
        <f t="shared" si="0"/>
        <v>782</v>
      </c>
      <c r="O16">
        <f t="shared" si="0"/>
        <v>186</v>
      </c>
      <c r="P16">
        <f t="shared" si="0"/>
        <v>165</v>
      </c>
      <c r="Q16">
        <f t="shared" si="0"/>
        <v>25</v>
      </c>
      <c r="R16">
        <f t="shared" si="0"/>
        <v>199</v>
      </c>
      <c r="S16">
        <f t="shared" si="0"/>
        <v>75</v>
      </c>
      <c r="T16">
        <f t="shared" si="0"/>
        <v>256</v>
      </c>
      <c r="U16">
        <f t="shared" si="0"/>
        <v>48</v>
      </c>
      <c r="V16">
        <f t="shared" si="0"/>
        <v>304</v>
      </c>
      <c r="W16">
        <f t="shared" si="0"/>
        <v>42</v>
      </c>
      <c r="X16">
        <f t="shared" si="0"/>
        <v>129</v>
      </c>
      <c r="Y16">
        <f t="shared" si="0"/>
        <v>29</v>
      </c>
      <c r="Z16">
        <f t="shared" si="0"/>
        <v>158</v>
      </c>
      <c r="AA16">
        <f t="shared" si="0"/>
        <v>32</v>
      </c>
      <c r="AB16">
        <f t="shared" si="0"/>
        <v>214</v>
      </c>
      <c r="AC16">
        <f t="shared" si="0"/>
        <v>37</v>
      </c>
      <c r="AD16">
        <f t="shared" si="0"/>
        <v>251</v>
      </c>
    </row>
    <row r="17" customFormat="1" x14ac:dyDescent="0.3"/>
    <row r="18" customFormat="1" x14ac:dyDescent="0.3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64B9-739D-4246-989E-69CF7D2A0623}">
  <dimension ref="A3:M16"/>
  <sheetViews>
    <sheetView workbookViewId="0">
      <selection activeCell="A3" sqref="A3:XFD16"/>
    </sheetView>
  </sheetViews>
  <sheetFormatPr baseColWidth="10" defaultColWidth="11.5546875" defaultRowHeight="15.6" x14ac:dyDescent="0.3"/>
  <cols>
    <col min="1" max="1" width="16.6640625" style="1" customWidth="1"/>
    <col min="2" max="4" width="11.5546875" style="1"/>
    <col min="5" max="5" width="11.5546875" style="2"/>
    <col min="6" max="8" width="11.5546875" style="1"/>
    <col min="9" max="9" width="11.5546875" style="2"/>
    <col min="10" max="10" width="12.5546875" style="1" customWidth="1"/>
    <col min="11" max="12" width="11.5546875" style="1"/>
    <col min="13" max="13" width="11.5546875" style="2"/>
    <col min="14" max="16384" width="11.5546875" style="1"/>
  </cols>
  <sheetData>
    <row r="3" spans="1:13" customFormat="1" ht="14.4" x14ac:dyDescent="0.3">
      <c r="A3" t="s">
        <v>166</v>
      </c>
    </row>
    <row r="4" spans="1:13" customFormat="1" ht="14.4" x14ac:dyDescent="0.3">
      <c r="A4" t="s">
        <v>61</v>
      </c>
    </row>
    <row r="5" spans="1:13" customFormat="1" ht="14.4" x14ac:dyDescent="0.3">
      <c r="A5">
        <v>45535</v>
      </c>
    </row>
    <row r="6" spans="1:13" customFormat="1" ht="14.4" x14ac:dyDescent="0.3">
      <c r="A6" t="s">
        <v>4</v>
      </c>
      <c r="B6" t="s">
        <v>62</v>
      </c>
      <c r="C6" t="s">
        <v>37</v>
      </c>
      <c r="D6" t="s">
        <v>38</v>
      </c>
      <c r="E6" t="s">
        <v>53</v>
      </c>
      <c r="F6" t="s">
        <v>63</v>
      </c>
      <c r="G6" t="s">
        <v>37</v>
      </c>
      <c r="H6" t="s">
        <v>38</v>
      </c>
      <c r="I6" t="s">
        <v>53</v>
      </c>
      <c r="J6" t="s">
        <v>64</v>
      </c>
      <c r="K6" t="s">
        <v>37</v>
      </c>
      <c r="L6" t="s">
        <v>38</v>
      </c>
      <c r="M6" t="s">
        <v>53</v>
      </c>
    </row>
    <row r="7" spans="1:13" customFormat="1" ht="14.4" x14ac:dyDescent="0.3">
      <c r="A7" t="s">
        <v>11</v>
      </c>
      <c r="E7">
        <f>+C7+D7</f>
        <v>0</v>
      </c>
      <c r="F7">
        <v>1</v>
      </c>
      <c r="G7">
        <v>9</v>
      </c>
      <c r="H7">
        <v>2</v>
      </c>
      <c r="I7">
        <f>+G7+H7</f>
        <v>11</v>
      </c>
      <c r="J7">
        <v>1</v>
      </c>
      <c r="K7">
        <v>18</v>
      </c>
      <c r="L7">
        <v>2</v>
      </c>
      <c r="M7">
        <f>+K7+L7</f>
        <v>20</v>
      </c>
    </row>
    <row r="8" spans="1:13" customFormat="1" ht="14.4" x14ac:dyDescent="0.3">
      <c r="A8" t="s">
        <v>13</v>
      </c>
      <c r="E8">
        <f t="shared" ref="E8:E14" si="0">+C8+D8</f>
        <v>0</v>
      </c>
      <c r="F8">
        <v>5</v>
      </c>
      <c r="G8">
        <v>24</v>
      </c>
      <c r="H8">
        <v>5</v>
      </c>
      <c r="I8">
        <f t="shared" ref="I8:I14" si="1">+G8+H8</f>
        <v>29</v>
      </c>
      <c r="J8">
        <v>2</v>
      </c>
      <c r="K8">
        <v>14</v>
      </c>
      <c r="L8">
        <v>1</v>
      </c>
      <c r="M8">
        <f t="shared" ref="M8:M14" si="2">+K8+L8</f>
        <v>15</v>
      </c>
    </row>
    <row r="9" spans="1:13" customFormat="1" ht="14.4" x14ac:dyDescent="0.3">
      <c r="A9" t="s">
        <v>14</v>
      </c>
      <c r="E9">
        <f t="shared" si="0"/>
        <v>0</v>
      </c>
      <c r="I9">
        <f t="shared" si="1"/>
        <v>0</v>
      </c>
      <c r="M9">
        <f t="shared" si="2"/>
        <v>0</v>
      </c>
    </row>
    <row r="10" spans="1:13" customFormat="1" ht="14.4" x14ac:dyDescent="0.3">
      <c r="A10" t="s">
        <v>15</v>
      </c>
      <c r="E10">
        <f t="shared" si="0"/>
        <v>0</v>
      </c>
      <c r="F10">
        <v>6</v>
      </c>
      <c r="G10">
        <v>93</v>
      </c>
      <c r="H10">
        <v>16</v>
      </c>
      <c r="I10">
        <f t="shared" si="1"/>
        <v>109</v>
      </c>
      <c r="J10">
        <v>8</v>
      </c>
      <c r="K10">
        <v>94</v>
      </c>
      <c r="L10">
        <v>19</v>
      </c>
      <c r="M10">
        <f t="shared" si="2"/>
        <v>113</v>
      </c>
    </row>
    <row r="11" spans="1:13" customFormat="1" ht="14.4" x14ac:dyDescent="0.3">
      <c r="A11" t="s">
        <v>16</v>
      </c>
      <c r="E11">
        <f t="shared" si="0"/>
        <v>0</v>
      </c>
      <c r="I11">
        <f t="shared" si="1"/>
        <v>0</v>
      </c>
      <c r="M11">
        <f t="shared" si="2"/>
        <v>0</v>
      </c>
    </row>
    <row r="12" spans="1:13" customFormat="1" ht="14.4" x14ac:dyDescent="0.3">
      <c r="A12" t="s">
        <v>17</v>
      </c>
      <c r="E12">
        <f t="shared" si="0"/>
        <v>0</v>
      </c>
      <c r="I12">
        <f t="shared" si="1"/>
        <v>0</v>
      </c>
      <c r="M12">
        <f t="shared" si="2"/>
        <v>0</v>
      </c>
    </row>
    <row r="13" spans="1:13" customFormat="1" ht="14.4" x14ac:dyDescent="0.3">
      <c r="A13" t="s">
        <v>18</v>
      </c>
      <c r="E13">
        <f t="shared" si="0"/>
        <v>0</v>
      </c>
      <c r="I13">
        <f t="shared" si="1"/>
        <v>0</v>
      </c>
      <c r="M13">
        <f t="shared" si="2"/>
        <v>0</v>
      </c>
    </row>
    <row r="14" spans="1:13" customFormat="1" ht="14.4" x14ac:dyDescent="0.3">
      <c r="A14" t="s">
        <v>19</v>
      </c>
      <c r="E14">
        <f t="shared" si="0"/>
        <v>0</v>
      </c>
      <c r="F14">
        <v>0</v>
      </c>
      <c r="G14">
        <v>0</v>
      </c>
      <c r="H14">
        <v>0</v>
      </c>
      <c r="I14">
        <f t="shared" si="1"/>
        <v>0</v>
      </c>
      <c r="J14">
        <v>5</v>
      </c>
      <c r="K14">
        <v>27</v>
      </c>
      <c r="L14">
        <v>29</v>
      </c>
      <c r="M14">
        <f t="shared" si="2"/>
        <v>56</v>
      </c>
    </row>
    <row r="15" spans="1:13" customFormat="1" ht="14.4" x14ac:dyDescent="0.3">
      <c r="A15" t="s">
        <v>9</v>
      </c>
      <c r="B15">
        <f t="shared" ref="B15:L15" si="3">SUM(B7:B14)</f>
        <v>0</v>
      </c>
      <c r="C15">
        <f t="shared" si="3"/>
        <v>0</v>
      </c>
      <c r="D15">
        <f t="shared" si="3"/>
        <v>0</v>
      </c>
      <c r="E15">
        <f t="shared" si="3"/>
        <v>0</v>
      </c>
      <c r="F15">
        <f t="shared" si="3"/>
        <v>12</v>
      </c>
      <c r="G15">
        <f t="shared" si="3"/>
        <v>126</v>
      </c>
      <c r="H15">
        <f t="shared" si="3"/>
        <v>23</v>
      </c>
      <c r="I15">
        <f t="shared" si="3"/>
        <v>149</v>
      </c>
      <c r="J15">
        <f t="shared" si="3"/>
        <v>16</v>
      </c>
      <c r="K15">
        <f t="shared" si="3"/>
        <v>153</v>
      </c>
      <c r="L15">
        <f t="shared" si="3"/>
        <v>51</v>
      </c>
      <c r="M15">
        <f>SUM(M7:M14)</f>
        <v>204</v>
      </c>
    </row>
    <row r="16" spans="1:13" customFormat="1" ht="14.4" x14ac:dyDescent="0.3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01ECA-8F58-48CB-956B-604A7F01AD27}">
  <dimension ref="A3:E107"/>
  <sheetViews>
    <sheetView workbookViewId="0">
      <selection activeCell="A6" sqref="A6:XFD107"/>
    </sheetView>
  </sheetViews>
  <sheetFormatPr baseColWidth="10" defaultColWidth="11.44140625" defaultRowHeight="14.4" x14ac:dyDescent="0.3"/>
  <cols>
    <col min="1" max="1" width="6" customWidth="1"/>
    <col min="2" max="2" width="67.44140625" customWidth="1"/>
    <col min="3" max="3" width="12.21875" customWidth="1"/>
    <col min="4" max="4" width="14.77734375" customWidth="1"/>
    <col min="5" max="5" width="14.6640625" customWidth="1"/>
    <col min="6" max="6" width="5.5546875" customWidth="1"/>
    <col min="7" max="7" width="13" customWidth="1"/>
    <col min="8" max="8" width="13.33203125" customWidth="1"/>
    <col min="9" max="9" width="14.44140625" customWidth="1"/>
    <col min="10" max="10" width="5.88671875" customWidth="1"/>
    <col min="11" max="11" width="13.88671875" customWidth="1"/>
    <col min="12" max="13" width="14.44140625" customWidth="1"/>
  </cols>
  <sheetData>
    <row r="3" spans="1:3" x14ac:dyDescent="0.3">
      <c r="A3" t="s">
        <v>166</v>
      </c>
    </row>
    <row r="6" spans="1:3" x14ac:dyDescent="0.3">
      <c r="A6" t="s">
        <v>164</v>
      </c>
    </row>
    <row r="8" spans="1:3" x14ac:dyDescent="0.3">
      <c r="A8" t="s">
        <v>51</v>
      </c>
      <c r="B8" t="s">
        <v>134</v>
      </c>
      <c r="C8" t="s">
        <v>135</v>
      </c>
    </row>
    <row r="9" spans="1:3" x14ac:dyDescent="0.3">
      <c r="A9">
        <v>1</v>
      </c>
      <c r="B9" t="s">
        <v>136</v>
      </c>
      <c r="C9">
        <v>0</v>
      </c>
    </row>
    <row r="10" spans="1:3" x14ac:dyDescent="0.3">
      <c r="A10">
        <v>2</v>
      </c>
      <c r="B10" t="s">
        <v>137</v>
      </c>
      <c r="C10">
        <v>0</v>
      </c>
    </row>
    <row r="11" spans="1:3" x14ac:dyDescent="0.3">
      <c r="A11">
        <v>3</v>
      </c>
      <c r="B11" t="s">
        <v>138</v>
      </c>
      <c r="C11">
        <v>0</v>
      </c>
    </row>
    <row r="12" spans="1:3" x14ac:dyDescent="0.3">
      <c r="A12">
        <v>4</v>
      </c>
      <c r="B12" t="s">
        <v>139</v>
      </c>
      <c r="C12">
        <v>0</v>
      </c>
    </row>
    <row r="13" spans="1:3" x14ac:dyDescent="0.3">
      <c r="A13">
        <v>5</v>
      </c>
      <c r="B13" t="s">
        <v>140</v>
      </c>
      <c r="C13">
        <v>0</v>
      </c>
    </row>
    <row r="14" spans="1:3" x14ac:dyDescent="0.3">
      <c r="A14">
        <v>6</v>
      </c>
      <c r="B14" t="s">
        <v>141</v>
      </c>
      <c r="C14">
        <v>52</v>
      </c>
    </row>
    <row r="17" spans="1:5" x14ac:dyDescent="0.3">
      <c r="A17" t="s">
        <v>142</v>
      </c>
    </row>
    <row r="18" spans="1:5" x14ac:dyDescent="0.3">
      <c r="A18" t="s">
        <v>164</v>
      </c>
    </row>
    <row r="20" spans="1:5" x14ac:dyDescent="0.3">
      <c r="A20" t="s">
        <v>51</v>
      </c>
      <c r="B20" t="s">
        <v>134</v>
      </c>
      <c r="C20" t="s">
        <v>135</v>
      </c>
    </row>
    <row r="21" spans="1:5" x14ac:dyDescent="0.3">
      <c r="A21">
        <v>1</v>
      </c>
      <c r="B21" t="s">
        <v>143</v>
      </c>
      <c r="C21">
        <v>9</v>
      </c>
    </row>
    <row r="22" spans="1:5" x14ac:dyDescent="0.3">
      <c r="A22">
        <v>2</v>
      </c>
      <c r="B22" t="s">
        <v>144</v>
      </c>
      <c r="C22">
        <v>9</v>
      </c>
    </row>
    <row r="23" spans="1:5" x14ac:dyDescent="0.3">
      <c r="A23">
        <v>3</v>
      </c>
      <c r="B23" t="s">
        <v>145</v>
      </c>
      <c r="C23">
        <v>9</v>
      </c>
    </row>
    <row r="24" spans="1:5" x14ac:dyDescent="0.3">
      <c r="A24">
        <v>4</v>
      </c>
      <c r="B24" t="s">
        <v>146</v>
      </c>
      <c r="C24">
        <v>9</v>
      </c>
    </row>
    <row r="25" spans="1:5" x14ac:dyDescent="0.3">
      <c r="A25">
        <v>5</v>
      </c>
      <c r="B25" t="s">
        <v>147</v>
      </c>
      <c r="C25">
        <v>5</v>
      </c>
    </row>
    <row r="26" spans="1:5" x14ac:dyDescent="0.3">
      <c r="A26">
        <v>6</v>
      </c>
      <c r="B26" t="s">
        <v>148</v>
      </c>
      <c r="C26">
        <v>9</v>
      </c>
    </row>
    <row r="27" spans="1:5" x14ac:dyDescent="0.3">
      <c r="A27">
        <v>7</v>
      </c>
      <c r="B27" t="s">
        <v>149</v>
      </c>
      <c r="C27">
        <v>914</v>
      </c>
    </row>
    <row r="28" spans="1:5" x14ac:dyDescent="0.3">
      <c r="A28">
        <v>8</v>
      </c>
      <c r="B28" t="s">
        <v>150</v>
      </c>
      <c r="C28">
        <v>0</v>
      </c>
    </row>
    <row r="29" spans="1:5" x14ac:dyDescent="0.3">
      <c r="A29" t="s">
        <v>165</v>
      </c>
    </row>
    <row r="31" spans="1:5" ht="21" customHeight="1" x14ac:dyDescent="0.3">
      <c r="C31" t="s">
        <v>151</v>
      </c>
    </row>
    <row r="32" spans="1:5" ht="21" customHeight="1" x14ac:dyDescent="0.3">
      <c r="A32" t="s">
        <v>51</v>
      </c>
      <c r="B32" t="s">
        <v>134</v>
      </c>
      <c r="C32" t="s">
        <v>152</v>
      </c>
      <c r="D32" t="s">
        <v>153</v>
      </c>
      <c r="E32" t="s">
        <v>40</v>
      </c>
    </row>
    <row r="33" spans="1:5" ht="21" customHeight="1" x14ac:dyDescent="0.3">
      <c r="A33">
        <v>1</v>
      </c>
      <c r="B33" t="s">
        <v>154</v>
      </c>
      <c r="C33">
        <v>10</v>
      </c>
      <c r="D33">
        <v>73</v>
      </c>
      <c r="E33">
        <f>SUM(C33:D33)</f>
        <v>83</v>
      </c>
    </row>
    <row r="34" spans="1:5" ht="21" customHeight="1" x14ac:dyDescent="0.3">
      <c r="A34">
        <v>2</v>
      </c>
      <c r="B34" t="s">
        <v>155</v>
      </c>
      <c r="C34">
        <v>10</v>
      </c>
      <c r="D34">
        <v>73</v>
      </c>
      <c r="E34">
        <f t="shared" ref="E34:E42" si="0">SUM(C34:D34)</f>
        <v>83</v>
      </c>
    </row>
    <row r="35" spans="1:5" ht="32.25" customHeight="1" x14ac:dyDescent="0.3">
      <c r="A35">
        <v>3</v>
      </c>
      <c r="B35" t="s">
        <v>156</v>
      </c>
      <c r="C35">
        <v>10</v>
      </c>
      <c r="D35">
        <v>73</v>
      </c>
      <c r="E35">
        <f t="shared" si="0"/>
        <v>83</v>
      </c>
    </row>
    <row r="36" spans="1:5" x14ac:dyDescent="0.3">
      <c r="A36">
        <v>4</v>
      </c>
      <c r="B36" t="s">
        <v>157</v>
      </c>
      <c r="C36">
        <v>0</v>
      </c>
      <c r="D36">
        <v>1</v>
      </c>
      <c r="E36">
        <f t="shared" si="0"/>
        <v>1</v>
      </c>
    </row>
    <row r="37" spans="1:5" ht="21" customHeight="1" x14ac:dyDescent="0.3">
      <c r="A37">
        <v>5</v>
      </c>
      <c r="B37" t="s">
        <v>158</v>
      </c>
      <c r="C37">
        <v>2</v>
      </c>
      <c r="D37">
        <v>45</v>
      </c>
      <c r="E37">
        <f t="shared" si="0"/>
        <v>47</v>
      </c>
    </row>
    <row r="38" spans="1:5" ht="21" customHeight="1" x14ac:dyDescent="0.3">
      <c r="A38">
        <v>6</v>
      </c>
      <c r="B38" t="s">
        <v>159</v>
      </c>
      <c r="C38">
        <v>0</v>
      </c>
      <c r="E38">
        <f t="shared" si="0"/>
        <v>0</v>
      </c>
    </row>
    <row r="39" spans="1:5" ht="21" customHeight="1" x14ac:dyDescent="0.3">
      <c r="A39">
        <v>7</v>
      </c>
      <c r="B39" t="s">
        <v>160</v>
      </c>
      <c r="C39">
        <v>555.55999999999995</v>
      </c>
      <c r="D39">
        <v>48552.98</v>
      </c>
      <c r="E39">
        <f t="shared" si="0"/>
        <v>49108.54</v>
      </c>
    </row>
    <row r="40" spans="1:5" ht="21" customHeight="1" x14ac:dyDescent="0.3">
      <c r="A40">
        <v>8</v>
      </c>
      <c r="B40" t="s">
        <v>161</v>
      </c>
      <c r="C40">
        <v>148455.20000000001</v>
      </c>
      <c r="D40">
        <v>12064204.720000001</v>
      </c>
      <c r="E40">
        <f t="shared" si="0"/>
        <v>12212659.92</v>
      </c>
    </row>
    <row r="41" spans="1:5" ht="21" customHeight="1" x14ac:dyDescent="0.3">
      <c r="A41">
        <v>9</v>
      </c>
      <c r="B41" t="s">
        <v>162</v>
      </c>
      <c r="C41">
        <v>0</v>
      </c>
      <c r="E41">
        <f t="shared" si="0"/>
        <v>0</v>
      </c>
    </row>
    <row r="42" spans="1:5" ht="21" customHeight="1" x14ac:dyDescent="0.3">
      <c r="A42">
        <v>10</v>
      </c>
      <c r="B42" t="s">
        <v>163</v>
      </c>
      <c r="C42">
        <v>0</v>
      </c>
      <c r="E42">
        <f t="shared" si="0"/>
        <v>0</v>
      </c>
    </row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ECA15-3988-4E82-B356-DB9B3BE5E71B}">
  <dimension ref="A3:N19"/>
  <sheetViews>
    <sheetView topLeftCell="A2" workbookViewId="0">
      <selection activeCell="A4" sqref="A4:XFD21"/>
    </sheetView>
  </sheetViews>
  <sheetFormatPr baseColWidth="10" defaultColWidth="11.5546875" defaultRowHeight="14.4" x14ac:dyDescent="0.3"/>
  <cols>
    <col min="1" max="1" width="5.6640625" customWidth="1"/>
    <col min="2" max="2" width="15.33203125" customWidth="1"/>
    <col min="7" max="7" width="15.109375" customWidth="1"/>
    <col min="9" max="9" width="17.44140625" customWidth="1"/>
  </cols>
  <sheetData>
    <row r="3" spans="1:14" ht="18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3">
      <c r="A4" t="s">
        <v>166</v>
      </c>
    </row>
    <row r="5" spans="1:14" x14ac:dyDescent="0.3">
      <c r="A5" t="s">
        <v>65</v>
      </c>
    </row>
    <row r="6" spans="1:14" x14ac:dyDescent="0.3">
      <c r="A6" t="s">
        <v>66</v>
      </c>
    </row>
    <row r="8" spans="1:14" x14ac:dyDescent="0.3">
      <c r="A8" t="s">
        <v>67</v>
      </c>
      <c r="B8" t="s">
        <v>68</v>
      </c>
    </row>
    <row r="9" spans="1:14" ht="42.6" customHeight="1" x14ac:dyDescent="0.3">
      <c r="B9" t="s">
        <v>4</v>
      </c>
      <c r="C9" t="s">
        <v>59</v>
      </c>
      <c r="D9" t="s">
        <v>37</v>
      </c>
      <c r="E9" t="s">
        <v>38</v>
      </c>
      <c r="F9" t="s">
        <v>69</v>
      </c>
      <c r="G9" t="s">
        <v>70</v>
      </c>
      <c r="H9" t="s">
        <v>37</v>
      </c>
      <c r="I9" t="s">
        <v>38</v>
      </c>
      <c r="J9" t="s">
        <v>69</v>
      </c>
      <c r="K9" t="s">
        <v>71</v>
      </c>
      <c r="L9" t="s">
        <v>37</v>
      </c>
      <c r="M9" t="s">
        <v>38</v>
      </c>
      <c r="N9" t="s">
        <v>69</v>
      </c>
    </row>
    <row r="10" spans="1:14" x14ac:dyDescent="0.3">
      <c r="A10">
        <v>1</v>
      </c>
      <c r="B10" t="s">
        <v>11</v>
      </c>
    </row>
    <row r="11" spans="1:14" x14ac:dyDescent="0.3">
      <c r="A11">
        <v>2</v>
      </c>
      <c r="B11" t="s">
        <v>13</v>
      </c>
    </row>
    <row r="12" spans="1:14" x14ac:dyDescent="0.3">
      <c r="A12">
        <v>3</v>
      </c>
      <c r="B12" t="s">
        <v>14</v>
      </c>
    </row>
    <row r="13" spans="1:14" x14ac:dyDescent="0.3">
      <c r="A13">
        <v>4</v>
      </c>
      <c r="B13" t="s">
        <v>15</v>
      </c>
      <c r="K13">
        <v>2</v>
      </c>
      <c r="L13">
        <v>2</v>
      </c>
      <c r="M13">
        <v>0</v>
      </c>
      <c r="N13">
        <v>2</v>
      </c>
    </row>
    <row r="14" spans="1:14" x14ac:dyDescent="0.3">
      <c r="A14">
        <v>5</v>
      </c>
      <c r="B14" t="s">
        <v>16</v>
      </c>
      <c r="K14">
        <v>1</v>
      </c>
      <c r="L14">
        <v>0</v>
      </c>
      <c r="M14">
        <v>1</v>
      </c>
      <c r="N14">
        <v>1</v>
      </c>
    </row>
    <row r="15" spans="1:14" x14ac:dyDescent="0.3">
      <c r="A15">
        <v>6</v>
      </c>
      <c r="B15" t="s">
        <v>17</v>
      </c>
    </row>
    <row r="16" spans="1:14" x14ac:dyDescent="0.3">
      <c r="A16">
        <v>7</v>
      </c>
      <c r="B16" t="s">
        <v>18</v>
      </c>
    </row>
    <row r="17" spans="1:14" x14ac:dyDescent="0.3">
      <c r="A17">
        <v>8</v>
      </c>
      <c r="B17" t="s">
        <v>19</v>
      </c>
      <c r="C17">
        <v>1</v>
      </c>
      <c r="D17">
        <v>1</v>
      </c>
      <c r="E17">
        <v>2</v>
      </c>
      <c r="F17">
        <v>2</v>
      </c>
      <c r="G17">
        <v>1</v>
      </c>
      <c r="H17">
        <v>1</v>
      </c>
      <c r="I17">
        <v>2</v>
      </c>
      <c r="J17">
        <v>3</v>
      </c>
      <c r="K17">
        <v>30</v>
      </c>
      <c r="L17">
        <v>21</v>
      </c>
      <c r="M17">
        <v>9</v>
      </c>
      <c r="N17">
        <v>30</v>
      </c>
    </row>
    <row r="18" spans="1:14" x14ac:dyDescent="0.3">
      <c r="A18">
        <v>9</v>
      </c>
      <c r="B18" t="s">
        <v>72</v>
      </c>
      <c r="C18">
        <v>3</v>
      </c>
      <c r="D18">
        <v>5</v>
      </c>
      <c r="E18">
        <v>2</v>
      </c>
      <c r="F18">
        <v>7</v>
      </c>
      <c r="G18">
        <v>3</v>
      </c>
      <c r="H18">
        <v>4</v>
      </c>
      <c r="I18">
        <v>2</v>
      </c>
      <c r="J18">
        <v>6</v>
      </c>
      <c r="K18">
        <v>2</v>
      </c>
      <c r="L18">
        <v>1</v>
      </c>
      <c r="M18">
        <v>1</v>
      </c>
      <c r="N18">
        <v>2</v>
      </c>
    </row>
    <row r="19" spans="1:14" x14ac:dyDescent="0.3">
      <c r="B19" t="s">
        <v>9</v>
      </c>
      <c r="C19">
        <v>4</v>
      </c>
      <c r="D19">
        <v>6</v>
      </c>
      <c r="E19">
        <v>4</v>
      </c>
      <c r="F19">
        <v>9</v>
      </c>
      <c r="G19">
        <v>4</v>
      </c>
      <c r="H19">
        <v>5</v>
      </c>
      <c r="I19">
        <v>4</v>
      </c>
      <c r="J19">
        <v>9</v>
      </c>
      <c r="K19">
        <v>35</v>
      </c>
      <c r="N19">
        <f>SUM(N11:N18)</f>
        <v>35</v>
      </c>
    </row>
  </sheetData>
  <mergeCells count="1">
    <mergeCell ref="A3:N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28D97-BB00-412C-8028-933488053376}">
  <dimension ref="A3:I65"/>
  <sheetViews>
    <sheetView workbookViewId="0">
      <selection activeCell="A3" sqref="A3:XFD64"/>
    </sheetView>
  </sheetViews>
  <sheetFormatPr baseColWidth="10" defaultColWidth="11.5546875" defaultRowHeight="14.4" x14ac:dyDescent="0.3"/>
  <cols>
    <col min="2" max="2" width="14.88671875" bestFit="1" customWidth="1"/>
    <col min="3" max="3" width="33.77734375" customWidth="1"/>
    <col min="4" max="4" width="20.88671875" customWidth="1"/>
    <col min="6" max="6" width="15.109375" customWidth="1"/>
    <col min="7" max="7" width="34.5546875" customWidth="1"/>
    <col min="8" max="8" width="18.109375" customWidth="1"/>
    <col min="9" max="9" width="14.44140625" customWidth="1"/>
  </cols>
  <sheetData>
    <row r="3" spans="1:9" x14ac:dyDescent="0.3">
      <c r="A3" t="s">
        <v>166</v>
      </c>
    </row>
    <row r="5" spans="1:9" x14ac:dyDescent="0.3">
      <c r="A5" t="s">
        <v>74</v>
      </c>
    </row>
    <row r="6" spans="1:9" x14ac:dyDescent="0.3">
      <c r="A6" t="s">
        <v>75</v>
      </c>
    </row>
    <row r="7" spans="1:9" x14ac:dyDescent="0.3">
      <c r="A7">
        <v>45505</v>
      </c>
    </row>
    <row r="8" spans="1:9" ht="39.6" customHeight="1" x14ac:dyDescent="0.3">
      <c r="A8" t="s">
        <v>73</v>
      </c>
      <c r="B8" t="s">
        <v>4</v>
      </c>
      <c r="C8" t="s">
        <v>76</v>
      </c>
      <c r="D8" t="s">
        <v>77</v>
      </c>
      <c r="E8" t="s">
        <v>78</v>
      </c>
      <c r="F8" t="s">
        <v>79</v>
      </c>
      <c r="G8" t="s">
        <v>80</v>
      </c>
      <c r="H8" t="s">
        <v>81</v>
      </c>
      <c r="I8" t="s">
        <v>82</v>
      </c>
    </row>
    <row r="9" spans="1:9" ht="13.2" customHeight="1" x14ac:dyDescent="0.3">
      <c r="A9">
        <v>1</v>
      </c>
      <c r="B9" t="s">
        <v>39</v>
      </c>
      <c r="C9" t="s">
        <v>83</v>
      </c>
      <c r="D9" t="s">
        <v>84</v>
      </c>
      <c r="E9">
        <v>5</v>
      </c>
      <c r="F9">
        <v>5</v>
      </c>
      <c r="G9" t="s">
        <v>85</v>
      </c>
      <c r="I9">
        <v>68</v>
      </c>
    </row>
    <row r="10" spans="1:9" ht="13.2" customHeight="1" x14ac:dyDescent="0.3">
      <c r="C10" t="s">
        <v>86</v>
      </c>
      <c r="D10" t="s">
        <v>84</v>
      </c>
      <c r="E10">
        <v>3</v>
      </c>
      <c r="F10">
        <v>3</v>
      </c>
      <c r="G10" t="s">
        <v>87</v>
      </c>
      <c r="I10">
        <v>44</v>
      </c>
    </row>
    <row r="11" spans="1:9" ht="13.2" customHeight="1" x14ac:dyDescent="0.3"/>
    <row r="12" spans="1:9" ht="13.2" customHeight="1" x14ac:dyDescent="0.3"/>
    <row r="13" spans="1:9" ht="13.2" customHeight="1" x14ac:dyDescent="0.3"/>
    <row r="14" spans="1:9" ht="13.2" customHeight="1" x14ac:dyDescent="0.3">
      <c r="A14">
        <v>2</v>
      </c>
      <c r="B14" t="s">
        <v>13</v>
      </c>
      <c r="C14" t="s">
        <v>88</v>
      </c>
      <c r="D14" t="s">
        <v>84</v>
      </c>
      <c r="E14">
        <v>3</v>
      </c>
      <c r="F14">
        <v>3</v>
      </c>
      <c r="G14" t="s">
        <v>89</v>
      </c>
      <c r="I14">
        <v>9</v>
      </c>
    </row>
    <row r="15" spans="1:9" ht="13.2" customHeight="1" x14ac:dyDescent="0.3">
      <c r="C15" t="s">
        <v>90</v>
      </c>
      <c r="D15" t="s">
        <v>84</v>
      </c>
      <c r="E15">
        <v>2</v>
      </c>
      <c r="F15">
        <v>1</v>
      </c>
      <c r="G15" t="s">
        <v>91</v>
      </c>
      <c r="I15">
        <v>24</v>
      </c>
    </row>
    <row r="16" spans="1:9" ht="13.2" customHeight="1" x14ac:dyDescent="0.3">
      <c r="C16" t="s">
        <v>92</v>
      </c>
      <c r="D16" t="s">
        <v>84</v>
      </c>
      <c r="E16">
        <v>0.8</v>
      </c>
      <c r="F16">
        <v>0.5</v>
      </c>
      <c r="G16" t="s">
        <v>93</v>
      </c>
      <c r="I16">
        <v>15</v>
      </c>
    </row>
    <row r="17" spans="1:9" ht="13.2" customHeight="1" x14ac:dyDescent="0.3">
      <c r="C17" t="s">
        <v>94</v>
      </c>
      <c r="D17" t="s">
        <v>84</v>
      </c>
      <c r="E17">
        <v>7</v>
      </c>
      <c r="F17">
        <v>7</v>
      </c>
      <c r="G17" t="s">
        <v>95</v>
      </c>
      <c r="I17">
        <v>9</v>
      </c>
    </row>
    <row r="18" spans="1:9" ht="13.2" customHeight="1" x14ac:dyDescent="0.3">
      <c r="C18" t="s">
        <v>96</v>
      </c>
      <c r="D18" t="s">
        <v>84</v>
      </c>
      <c r="E18">
        <v>8</v>
      </c>
      <c r="F18">
        <v>3</v>
      </c>
      <c r="G18" t="s">
        <v>97</v>
      </c>
      <c r="I18">
        <v>15</v>
      </c>
    </row>
    <row r="19" spans="1:9" ht="13.2" customHeight="1" x14ac:dyDescent="0.3">
      <c r="C19" t="s">
        <v>98</v>
      </c>
      <c r="D19" t="s">
        <v>99</v>
      </c>
      <c r="E19">
        <v>6</v>
      </c>
      <c r="F19">
        <v>1</v>
      </c>
      <c r="G19" t="s">
        <v>100</v>
      </c>
      <c r="I19">
        <v>60</v>
      </c>
    </row>
    <row r="20" spans="1:9" ht="13.2" customHeight="1" x14ac:dyDescent="0.3"/>
    <row r="21" spans="1:9" ht="13.2" customHeight="1" x14ac:dyDescent="0.3">
      <c r="A21">
        <v>3</v>
      </c>
      <c r="B21" t="s">
        <v>14</v>
      </c>
    </row>
    <row r="22" spans="1:9" ht="13.2" customHeight="1" x14ac:dyDescent="0.3"/>
    <row r="23" spans="1:9" ht="13.2" customHeight="1" x14ac:dyDescent="0.3"/>
    <row r="24" spans="1:9" ht="15" customHeight="1" x14ac:dyDescent="0.3">
      <c r="A24">
        <v>4</v>
      </c>
      <c r="B24" t="s">
        <v>15</v>
      </c>
      <c r="C24" t="s">
        <v>101</v>
      </c>
      <c r="D24" t="s">
        <v>84</v>
      </c>
      <c r="E24">
        <v>5</v>
      </c>
      <c r="F24">
        <v>4</v>
      </c>
      <c r="G24" t="s">
        <v>102</v>
      </c>
      <c r="I24">
        <v>330</v>
      </c>
    </row>
    <row r="25" spans="1:9" ht="15" customHeight="1" x14ac:dyDescent="0.3">
      <c r="C25" t="s">
        <v>103</v>
      </c>
      <c r="D25" t="s">
        <v>84</v>
      </c>
      <c r="E25">
        <v>4</v>
      </c>
      <c r="F25">
        <v>4</v>
      </c>
      <c r="G25" t="s">
        <v>102</v>
      </c>
      <c r="I25">
        <v>275</v>
      </c>
    </row>
    <row r="26" spans="1:9" ht="15" customHeight="1" x14ac:dyDescent="0.3">
      <c r="C26" t="s">
        <v>104</v>
      </c>
      <c r="D26" t="s">
        <v>84</v>
      </c>
      <c r="E26">
        <v>3</v>
      </c>
      <c r="F26">
        <v>3</v>
      </c>
      <c r="G26" t="s">
        <v>102</v>
      </c>
      <c r="I26">
        <v>200</v>
      </c>
    </row>
    <row r="27" spans="1:9" ht="15" customHeight="1" x14ac:dyDescent="0.3">
      <c r="C27" t="s">
        <v>105</v>
      </c>
      <c r="D27" t="s">
        <v>84</v>
      </c>
      <c r="E27">
        <v>7</v>
      </c>
      <c r="F27">
        <v>5</v>
      </c>
      <c r="G27" t="s">
        <v>102</v>
      </c>
      <c r="I27">
        <v>375</v>
      </c>
    </row>
    <row r="28" spans="1:9" ht="15" customHeight="1" x14ac:dyDescent="0.3">
      <c r="C28" t="s">
        <v>106</v>
      </c>
      <c r="D28" t="s">
        <v>107</v>
      </c>
      <c r="E28">
        <v>9</v>
      </c>
      <c r="F28">
        <v>4.5</v>
      </c>
      <c r="G28" t="s">
        <v>108</v>
      </c>
      <c r="I28">
        <v>800</v>
      </c>
    </row>
    <row r="29" spans="1:9" ht="15" customHeight="1" x14ac:dyDescent="0.3"/>
    <row r="30" spans="1:9" ht="13.2" customHeight="1" x14ac:dyDescent="0.3"/>
    <row r="31" spans="1:9" ht="13.2" customHeight="1" x14ac:dyDescent="0.3">
      <c r="B31" t="s">
        <v>16</v>
      </c>
      <c r="C31" t="s">
        <v>109</v>
      </c>
      <c r="D31" t="s">
        <v>110</v>
      </c>
      <c r="E31">
        <v>6</v>
      </c>
      <c r="F31">
        <v>4</v>
      </c>
      <c r="G31" t="s">
        <v>111</v>
      </c>
      <c r="I31">
        <v>400</v>
      </c>
    </row>
    <row r="32" spans="1:9" ht="13.2" customHeight="1" x14ac:dyDescent="0.3">
      <c r="C32" t="s">
        <v>112</v>
      </c>
      <c r="D32" t="s">
        <v>113</v>
      </c>
      <c r="E32">
        <v>2</v>
      </c>
      <c r="F32">
        <v>2</v>
      </c>
      <c r="G32" t="s">
        <v>114</v>
      </c>
      <c r="I32">
        <v>100</v>
      </c>
    </row>
    <row r="33" spans="1:9" ht="13.2" customHeight="1" x14ac:dyDescent="0.3">
      <c r="C33" t="s">
        <v>115</v>
      </c>
      <c r="D33" t="s">
        <v>113</v>
      </c>
      <c r="E33">
        <v>3</v>
      </c>
      <c r="F33">
        <v>3</v>
      </c>
      <c r="G33" t="s">
        <v>114</v>
      </c>
      <c r="I33">
        <v>150</v>
      </c>
    </row>
    <row r="34" spans="1:9" ht="13.2" customHeight="1" x14ac:dyDescent="0.3">
      <c r="C34" t="s">
        <v>116</v>
      </c>
      <c r="D34" t="s">
        <v>117</v>
      </c>
      <c r="E34">
        <v>23</v>
      </c>
      <c r="F34">
        <v>4</v>
      </c>
      <c r="I34">
        <v>50</v>
      </c>
    </row>
    <row r="35" spans="1:9" ht="13.2" customHeight="1" x14ac:dyDescent="0.3">
      <c r="C35" t="s">
        <v>118</v>
      </c>
      <c r="D35" t="s">
        <v>113</v>
      </c>
      <c r="E35">
        <v>12</v>
      </c>
      <c r="F35">
        <v>8</v>
      </c>
      <c r="G35" t="s">
        <v>119</v>
      </c>
      <c r="I35">
        <v>150</v>
      </c>
    </row>
    <row r="36" spans="1:9" ht="13.2" customHeight="1" x14ac:dyDescent="0.3">
      <c r="C36" t="s">
        <v>120</v>
      </c>
      <c r="D36" t="s">
        <v>121</v>
      </c>
      <c r="E36">
        <v>2</v>
      </c>
      <c r="F36">
        <v>2</v>
      </c>
      <c r="G36" t="s">
        <v>122</v>
      </c>
      <c r="I36">
        <v>275</v>
      </c>
    </row>
    <row r="37" spans="1:9" ht="13.2" customHeight="1" x14ac:dyDescent="0.3">
      <c r="C37" t="s">
        <v>123</v>
      </c>
      <c r="D37" t="s">
        <v>84</v>
      </c>
      <c r="E37">
        <v>4</v>
      </c>
      <c r="G37" t="s">
        <v>124</v>
      </c>
      <c r="I37">
        <v>750</v>
      </c>
    </row>
    <row r="38" spans="1:9" ht="13.2" customHeight="1" x14ac:dyDescent="0.3">
      <c r="C38" t="s">
        <v>125</v>
      </c>
      <c r="D38" t="s">
        <v>121</v>
      </c>
      <c r="E38">
        <v>4</v>
      </c>
      <c r="F38">
        <v>1</v>
      </c>
      <c r="G38" t="s">
        <v>124</v>
      </c>
      <c r="I38">
        <v>215</v>
      </c>
    </row>
    <row r="39" spans="1:9" ht="13.2" customHeight="1" x14ac:dyDescent="0.3"/>
    <row r="40" spans="1:9" ht="13.2" customHeight="1" x14ac:dyDescent="0.3"/>
    <row r="41" spans="1:9" ht="13.2" customHeight="1" x14ac:dyDescent="0.3"/>
    <row r="42" spans="1:9" ht="13.2" customHeight="1" x14ac:dyDescent="0.3"/>
    <row r="43" spans="1:9" ht="13.2" customHeight="1" x14ac:dyDescent="0.3"/>
    <row r="44" spans="1:9" ht="13.2" customHeight="1" x14ac:dyDescent="0.3">
      <c r="A44">
        <v>6</v>
      </c>
      <c r="B44" t="s">
        <v>17</v>
      </c>
    </row>
    <row r="45" spans="1:9" ht="13.2" customHeight="1" x14ac:dyDescent="0.3"/>
    <row r="46" spans="1:9" ht="13.2" customHeight="1" x14ac:dyDescent="0.3"/>
    <row r="47" spans="1:9" ht="13.2" customHeight="1" x14ac:dyDescent="0.3"/>
    <row r="48" spans="1:9" ht="13.2" customHeight="1" x14ac:dyDescent="0.3"/>
    <row r="49" spans="1:9" ht="21" customHeight="1" x14ac:dyDescent="0.3">
      <c r="A49">
        <v>7</v>
      </c>
      <c r="B49" t="s">
        <v>18</v>
      </c>
    </row>
    <row r="50" spans="1:9" ht="13.2" customHeight="1" x14ac:dyDescent="0.3"/>
    <row r="51" spans="1:9" ht="13.2" customHeight="1" x14ac:dyDescent="0.3"/>
    <row r="52" spans="1:9" ht="13.2" customHeight="1" x14ac:dyDescent="0.3"/>
    <row r="53" spans="1:9" ht="13.2" customHeight="1" x14ac:dyDescent="0.3"/>
    <row r="54" spans="1:9" ht="13.2" customHeight="1" x14ac:dyDescent="0.3"/>
    <row r="55" spans="1:9" ht="13.2" customHeight="1" x14ac:dyDescent="0.3">
      <c r="A55">
        <v>8</v>
      </c>
      <c r="B55" t="s">
        <v>19</v>
      </c>
      <c r="C55" t="s">
        <v>126</v>
      </c>
      <c r="D55" t="s">
        <v>84</v>
      </c>
      <c r="E55">
        <v>1.5</v>
      </c>
      <c r="F55">
        <v>1.5</v>
      </c>
      <c r="I55">
        <v>120</v>
      </c>
    </row>
    <row r="56" spans="1:9" ht="13.2" customHeight="1" x14ac:dyDescent="0.3">
      <c r="C56" t="s">
        <v>127</v>
      </c>
      <c r="D56" t="s">
        <v>84</v>
      </c>
      <c r="E56">
        <v>7</v>
      </c>
      <c r="F56">
        <v>5</v>
      </c>
      <c r="G56" t="s">
        <v>128</v>
      </c>
      <c r="I56">
        <v>80</v>
      </c>
    </row>
    <row r="57" spans="1:9" ht="13.2" customHeight="1" x14ac:dyDescent="0.3">
      <c r="C57" t="s">
        <v>129</v>
      </c>
      <c r="D57" t="s">
        <v>84</v>
      </c>
      <c r="E57">
        <v>3</v>
      </c>
      <c r="F57">
        <v>3</v>
      </c>
      <c r="G57" t="s">
        <v>128</v>
      </c>
      <c r="I57">
        <v>35</v>
      </c>
    </row>
    <row r="58" spans="1:9" ht="13.2" customHeight="1" x14ac:dyDescent="0.3">
      <c r="C58" t="s">
        <v>130</v>
      </c>
      <c r="D58" t="s">
        <v>84</v>
      </c>
      <c r="E58">
        <v>4</v>
      </c>
      <c r="F58">
        <v>4</v>
      </c>
      <c r="G58" t="s">
        <v>119</v>
      </c>
      <c r="I58">
        <v>48</v>
      </c>
    </row>
    <row r="59" spans="1:9" ht="13.2" customHeight="1" x14ac:dyDescent="0.3">
      <c r="C59" t="s">
        <v>131</v>
      </c>
      <c r="D59" t="s">
        <v>84</v>
      </c>
      <c r="E59">
        <v>18</v>
      </c>
      <c r="F59">
        <v>6</v>
      </c>
      <c r="G59" t="s">
        <v>122</v>
      </c>
      <c r="I59">
        <v>4000</v>
      </c>
    </row>
    <row r="60" spans="1:9" ht="13.2" customHeight="1" x14ac:dyDescent="0.3">
      <c r="C60" t="s">
        <v>132</v>
      </c>
      <c r="D60" t="s">
        <v>84</v>
      </c>
      <c r="E60">
        <v>1.5</v>
      </c>
      <c r="F60">
        <v>1.5</v>
      </c>
      <c r="I60">
        <v>35</v>
      </c>
    </row>
    <row r="61" spans="1:9" ht="13.2" customHeight="1" x14ac:dyDescent="0.3">
      <c r="C61" t="s">
        <v>133</v>
      </c>
      <c r="D61" t="s">
        <v>84</v>
      </c>
      <c r="E61">
        <v>9</v>
      </c>
      <c r="F61">
        <v>4</v>
      </c>
      <c r="I61">
        <v>150</v>
      </c>
    </row>
    <row r="62" spans="1:9" ht="13.2" customHeight="1" x14ac:dyDescent="0.3"/>
    <row r="63" spans="1:9" ht="19.2" customHeight="1" x14ac:dyDescent="0.3">
      <c r="B63" t="s">
        <v>9</v>
      </c>
      <c r="E63">
        <f>SUM(E9:E62)</f>
        <v>162.80000000000001</v>
      </c>
      <c r="F63">
        <f>SUM(F9:F62)</f>
        <v>93</v>
      </c>
      <c r="H63">
        <f>SUM(H9:H62)</f>
        <v>0</v>
      </c>
      <c r="I63">
        <f>SUM(I9:I62)</f>
        <v>8782</v>
      </c>
    </row>
    <row r="64" spans="1:9" ht="13.2" customHeight="1" x14ac:dyDescent="0.3"/>
    <row r="65" spans="1:9" ht="18" x14ac:dyDescent="0.35">
      <c r="A65" s="7"/>
      <c r="B65" s="7"/>
      <c r="C65" s="7"/>
      <c r="D65" s="7"/>
      <c r="E65" s="7"/>
      <c r="F65" s="7"/>
      <c r="G65" s="7"/>
      <c r="H65" s="7"/>
      <c r="I65" s="7"/>
    </row>
  </sheetData>
  <mergeCells count="1">
    <mergeCell ref="A65:I6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PRODUCCION</vt:lpstr>
      <vt:lpstr>MIP</vt:lpstr>
      <vt:lpstr>POSCOSECHA</vt:lpstr>
      <vt:lpstr>COSECHA</vt:lpstr>
      <vt:lpstr>EXTENSION</vt:lpstr>
      <vt:lpstr>CAPACITACION</vt:lpstr>
      <vt:lpstr>M&amp;C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 cruz</dc:creator>
  <cp:lastModifiedBy>freddy  cruz</cp:lastModifiedBy>
  <dcterms:created xsi:type="dcterms:W3CDTF">2024-09-03T14:37:16Z</dcterms:created>
  <dcterms:modified xsi:type="dcterms:W3CDTF">2024-09-05T13:49:51Z</dcterms:modified>
</cp:coreProperties>
</file>