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ruzf\OneDrive\Documentos\INFORMES MENSUALES DE EXTENSIÓN AÑO 2024\EXTENSIÓN AGOSTO 2024\Informes de Ejecución Agosto 2024\"/>
    </mc:Choice>
  </mc:AlternateContent>
  <xr:revisionPtr revIDLastSave="0" documentId="13_ncr:1_{83AF783A-E108-4BAC-B2F7-4FDE43AFE40A}" xr6:coauthVersionLast="47" xr6:coauthVersionMax="47" xr10:uidLastSave="{00000000-0000-0000-0000-000000000000}"/>
  <bookViews>
    <workbookView xWindow="-108" yWindow="-108" windowWidth="23256" windowHeight="12456" activeTab="3" xr2:uid="{D852CFF6-3CBC-41B0-8665-49787594B3CE}"/>
  </bookViews>
  <sheets>
    <sheet name="PRODUCCION" sheetId="1" r:id="rId1"/>
    <sheet name="MIP" sheetId="2" r:id="rId2"/>
    <sheet name="POSCOSECHA" sheetId="3" r:id="rId3"/>
    <sheet name="COSECHA" sheetId="4" r:id="rId4"/>
    <sheet name="EXTENSION" sheetId="5" r:id="rId5"/>
    <sheet name="CAPACITACION" sheetId="6" r:id="rId6"/>
    <sheet name="M&amp;C" sheetId="10" r:id="rId7"/>
    <sheet name="Des. RURAL" sheetId="7" r:id="rId8"/>
    <sheet name="Des. Rural Caminos" sheetId="8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" i="4" l="1"/>
  <c r="J17" i="4"/>
  <c r="J16" i="4"/>
  <c r="J15" i="4"/>
  <c r="J14" i="4"/>
  <c r="J13" i="4"/>
  <c r="J12" i="4"/>
  <c r="J10" i="4"/>
  <c r="J9" i="4"/>
  <c r="J8" i="4"/>
  <c r="J11" i="4"/>
  <c r="AD16" i="5"/>
  <c r="AC16" i="5"/>
  <c r="AB16" i="5"/>
  <c r="AA16" i="5"/>
  <c r="Z16" i="5"/>
  <c r="Y16" i="5"/>
  <c r="X16" i="5"/>
  <c r="W16" i="5"/>
  <c r="V16" i="5"/>
  <c r="U16" i="5"/>
  <c r="T16" i="5"/>
  <c r="S16" i="5"/>
  <c r="R16" i="5"/>
  <c r="Q16" i="5"/>
  <c r="P16" i="5"/>
  <c r="O16" i="5"/>
  <c r="N16" i="5"/>
  <c r="M16" i="5"/>
  <c r="L16" i="5"/>
  <c r="K16" i="5"/>
  <c r="J16" i="5"/>
  <c r="I16" i="5"/>
  <c r="H16" i="5"/>
  <c r="G16" i="5"/>
  <c r="F16" i="5"/>
  <c r="E16" i="5"/>
  <c r="D16" i="5"/>
  <c r="C16" i="5"/>
  <c r="E42" i="10"/>
  <c r="E41" i="10"/>
  <c r="E40" i="10"/>
  <c r="E39" i="10"/>
  <c r="E38" i="10"/>
  <c r="E37" i="10"/>
  <c r="E36" i="10"/>
  <c r="E35" i="10"/>
  <c r="E34" i="10"/>
  <c r="E33" i="10"/>
  <c r="I63" i="8" l="1"/>
  <c r="H63" i="8"/>
  <c r="F63" i="8"/>
  <c r="E63" i="8"/>
  <c r="N19" i="7"/>
  <c r="M15" i="6" l="1"/>
  <c r="L15" i="6"/>
  <c r="K15" i="6"/>
  <c r="J15" i="6"/>
  <c r="H15" i="6"/>
  <c r="G15" i="6"/>
  <c r="F15" i="6"/>
  <c r="D15" i="6"/>
  <c r="C15" i="6"/>
  <c r="B15" i="6"/>
  <c r="M14" i="6"/>
  <c r="I14" i="6"/>
  <c r="E14" i="6"/>
  <c r="M13" i="6"/>
  <c r="I13" i="6"/>
  <c r="E13" i="6"/>
  <c r="M12" i="6"/>
  <c r="I12" i="6"/>
  <c r="E12" i="6"/>
  <c r="M11" i="6"/>
  <c r="I11" i="6"/>
  <c r="E11" i="6"/>
  <c r="M10" i="6"/>
  <c r="I10" i="6"/>
  <c r="E10" i="6"/>
  <c r="M9" i="6"/>
  <c r="I9" i="6"/>
  <c r="E9" i="6"/>
  <c r="M8" i="6"/>
  <c r="I8" i="6"/>
  <c r="E8" i="6"/>
  <c r="E15" i="6" s="1"/>
  <c r="M7" i="6"/>
  <c r="I7" i="6"/>
  <c r="I15" i="6" s="1"/>
  <c r="E7" i="6"/>
  <c r="I17" i="4" l="1"/>
  <c r="H17" i="4"/>
  <c r="G17" i="4"/>
  <c r="F17" i="4"/>
  <c r="D17" i="4"/>
  <c r="C17" i="4"/>
  <c r="E8" i="4"/>
  <c r="H21" i="3"/>
  <c r="G21" i="3"/>
  <c r="I21" i="3" s="1"/>
  <c r="F21" i="3"/>
  <c r="E21" i="3"/>
  <c r="D21" i="3"/>
  <c r="I20" i="3"/>
  <c r="I19" i="3"/>
  <c r="I18" i="3"/>
  <c r="I17" i="3"/>
  <c r="I16" i="3"/>
  <c r="I15" i="3"/>
  <c r="I14" i="3"/>
  <c r="I13" i="3"/>
  <c r="F43" i="2" l="1"/>
  <c r="E43" i="2"/>
  <c r="D43" i="2"/>
  <c r="C43" i="2"/>
  <c r="G42" i="2"/>
  <c r="G41" i="2"/>
  <c r="G40" i="2"/>
  <c r="G39" i="2"/>
  <c r="G38" i="2"/>
  <c r="G37" i="2"/>
  <c r="G36" i="2"/>
  <c r="G35" i="2"/>
  <c r="F31" i="2"/>
  <c r="E31" i="2"/>
  <c r="D31" i="2"/>
  <c r="C31" i="2"/>
  <c r="G30" i="2"/>
  <c r="G29" i="2"/>
  <c r="G28" i="2"/>
  <c r="G27" i="2"/>
  <c r="G26" i="2"/>
  <c r="G25" i="2"/>
  <c r="G24" i="2"/>
  <c r="G23" i="2"/>
  <c r="G19" i="2"/>
  <c r="F19" i="2"/>
  <c r="E19" i="2"/>
  <c r="D19" i="2"/>
  <c r="C19" i="2"/>
  <c r="H18" i="2"/>
  <c r="H17" i="2"/>
  <c r="H16" i="2"/>
  <c r="H15" i="2"/>
  <c r="H14" i="2"/>
  <c r="H13" i="2"/>
  <c r="H12" i="2"/>
  <c r="H11" i="2"/>
  <c r="J19" i="1"/>
  <c r="I19" i="1"/>
  <c r="H19" i="1"/>
  <c r="F19" i="1"/>
  <c r="E19" i="1"/>
  <c r="D19" i="1"/>
  <c r="C19" i="1"/>
  <c r="K18" i="1"/>
  <c r="G18" i="1"/>
  <c r="K17" i="1"/>
  <c r="G17" i="1"/>
  <c r="K16" i="1"/>
  <c r="G16" i="1"/>
  <c r="K15" i="1"/>
  <c r="G15" i="1"/>
  <c r="K14" i="1"/>
  <c r="G14" i="1"/>
  <c r="K13" i="1"/>
  <c r="G13" i="1"/>
  <c r="K12" i="1"/>
  <c r="G12" i="1"/>
  <c r="K11" i="1"/>
  <c r="G11" i="1"/>
  <c r="K19" i="1" l="1"/>
  <c r="G19" i="1"/>
  <c r="G31" i="2"/>
  <c r="H19" i="2"/>
  <c r="G43" i="2"/>
</calcChain>
</file>

<file path=xl/sharedStrings.xml><?xml version="1.0" encoding="utf-8"?>
<sst xmlns="http://schemas.openxmlformats.org/spreadsheetml/2006/main" count="369" uniqueCount="167">
  <si>
    <t>INFORME DE EJECUCIÓN</t>
  </si>
  <si>
    <t xml:space="preserve"> SIEMBRAS DE PLANTAS EN FOMENTO Y RENOVACIÓN DE CAFETALES</t>
  </si>
  <si>
    <t>AGOSTO, 2024.</t>
  </si>
  <si>
    <t>BENEFICIARIOS</t>
  </si>
  <si>
    <t>REGIONALES</t>
  </si>
  <si>
    <t>PLANTAS SEMBRADAS</t>
  </si>
  <si>
    <t>TAREAS FOMENTADAS</t>
  </si>
  <si>
    <t>HOMBRE</t>
  </si>
  <si>
    <t>MUJER</t>
  </si>
  <si>
    <t>TOTALES</t>
  </si>
  <si>
    <t>TAREAS RENOVADAS</t>
  </si>
  <si>
    <t>CENTRAL</t>
  </si>
  <si>
    <t xml:space="preserve"> </t>
  </si>
  <si>
    <t>NORCENTRAL</t>
  </si>
  <si>
    <t>NORDESTE</t>
  </si>
  <si>
    <t>NOROESTE</t>
  </si>
  <si>
    <t>NORTE</t>
  </si>
  <si>
    <t>SUR</t>
  </si>
  <si>
    <t>SURESTE</t>
  </si>
  <si>
    <t>SUROESTE</t>
  </si>
  <si>
    <t xml:space="preserve">INFORME DE EJECUCIÓN </t>
  </si>
  <si>
    <t>RESUMEN  MANEJO INTERADO DE PLAGAS.</t>
  </si>
  <si>
    <t>TRAMPEO DE BROCA</t>
  </si>
  <si>
    <t>TRAMPAS INSTALADAS</t>
  </si>
  <si>
    <t>FINCAS EN TRAMPEO</t>
  </si>
  <si>
    <t>TAREAS TRAMPEADAS</t>
  </si>
  <si>
    <t>CONTROL QUIMICO DE ROYA</t>
  </si>
  <si>
    <t>FINCAS INTERVENIDAS</t>
  </si>
  <si>
    <t xml:space="preserve">TAREAS </t>
  </si>
  <si>
    <t>CONTROL  DE MALEZAS</t>
  </si>
  <si>
    <t>DIRECCIÓN TÉCNICA</t>
  </si>
  <si>
    <t>DIVISIÓN COSECHA, POSTCOSECHA E INDUSTRIALIZACIÓN DEL CAFÉ</t>
  </si>
  <si>
    <t xml:space="preserve">INFORME DE ACTIVIDADES REALIZADAS CORRESPONIENTES AL MES DE AGOSTO 2024                                     </t>
  </si>
  <si>
    <t>CUADRO RESUMEN DE: EQUIPOS, MAQUINARIAS E INFRAESTRUCTURAS, INTERVENIDAS PARA EL BENEFICCIADO DEL CAFÉ</t>
  </si>
  <si>
    <t>DESPULPADORA</t>
  </si>
  <si>
    <t>MOLINO</t>
  </si>
  <si>
    <t xml:space="preserve">OTROS </t>
  </si>
  <si>
    <t>H</t>
  </si>
  <si>
    <t>M</t>
  </si>
  <si>
    <t xml:space="preserve">CENTRAL </t>
  </si>
  <si>
    <t>TOTAL</t>
  </si>
  <si>
    <t>PRONÓSTICO Y REPORTE DE COSECHA 2024-2025</t>
  </si>
  <si>
    <t>DIRECCIONES REGIONALES</t>
  </si>
  <si>
    <t>TOTAL AREA EN PRODUCCIÓN (TAS.)</t>
  </si>
  <si>
    <t>PRODUCCIÓN ESPERADA EN QQ  ORO (PRONÓSTICO)</t>
  </si>
  <si>
    <t>CAFÉ COSECHADO  (QQ)</t>
  </si>
  <si>
    <t>PLANTACIÓN VIEJA</t>
  </si>
  <si>
    <t>PLANTACIÓN NUEVA</t>
  </si>
  <si>
    <t>AGOSTO</t>
  </si>
  <si>
    <r>
      <t>REGION ESTE</t>
    </r>
    <r>
      <rPr>
        <b/>
        <sz val="11"/>
        <color theme="5" tint="-0.249977111117893"/>
        <rFont val="Aptos Narrow"/>
        <family val="2"/>
        <scheme val="minor"/>
      </rPr>
      <t xml:space="preserve"> (ROBUSTA)</t>
    </r>
  </si>
  <si>
    <t>Este café cosechado fue reportado por la OFEC, Dajabón.</t>
  </si>
  <si>
    <t>Mes: AGOSTO 2024</t>
  </si>
  <si>
    <t>No.</t>
  </si>
  <si>
    <t>Visitas Ficas</t>
  </si>
  <si>
    <t>Total P.</t>
  </si>
  <si>
    <t>Adiestramientos</t>
  </si>
  <si>
    <t>Visitas Domic.</t>
  </si>
  <si>
    <t>Consultas Oficina</t>
  </si>
  <si>
    <t>Dem. Métodos</t>
  </si>
  <si>
    <t>Dem. Resultados</t>
  </si>
  <si>
    <t>Reuniones</t>
  </si>
  <si>
    <t>DIVISIÓN DE EXTENSIÓN</t>
  </si>
  <si>
    <t>Informe de las actividades de Capacitación</t>
  </si>
  <si>
    <t>CURSOS</t>
  </si>
  <si>
    <t>TALLERES</t>
  </si>
  <si>
    <t>CHARLAS</t>
  </si>
  <si>
    <t>DEPARTAMENTO DE DESARROLLO RURAL</t>
  </si>
  <si>
    <t xml:space="preserve">INFORME MESUAL  DE ACTIVIDADES REALIZADAS </t>
  </si>
  <si>
    <t>MES</t>
  </si>
  <si>
    <t xml:space="preserve">2024   AGOSTO </t>
  </si>
  <si>
    <t xml:space="preserve">Total </t>
  </si>
  <si>
    <t>Visitas Funcionarios Oficiales</t>
  </si>
  <si>
    <t>Becas Entregadas</t>
  </si>
  <si>
    <t>SEDE CENTRAL</t>
  </si>
  <si>
    <t>NO</t>
  </si>
  <si>
    <t>Departamento de Desarrollo Rural</t>
  </si>
  <si>
    <t>CONSOLIDADO MENSUAL REHABILITACIÓN DE CAMINOS</t>
  </si>
  <si>
    <t>Nombre de la Vía</t>
  </si>
  <si>
    <t>Tipo de Vía</t>
  </si>
  <si>
    <t>Longitud total (km)</t>
  </si>
  <si>
    <t>Km. Rehabilitados</t>
  </si>
  <si>
    <t>CONTACTO COORDINACION</t>
  </si>
  <si>
    <t>Aporte de INDOCAFE</t>
  </si>
  <si>
    <t>FAMILIAS BENEFICIADAS</t>
  </si>
  <si>
    <t>Carretera la Vigía</t>
  </si>
  <si>
    <t>Carretero</t>
  </si>
  <si>
    <t>Asociación</t>
  </si>
  <si>
    <t>Carretera Los Morones</t>
  </si>
  <si>
    <t>Comunidad</t>
  </si>
  <si>
    <t>El Dulce</t>
  </si>
  <si>
    <t>Ayuntamiento Distrito Manabao</t>
  </si>
  <si>
    <t>Añil - Las Cruces</t>
  </si>
  <si>
    <t>Ayuntamiento Distrito Buena Vista</t>
  </si>
  <si>
    <t>La Ceiba</t>
  </si>
  <si>
    <t>EGEHID</t>
  </si>
  <si>
    <t>El Chorro</t>
  </si>
  <si>
    <t>La Comunidad</t>
  </si>
  <si>
    <t>La Salvia, Blanco</t>
  </si>
  <si>
    <t>Ayuntamiento</t>
  </si>
  <si>
    <t>Mata Puerco</t>
  </si>
  <si>
    <t>Herradura</t>
  </si>
  <si>
    <t>Asociacion Caficultores</t>
  </si>
  <si>
    <t>Pozo Prito - Loma de Pozo Prieto</t>
  </si>
  <si>
    <t>Ministerio de Agricultuta y Obras Publicas</t>
  </si>
  <si>
    <t>Arroyo Caña - Solimán</t>
  </si>
  <si>
    <t>Solimán - Sepiten</t>
  </si>
  <si>
    <t>Solimán - La Jaiba</t>
  </si>
  <si>
    <t>La Lomota - El Aguacate.</t>
  </si>
  <si>
    <t>Carretero.</t>
  </si>
  <si>
    <t>Equipos del Ministerio de Agricultura y Junta Distrital de Paradero.</t>
  </si>
  <si>
    <t>Janey- Quebrada</t>
  </si>
  <si>
    <t>Carretera pricipal</t>
  </si>
  <si>
    <t>Agricultura</t>
  </si>
  <si>
    <t>Los Lazos -Jamamu</t>
  </si>
  <si>
    <t>Camino Carretero</t>
  </si>
  <si>
    <t>Ayuntamiento Municipal</t>
  </si>
  <si>
    <t>Jamamu - Fundo Viejo</t>
  </si>
  <si>
    <t>Carretera Las Lagunas</t>
  </si>
  <si>
    <t>Tierra y tosca</t>
  </si>
  <si>
    <t>Los Ramones</t>
  </si>
  <si>
    <t>UTEPDA</t>
  </si>
  <si>
    <t xml:space="preserve"> Yaroa-Los Sanchez</t>
  </si>
  <si>
    <t>Vecinal</t>
  </si>
  <si>
    <t>MOPC</t>
  </si>
  <si>
    <t>Yaroa-Los Sanchez-Pedro Garcia</t>
  </si>
  <si>
    <t>ACERO ESTRELLA</t>
  </si>
  <si>
    <t>Los Cacaos/Los GUINEOS/Tamboril</t>
  </si>
  <si>
    <t>Abra las Yayas</t>
  </si>
  <si>
    <t>La navaja Hoyazo</t>
  </si>
  <si>
    <t>Operario</t>
  </si>
  <si>
    <t>La guazara los saripa</t>
  </si>
  <si>
    <t>Los Guayabos</t>
  </si>
  <si>
    <t>El Palmar Guayuyal</t>
  </si>
  <si>
    <t>Plama Mocvha Motazo</t>
  </si>
  <si>
    <t>Peralta -Naranjito</t>
  </si>
  <si>
    <t>DETALLE</t>
  </si>
  <si>
    <t>AGO</t>
  </si>
  <si>
    <t>Inspecciones nuevas a: fincas, beneficio húmedo y beneficio seco</t>
  </si>
  <si>
    <t>Inspecciones de seguimiento a: fincas, beneficio húmedo y beneficio seco</t>
  </si>
  <si>
    <t>Inspecciones realizadas a la Denominación de Origen “Café de Valdesia”</t>
  </si>
  <si>
    <t>Inspecciones realizadas a la Denominación de Origen “Café Barahona”</t>
  </si>
  <si>
    <t>Inspecciones realizadas a la Marca de Certificación “Café Monte Bonito”</t>
  </si>
  <si>
    <t>Inspección y toma de muestra de Lotes de Café Verde y Café Semi-Tostado de exportación</t>
  </si>
  <si>
    <t>LABORATORIO RAÚL H. MELO</t>
  </si>
  <si>
    <t>Muestras recibidas por el laboratorio</t>
  </si>
  <si>
    <t>Muestras analizadas por el laboratorio</t>
  </si>
  <si>
    <t>Análisis sensorial realizados por el laboratorio</t>
  </si>
  <si>
    <t>Análisis físico realizados por el laboratorio</t>
  </si>
  <si>
    <t>Análisis de ocratoxina realizados por el laboratorio</t>
  </si>
  <si>
    <t>Lotes de exportación analizados por el laboratorio</t>
  </si>
  <si>
    <t>Sacos de café correspondientes a los lotes de exportación analizados (sacos de 60 Kg.)</t>
  </si>
  <si>
    <t>Muestras directas analizadas por el laboratorio (Partidas)</t>
  </si>
  <si>
    <t>AGOSTO - 24</t>
  </si>
  <si>
    <t>VERDE</t>
  </si>
  <si>
    <t>TOSTADO</t>
  </si>
  <si>
    <t>Contratos de venta registrados de café verde y café procesado</t>
  </si>
  <si>
    <t>Notificaciones de embarque registradas de café verde y café procesado</t>
  </si>
  <si>
    <t>Permisos de embarque con valor comercial emitidos de café verde y café procesado</t>
  </si>
  <si>
    <t>Permisos de embarque sin valor comercial emitidos de café verde y café procesado</t>
  </si>
  <si>
    <t>Certificados de origen emitidos de café verde y café procesado</t>
  </si>
  <si>
    <t>Registro de exportador tramitados y/o realizados</t>
  </si>
  <si>
    <t>Volumen (QQ.) de café exportado en todas sus formas</t>
  </si>
  <si>
    <t>Divisas (US$) generas por las exportaciones de café en todas sus formas</t>
  </si>
  <si>
    <t>Certificaciones de nuevas fincas</t>
  </si>
  <si>
    <t>Certificaciones de producto</t>
  </si>
  <si>
    <t>ACTIVIDADES REALIZADAS</t>
  </si>
  <si>
    <t>DIVISION DE COMERCIAL Y CERTIFICACIÓN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</si>
</sst>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_-* #,##0.00_-;\-* #,##0.00_-;_-* &quot;-&quot;??_-;_-@_-"/>
    <numFmt numFmtId="166" formatCode="0.0"/>
  </numFmts>
  <fonts count="4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b/>
      <sz val="10"/>
      <color theme="1"/>
      <name val="Arial"/>
      <family val="2"/>
    </font>
    <font>
      <sz val="12"/>
      <color theme="1"/>
      <name val="Calibri"/>
      <family val="2"/>
    </font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sz val="11"/>
      <color theme="1"/>
      <name val="Arial"/>
      <family val="2"/>
    </font>
    <font>
      <b/>
      <sz val="14"/>
      <name val="Arial"/>
      <family val="2"/>
    </font>
    <font>
      <sz val="14"/>
      <color theme="1"/>
      <name val="Arial"/>
      <family val="2"/>
    </font>
    <font>
      <sz val="12"/>
      <color rgb="FFFF0000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b/>
      <sz val="12"/>
      <color indexed="8"/>
      <name val="Aptos Narrow"/>
      <family val="2"/>
      <scheme val="minor"/>
    </font>
    <font>
      <b/>
      <sz val="11"/>
      <color indexed="8"/>
      <name val="Aptos Narrow"/>
      <family val="2"/>
      <scheme val="minor"/>
    </font>
    <font>
      <b/>
      <sz val="12"/>
      <color rgb="FF000000"/>
      <name val="Aptos Narrow"/>
      <family val="2"/>
      <scheme val="minor"/>
    </font>
    <font>
      <b/>
      <sz val="11"/>
      <color theme="5" tint="-0.249977111117893"/>
      <name val="Aptos Narrow"/>
      <family val="2"/>
      <scheme val="minor"/>
    </font>
    <font>
      <sz val="11"/>
      <color theme="1"/>
      <name val="Calibri"/>
      <family val="2"/>
    </font>
    <font>
      <sz val="10"/>
      <name val="Arial"/>
      <family val="2"/>
    </font>
    <font>
      <b/>
      <sz val="12"/>
      <name val="Aptos Narrow"/>
      <family val="2"/>
      <scheme val="minor"/>
    </font>
    <font>
      <sz val="11"/>
      <color theme="1"/>
      <name val="Arial"/>
      <family val="2"/>
    </font>
    <font>
      <sz val="11"/>
      <name val="Arial"/>
      <family val="2"/>
    </font>
    <font>
      <b/>
      <sz val="11"/>
      <color rgb="FF000000"/>
      <name val="Calibri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Aptos Narrow"/>
      <family val="2"/>
      <scheme val="minor"/>
    </font>
    <font>
      <b/>
      <sz val="12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sz val="14"/>
      <name val="Calibri"/>
      <family val="2"/>
    </font>
    <font>
      <b/>
      <sz val="12"/>
      <color rgb="FF000000"/>
      <name val="Arial"/>
      <family val="2"/>
    </font>
    <font>
      <b/>
      <sz val="14"/>
      <name val="Calibri"/>
      <family val="2"/>
    </font>
    <font>
      <sz val="14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sz val="12"/>
      <name val="Aptos Narrow"/>
      <family val="2"/>
      <scheme val="minor"/>
    </font>
    <font>
      <sz val="12"/>
      <color indexed="8"/>
      <name val="Aptos Narrow"/>
      <family val="2"/>
      <scheme val="minor"/>
    </font>
    <font>
      <sz val="12"/>
      <color rgb="FF000000"/>
      <name val="Aptos Narrow"/>
      <family val="2"/>
      <scheme val="minor"/>
    </font>
    <font>
      <b/>
      <sz val="14"/>
      <color theme="1"/>
      <name val="Arial"/>
      <family val="2"/>
    </font>
    <font>
      <b/>
      <sz val="14"/>
      <name val="Aptos Narrow"/>
      <family val="2"/>
      <scheme val="minor"/>
    </font>
  </fonts>
  <fills count="2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40C8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D6F927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AACDC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66FF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0.249977111117893"/>
        <bgColor rgb="FF000000"/>
      </patternFill>
    </fill>
    <fill>
      <patternFill patternType="solid">
        <fgColor rgb="FF00B0F0"/>
        <bgColor rgb="FF000000"/>
      </patternFill>
    </fill>
    <fill>
      <patternFill patternType="solid">
        <fgColor rgb="FFFE828E"/>
        <bgColor rgb="FF000000"/>
      </patternFill>
    </fill>
    <fill>
      <patternFill patternType="solid">
        <fgColor theme="4" tint="0.59999389629810485"/>
        <bgColor rgb="FF000000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rgb="FFFFFF00"/>
      </patternFill>
    </fill>
  </fills>
  <borders count="3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23" fillId="0" borderId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/>
  </cellStyleXfs>
  <cellXfs count="375">
    <xf numFmtId="0" fontId="0" fillId="0" borderId="0" xfId="0"/>
    <xf numFmtId="0" fontId="4" fillId="0" borderId="0" xfId="0" applyFont="1" applyAlignment="1">
      <alignment horizontal="center"/>
    </xf>
    <xf numFmtId="0" fontId="4" fillId="0" borderId="0" xfId="0" applyFont="1"/>
    <xf numFmtId="0" fontId="3" fillId="0" borderId="4" xfId="0" applyFont="1" applyBorder="1"/>
    <xf numFmtId="0" fontId="3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0" fontId="3" fillId="6" borderId="4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vertical="center"/>
    </xf>
    <xf numFmtId="3" fontId="0" fillId="0" borderId="4" xfId="0" applyNumberFormat="1" applyBorder="1"/>
    <xf numFmtId="0" fontId="0" fillId="0" borderId="4" xfId="0" applyBorder="1"/>
    <xf numFmtId="164" fontId="0" fillId="0" borderId="4" xfId="0" applyNumberFormat="1" applyBorder="1"/>
    <xf numFmtId="4" fontId="0" fillId="0" borderId="4" xfId="0" applyNumberFormat="1" applyBorder="1"/>
    <xf numFmtId="0" fontId="3" fillId="0" borderId="0" xfId="0" applyFont="1"/>
    <xf numFmtId="0" fontId="6" fillId="0" borderId="0" xfId="0" applyFont="1"/>
    <xf numFmtId="0" fontId="3" fillId="8" borderId="9" xfId="0" applyFont="1" applyFill="1" applyBorder="1" applyAlignment="1">
      <alignment horizontal="center" vertical="center"/>
    </xf>
    <xf numFmtId="0" fontId="3" fillId="8" borderId="9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/>
    </xf>
    <xf numFmtId="0" fontId="3" fillId="5" borderId="9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/>
    </xf>
    <xf numFmtId="0" fontId="3" fillId="9" borderId="1" xfId="0" applyFont="1" applyFill="1" applyBorder="1" applyAlignment="1">
      <alignment horizontal="left"/>
    </xf>
    <xf numFmtId="0" fontId="3" fillId="2" borderId="9" xfId="0" applyFont="1" applyFill="1" applyBorder="1" applyAlignment="1">
      <alignment horizontal="center" vertical="center"/>
    </xf>
    <xf numFmtId="0" fontId="5" fillId="8" borderId="9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8" borderId="19" xfId="0" applyFont="1" applyFill="1" applyBorder="1" applyAlignment="1">
      <alignment horizontal="center" vertical="center" wrapText="1"/>
    </xf>
    <xf numFmtId="0" fontId="5" fillId="8" borderId="20" xfId="0" applyFont="1" applyFill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center" vertical="center"/>
    </xf>
    <xf numFmtId="0" fontId="3" fillId="5" borderId="18" xfId="0" applyFont="1" applyFill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3" fontId="9" fillId="9" borderId="11" xfId="0" applyNumberFormat="1" applyFont="1" applyFill="1" applyBorder="1" applyAlignment="1">
      <alignment horizontal="right"/>
    </xf>
    <xf numFmtId="0" fontId="10" fillId="0" borderId="0" xfId="0" applyFont="1" applyAlignment="1">
      <alignment horizontal="center"/>
    </xf>
    <xf numFmtId="0" fontId="2" fillId="0" borderId="7" xfId="0" applyFont="1" applyBorder="1" applyAlignment="1">
      <alignment horizontal="center"/>
    </xf>
    <xf numFmtId="0" fontId="11" fillId="2" borderId="12" xfId="0" applyFont="1" applyFill="1" applyBorder="1" applyAlignment="1">
      <alignment horizontal="center"/>
    </xf>
    <xf numFmtId="0" fontId="6" fillId="2" borderId="9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/>
    </xf>
    <xf numFmtId="0" fontId="6" fillId="5" borderId="12" xfId="0" applyFont="1" applyFill="1" applyBorder="1" applyAlignment="1">
      <alignment horizontal="center" vertical="center"/>
    </xf>
    <xf numFmtId="0" fontId="2" fillId="0" borderId="0" xfId="0" applyFont="1"/>
    <xf numFmtId="0" fontId="12" fillId="10" borderId="20" xfId="0" applyFont="1" applyFill="1" applyBorder="1" applyAlignment="1">
      <alignment horizontal="center"/>
    </xf>
    <xf numFmtId="0" fontId="6" fillId="11" borderId="2" xfId="0" applyFont="1" applyFill="1" applyBorder="1" applyAlignment="1">
      <alignment horizontal="left" vertical="center"/>
    </xf>
    <xf numFmtId="0" fontId="13" fillId="0" borderId="20" xfId="0" applyFont="1" applyBorder="1" applyAlignment="1">
      <alignment horizontal="center"/>
    </xf>
    <xf numFmtId="0" fontId="13" fillId="0" borderId="20" xfId="0" applyFont="1" applyBorder="1" applyAlignment="1">
      <alignment horizontal="right"/>
    </xf>
    <xf numFmtId="0" fontId="13" fillId="0" borderId="20" xfId="0" applyFont="1" applyBorder="1" applyAlignment="1">
      <alignment horizontal="center" vertical="center"/>
    </xf>
    <xf numFmtId="0" fontId="12" fillId="10" borderId="16" xfId="0" applyFont="1" applyFill="1" applyBorder="1" applyAlignment="1">
      <alignment horizontal="center"/>
    </xf>
    <xf numFmtId="0" fontId="6" fillId="11" borderId="0" xfId="0" applyFont="1" applyFill="1" applyAlignment="1">
      <alignment horizontal="left" vertical="center"/>
    </xf>
    <xf numFmtId="0" fontId="12" fillId="10" borderId="16" xfId="0" applyFont="1" applyFill="1" applyBorder="1" applyAlignment="1">
      <alignment horizontal="center" vertical="center"/>
    </xf>
    <xf numFmtId="0" fontId="12" fillId="11" borderId="16" xfId="0" applyFont="1" applyFill="1" applyBorder="1" applyAlignment="1">
      <alignment horizontal="center"/>
    </xf>
    <xf numFmtId="0" fontId="6" fillId="11" borderId="2" xfId="0" applyFont="1" applyFill="1" applyBorder="1" applyAlignment="1">
      <alignment horizontal="left"/>
    </xf>
    <xf numFmtId="0" fontId="13" fillId="0" borderId="29" xfId="0" applyFont="1" applyBorder="1" applyAlignment="1">
      <alignment horizontal="center"/>
    </xf>
    <xf numFmtId="0" fontId="12" fillId="10" borderId="30" xfId="0" applyFont="1" applyFill="1" applyBorder="1" applyAlignment="1">
      <alignment horizontal="center"/>
    </xf>
    <xf numFmtId="0" fontId="6" fillId="11" borderId="31" xfId="0" applyFont="1" applyFill="1" applyBorder="1" applyAlignment="1">
      <alignment horizontal="left"/>
    </xf>
    <xf numFmtId="0" fontId="13" fillId="0" borderId="30" xfId="0" applyFont="1" applyBorder="1" applyAlignment="1">
      <alignment horizontal="right"/>
    </xf>
    <xf numFmtId="0" fontId="13" fillId="0" borderId="19" xfId="0" applyFont="1" applyBorder="1" applyAlignment="1">
      <alignment horizontal="right"/>
    </xf>
    <xf numFmtId="0" fontId="13" fillId="0" borderId="0" xfId="0" applyFont="1" applyAlignment="1">
      <alignment horizontal="center"/>
    </xf>
    <xf numFmtId="0" fontId="13" fillId="0" borderId="19" xfId="0" applyFont="1" applyBorder="1" applyAlignment="1">
      <alignment horizontal="center"/>
    </xf>
    <xf numFmtId="164" fontId="14" fillId="12" borderId="6" xfId="1" applyNumberFormat="1" applyFont="1" applyFill="1" applyBorder="1" applyAlignment="1">
      <alignment horizontal="center" vertical="center"/>
    </xf>
    <xf numFmtId="164" fontId="14" fillId="12" borderId="29" xfId="1" applyNumberFormat="1" applyFont="1" applyFill="1" applyBorder="1" applyAlignment="1">
      <alignment horizontal="center"/>
    </xf>
    <xf numFmtId="164" fontId="14" fillId="12" borderId="7" xfId="1" applyNumberFormat="1" applyFont="1" applyFill="1" applyBorder="1" applyAlignment="1">
      <alignment horizontal="center"/>
    </xf>
    <xf numFmtId="0" fontId="3" fillId="12" borderId="20" xfId="0" applyFont="1" applyFill="1" applyBorder="1" applyAlignment="1">
      <alignment horizontal="center" vertical="center"/>
    </xf>
    <xf numFmtId="0" fontId="6" fillId="0" borderId="0" xfId="0" applyFont="1" applyAlignment="1">
      <alignment horizontal="right"/>
    </xf>
    <xf numFmtId="164" fontId="14" fillId="0" borderId="0" xfId="1" applyNumberFormat="1" applyFont="1" applyFill="1" applyBorder="1" applyAlignment="1">
      <alignment vertical="center"/>
    </xf>
    <xf numFmtId="164" fontId="14" fillId="0" borderId="0" xfId="1" applyNumberFormat="1" applyFont="1" applyFill="1" applyBorder="1" applyAlignment="1">
      <alignment horizontal="center"/>
    </xf>
    <xf numFmtId="0" fontId="19" fillId="8" borderId="29" xfId="0" applyFont="1" applyFill="1" applyBorder="1" applyAlignment="1">
      <alignment horizontal="center" vertical="center" wrapText="1"/>
    </xf>
    <xf numFmtId="0" fontId="19" fillId="8" borderId="6" xfId="0" applyFont="1" applyFill="1" applyBorder="1" applyAlignment="1">
      <alignment horizontal="center" vertical="center" wrapText="1"/>
    </xf>
    <xf numFmtId="0" fontId="18" fillId="2" borderId="6" xfId="0" applyFont="1" applyFill="1" applyBorder="1" applyAlignment="1">
      <alignment horizontal="center" vertical="center" wrapText="1"/>
    </xf>
    <xf numFmtId="0" fontId="2" fillId="11" borderId="29" xfId="0" applyFont="1" applyFill="1" applyBorder="1"/>
    <xf numFmtId="164" fontId="9" fillId="0" borderId="32" xfId="1" applyNumberFormat="1" applyFont="1" applyBorder="1" applyAlignment="1">
      <alignment horizontal="right" vertical="center"/>
    </xf>
    <xf numFmtId="164" fontId="9" fillId="0" borderId="36" xfId="1" applyNumberFormat="1" applyFont="1" applyBorder="1" applyAlignment="1">
      <alignment horizontal="right" vertical="center"/>
    </xf>
    <xf numFmtId="164" fontId="9" fillId="0" borderId="29" xfId="1" applyNumberFormat="1" applyFont="1" applyBorder="1"/>
    <xf numFmtId="4" fontId="9" fillId="0" borderId="6" xfId="0" applyNumberFormat="1" applyFont="1" applyBorder="1" applyAlignment="1">
      <alignment horizontal="right" vertical="center"/>
    </xf>
    <xf numFmtId="4" fontId="9" fillId="0" borderId="29" xfId="0" applyNumberFormat="1" applyFont="1" applyBorder="1"/>
    <xf numFmtId="4" fontId="9" fillId="0" borderId="37" xfId="0" applyNumberFormat="1" applyFont="1" applyBorder="1"/>
    <xf numFmtId="4" fontId="8" fillId="0" borderId="6" xfId="0" applyNumberFormat="1" applyFont="1" applyBorder="1"/>
    <xf numFmtId="0" fontId="0" fillId="0" borderId="7" xfId="0" applyBorder="1"/>
    <xf numFmtId="4" fontId="0" fillId="0" borderId="29" xfId="0" applyNumberFormat="1" applyBorder="1"/>
    <xf numFmtId="0" fontId="2" fillId="11" borderId="35" xfId="0" applyFont="1" applyFill="1" applyBorder="1"/>
    <xf numFmtId="164" fontId="9" fillId="0" borderId="21" xfId="1" applyNumberFormat="1" applyFont="1" applyBorder="1" applyAlignment="1">
      <alignment horizontal="right" vertical="center"/>
    </xf>
    <xf numFmtId="164" fontId="9" fillId="0" borderId="13" xfId="1" applyNumberFormat="1" applyFont="1" applyBorder="1" applyAlignment="1">
      <alignment horizontal="right" vertical="center"/>
    </xf>
    <xf numFmtId="164" fontId="9" fillId="0" borderId="35" xfId="1" applyNumberFormat="1" applyFont="1" applyBorder="1"/>
    <xf numFmtId="4" fontId="9" fillId="0" borderId="34" xfId="0" applyNumberFormat="1" applyFont="1" applyBorder="1" applyAlignment="1">
      <alignment horizontal="right" vertical="center"/>
    </xf>
    <xf numFmtId="4" fontId="9" fillId="0" borderId="35" xfId="0" applyNumberFormat="1" applyFont="1" applyBorder="1"/>
    <xf numFmtId="4" fontId="9" fillId="0" borderId="21" xfId="0" applyNumberFormat="1" applyFont="1" applyBorder="1"/>
    <xf numFmtId="4" fontId="8" fillId="0" borderId="34" xfId="0" applyNumberFormat="1" applyFont="1" applyBorder="1"/>
    <xf numFmtId="4" fontId="9" fillId="0" borderId="6" xfId="0" applyNumberFormat="1" applyFont="1" applyBorder="1"/>
    <xf numFmtId="164" fontId="9" fillId="0" borderId="21" xfId="1" applyNumberFormat="1" applyFont="1" applyBorder="1" applyAlignment="1">
      <alignment horizontal="right"/>
    </xf>
    <xf numFmtId="164" fontId="9" fillId="0" borderId="13" xfId="1" applyNumberFormat="1" applyFont="1" applyBorder="1" applyAlignment="1">
      <alignment horizontal="right"/>
    </xf>
    <xf numFmtId="164" fontId="9" fillId="0" borderId="32" xfId="1" applyNumberFormat="1" applyFont="1" applyFill="1" applyBorder="1"/>
    <xf numFmtId="164" fontId="9" fillId="0" borderId="36" xfId="1" applyNumberFormat="1" applyFont="1" applyBorder="1" applyAlignment="1">
      <alignment horizontal="right"/>
    </xf>
    <xf numFmtId="164" fontId="20" fillId="0" borderId="21" xfId="1" applyNumberFormat="1" applyFont="1" applyBorder="1" applyAlignment="1">
      <alignment horizontal="right"/>
    </xf>
    <xf numFmtId="164" fontId="20" fillId="0" borderId="13" xfId="1" applyNumberFormat="1" applyFont="1" applyBorder="1" applyAlignment="1">
      <alignment horizontal="right"/>
    </xf>
    <xf numFmtId="0" fontId="2" fillId="11" borderId="29" xfId="0" applyFont="1" applyFill="1" applyBorder="1" applyAlignment="1">
      <alignment vertical="center" wrapText="1"/>
    </xf>
    <xf numFmtId="164" fontId="9" fillId="0" borderId="29" xfId="1" applyNumberFormat="1" applyFont="1" applyBorder="1" applyAlignment="1">
      <alignment vertical="center"/>
    </xf>
    <xf numFmtId="4" fontId="9" fillId="0" borderId="29" xfId="0" applyNumberFormat="1" applyFont="1" applyBorder="1" applyAlignment="1">
      <alignment vertical="center" wrapText="1"/>
    </xf>
    <xf numFmtId="4" fontId="9" fillId="0" borderId="37" xfId="0" applyNumberFormat="1" applyFont="1" applyBorder="1" applyAlignment="1">
      <alignment vertical="center" wrapText="1"/>
    </xf>
    <xf numFmtId="4" fontId="8" fillId="0" borderId="6" xfId="0" applyNumberFormat="1" applyFont="1" applyBorder="1" applyAlignment="1">
      <alignment vertical="center"/>
    </xf>
    <xf numFmtId="0" fontId="22" fillId="0" borderId="0" xfId="0" applyFont="1"/>
    <xf numFmtId="164" fontId="9" fillId="0" borderId="17" xfId="1" applyNumberFormat="1" applyFont="1" applyBorder="1"/>
    <xf numFmtId="0" fontId="2" fillId="2" borderId="32" xfId="0" applyFont="1" applyFill="1" applyBorder="1"/>
    <xf numFmtId="164" fontId="10" fillId="2" borderId="33" xfId="1" applyNumberFormat="1" applyFont="1" applyFill="1" applyBorder="1"/>
    <xf numFmtId="4" fontId="10" fillId="2" borderId="29" xfId="0" applyNumberFormat="1" applyFont="1" applyFill="1" applyBorder="1"/>
    <xf numFmtId="4" fontId="10" fillId="2" borderId="6" xfId="0" applyNumberFormat="1" applyFont="1" applyFill="1" applyBorder="1"/>
    <xf numFmtId="14" fontId="9" fillId="0" borderId="0" xfId="0" applyNumberFormat="1" applyFont="1" applyAlignment="1">
      <alignment vertical="center"/>
    </xf>
    <xf numFmtId="43" fontId="9" fillId="0" borderId="0" xfId="1" applyFont="1" applyAlignment="1">
      <alignment vertical="center"/>
    </xf>
    <xf numFmtId="0" fontId="9" fillId="0" borderId="0" xfId="0" applyFont="1"/>
    <xf numFmtId="0" fontId="16" fillId="0" borderId="0" xfId="0" applyFont="1"/>
    <xf numFmtId="43" fontId="0" fillId="0" borderId="0" xfId="0" applyNumberFormat="1"/>
    <xf numFmtId="0" fontId="2" fillId="0" borderId="4" xfId="0" applyFont="1" applyBorder="1" applyAlignment="1">
      <alignment horizontal="center" vertical="center" wrapText="1"/>
    </xf>
    <xf numFmtId="0" fontId="8" fillId="11" borderId="4" xfId="2" applyFont="1" applyFill="1" applyBorder="1" applyAlignment="1">
      <alignment horizontal="left"/>
    </xf>
    <xf numFmtId="0" fontId="8" fillId="0" borderId="4" xfId="0" applyFont="1" applyBorder="1" applyAlignment="1">
      <alignment horizontal="right"/>
    </xf>
    <xf numFmtId="0" fontId="0" fillId="0" borderId="25" xfId="0" applyBorder="1"/>
    <xf numFmtId="0" fontId="0" fillId="0" borderId="4" xfId="0" applyBorder="1" applyAlignment="1">
      <alignment horizontal="right"/>
    </xf>
    <xf numFmtId="0" fontId="22" fillId="0" borderId="4" xfId="0" applyFont="1" applyBorder="1"/>
    <xf numFmtId="0" fontId="10" fillId="0" borderId="25" xfId="0" applyFont="1" applyBorder="1"/>
    <xf numFmtId="0" fontId="24" fillId="2" borderId="4" xfId="0" applyFont="1" applyFill="1" applyBorder="1"/>
    <xf numFmtId="0" fontId="9" fillId="4" borderId="4" xfId="2" applyFont="1" applyFill="1" applyBorder="1" applyAlignment="1">
      <alignment horizontal="center" vertical="center"/>
    </xf>
    <xf numFmtId="0" fontId="9" fillId="16" borderId="4" xfId="2" applyFont="1" applyFill="1" applyBorder="1" applyAlignment="1">
      <alignment horizontal="center" vertical="center"/>
    </xf>
    <xf numFmtId="0" fontId="9" fillId="17" borderId="4" xfId="2" applyFont="1" applyFill="1" applyBorder="1" applyAlignment="1">
      <alignment horizontal="center" vertical="center"/>
    </xf>
    <xf numFmtId="0" fontId="2" fillId="0" borderId="4" xfId="0" applyFont="1" applyBorder="1" applyAlignment="1">
      <alignment vertical="center" wrapText="1"/>
    </xf>
    <xf numFmtId="0" fontId="9" fillId="17" borderId="4" xfId="2" applyFont="1" applyFill="1" applyBorder="1" applyAlignment="1">
      <alignment vertical="center"/>
    </xf>
    <xf numFmtId="164" fontId="26" fillId="0" borderId="4" xfId="4" applyNumberFormat="1" applyFont="1" applyFill="1" applyBorder="1" applyAlignment="1">
      <alignment horizontal="right"/>
    </xf>
    <xf numFmtId="0" fontId="8" fillId="0" borderId="4" xfId="2" applyFont="1" applyBorder="1" applyAlignment="1">
      <alignment horizontal="left"/>
    </xf>
    <xf numFmtId="17" fontId="3" fillId="0" borderId="0" xfId="0" applyNumberFormat="1" applyFont="1"/>
    <xf numFmtId="0" fontId="9" fillId="17" borderId="4" xfId="0" applyFont="1" applyFill="1" applyBorder="1"/>
    <xf numFmtId="0" fontId="9" fillId="0" borderId="4" xfId="0" applyFont="1" applyBorder="1"/>
    <xf numFmtId="0" fontId="8" fillId="4" borderId="4" xfId="0" applyFont="1" applyFill="1" applyBorder="1"/>
    <xf numFmtId="0" fontId="8" fillId="19" borderId="4" xfId="0" applyFont="1" applyFill="1" applyBorder="1"/>
    <xf numFmtId="0" fontId="8" fillId="0" borderId="0" xfId="0" applyFont="1"/>
    <xf numFmtId="0" fontId="8" fillId="11" borderId="4" xfId="1" applyNumberFormat="1" applyFont="1" applyFill="1" applyBorder="1" applyAlignment="1">
      <alignment horizontal="right" wrapText="1"/>
    </xf>
    <xf numFmtId="0" fontId="28" fillId="11" borderId="4" xfId="1" applyNumberFormat="1" applyFont="1" applyFill="1" applyBorder="1" applyAlignment="1">
      <alignment horizontal="right"/>
    </xf>
    <xf numFmtId="0" fontId="29" fillId="11" borderId="1" xfId="0" applyFont="1" applyFill="1" applyBorder="1"/>
    <xf numFmtId="164" fontId="8" fillId="11" borderId="4" xfId="1" applyNumberFormat="1" applyFont="1" applyFill="1" applyBorder="1" applyAlignment="1">
      <alignment horizontal="right" vertical="top"/>
    </xf>
    <xf numFmtId="0" fontId="9" fillId="11" borderId="4" xfId="1" applyNumberFormat="1" applyFont="1" applyFill="1" applyBorder="1" applyAlignment="1">
      <alignment horizontal="right" vertical="top"/>
    </xf>
    <xf numFmtId="164" fontId="8" fillId="11" borderId="4" xfId="1" applyNumberFormat="1" applyFont="1" applyFill="1" applyBorder="1" applyAlignment="1">
      <alignment horizontal="right"/>
    </xf>
    <xf numFmtId="1" fontId="9" fillId="11" borderId="4" xfId="0" applyNumberFormat="1" applyFont="1" applyFill="1" applyBorder="1" applyAlignment="1">
      <alignment horizontal="right"/>
    </xf>
    <xf numFmtId="1" fontId="8" fillId="11" borderId="4" xfId="1" applyNumberFormat="1" applyFont="1" applyFill="1" applyBorder="1" applyAlignment="1">
      <alignment horizontal="right" wrapText="1"/>
    </xf>
    <xf numFmtId="1" fontId="28" fillId="11" borderId="4" xfId="1" applyNumberFormat="1" applyFont="1" applyFill="1" applyBorder="1" applyAlignment="1">
      <alignment horizontal="right"/>
    </xf>
    <xf numFmtId="164" fontId="28" fillId="11" borderId="4" xfId="1" applyNumberFormat="1" applyFont="1" applyFill="1" applyBorder="1" applyAlignment="1">
      <alignment horizontal="right"/>
    </xf>
    <xf numFmtId="0" fontId="10" fillId="20" borderId="4" xfId="0" applyFont="1" applyFill="1" applyBorder="1"/>
    <xf numFmtId="1" fontId="30" fillId="20" borderId="4" xfId="0" applyNumberFormat="1" applyFont="1" applyFill="1" applyBorder="1"/>
    <xf numFmtId="0" fontId="10" fillId="0" borderId="0" xfId="0" applyFont="1"/>
    <xf numFmtId="0" fontId="2" fillId="21" borderId="2" xfId="0" applyFont="1" applyFill="1" applyBorder="1" applyAlignment="1">
      <alignment horizontal="center"/>
    </xf>
    <xf numFmtId="17" fontId="10" fillId="0" borderId="0" xfId="0" applyNumberFormat="1" applyFont="1"/>
    <xf numFmtId="0" fontId="31" fillId="0" borderId="0" xfId="0" applyFont="1"/>
    <xf numFmtId="0" fontId="22" fillId="0" borderId="9" xfId="0" applyFont="1" applyBorder="1"/>
    <xf numFmtId="0" fontId="32" fillId="22" borderId="4" xfId="0" applyFont="1" applyFill="1" applyBorder="1"/>
    <xf numFmtId="0" fontId="27" fillId="0" borderId="4" xfId="0" applyFont="1" applyBorder="1" applyAlignment="1">
      <alignment horizontal="center" vertical="center" wrapText="1"/>
    </xf>
    <xf numFmtId="0" fontId="33" fillId="23" borderId="4" xfId="2" applyFont="1" applyFill="1" applyBorder="1" applyAlignment="1">
      <alignment horizontal="center" vertical="center"/>
    </xf>
    <xf numFmtId="0" fontId="33" fillId="24" borderId="4" xfId="2" applyFont="1" applyFill="1" applyBorder="1" applyAlignment="1">
      <alignment horizontal="center" vertical="center"/>
    </xf>
    <xf numFmtId="0" fontId="33" fillId="25" borderId="4" xfId="2" applyFont="1" applyFill="1" applyBorder="1" applyAlignment="1">
      <alignment horizontal="center" vertical="center"/>
    </xf>
    <xf numFmtId="0" fontId="34" fillId="18" borderId="4" xfId="2" applyFont="1" applyFill="1" applyBorder="1" applyAlignment="1">
      <alignment horizontal="left"/>
    </xf>
    <xf numFmtId="164" fontId="26" fillId="0" borderId="4" xfId="4" applyNumberFormat="1" applyFont="1" applyFill="1" applyBorder="1" applyAlignment="1">
      <alignment horizontal="center"/>
    </xf>
    <xf numFmtId="0" fontId="34" fillId="0" borderId="4" xfId="2" applyFont="1" applyBorder="1" applyAlignment="1">
      <alignment horizontal="left"/>
    </xf>
    <xf numFmtId="164" fontId="35" fillId="0" borderId="4" xfId="4" applyNumberFormat="1" applyFont="1" applyFill="1" applyBorder="1" applyAlignment="1">
      <alignment horizontal="right"/>
    </xf>
    <xf numFmtId="0" fontId="36" fillId="26" borderId="4" xfId="0" applyFont="1" applyFill="1" applyBorder="1"/>
    <xf numFmtId="164" fontId="37" fillId="21" borderId="4" xfId="4" applyNumberFormat="1" applyFont="1" applyFill="1" applyBorder="1" applyAlignment="1">
      <alignment horizontal="right"/>
    </xf>
    <xf numFmtId="0" fontId="0" fillId="0" borderId="18" xfId="0" applyBorder="1"/>
    <xf numFmtId="0" fontId="0" fillId="0" borderId="38" xfId="0" applyBorder="1"/>
    <xf numFmtId="0" fontId="11" fillId="21" borderId="5" xfId="0" applyFont="1" applyFill="1" applyBorder="1" applyAlignment="1">
      <alignment horizontal="center" vertical="center"/>
    </xf>
    <xf numFmtId="0" fontId="13" fillId="21" borderId="5" xfId="0" applyFont="1" applyFill="1" applyBorder="1" applyAlignment="1">
      <alignment horizontal="center" vertical="center"/>
    </xf>
    <xf numFmtId="0" fontId="13" fillId="21" borderId="5" xfId="0" applyFont="1" applyFill="1" applyBorder="1" applyAlignment="1">
      <alignment horizontal="center" vertical="center" wrapText="1"/>
    </xf>
    <xf numFmtId="0" fontId="6" fillId="21" borderId="5" xfId="0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right" vertical="center"/>
    </xf>
    <xf numFmtId="0" fontId="40" fillId="0" borderId="4" xfId="0" applyFont="1" applyBorder="1" applyAlignment="1">
      <alignment horizontal="center"/>
    </xf>
    <xf numFmtId="0" fontId="8" fillId="0" borderId="4" xfId="0" applyFont="1" applyBorder="1" applyAlignment="1">
      <alignment horizontal="center" vertical="center"/>
    </xf>
    <xf numFmtId="0" fontId="40" fillId="0" borderId="4" xfId="0" applyFont="1" applyBorder="1" applyAlignment="1">
      <alignment horizontal="center" vertical="center"/>
    </xf>
    <xf numFmtId="0" fontId="41" fillId="0" borderId="5" xfId="0" applyFont="1" applyBorder="1" applyAlignment="1">
      <alignment horizontal="center" vertical="center"/>
    </xf>
    <xf numFmtId="0" fontId="13" fillId="0" borderId="4" xfId="0" applyFont="1" applyBorder="1" applyAlignment="1">
      <alignment vertical="center"/>
    </xf>
    <xf numFmtId="0" fontId="13" fillId="0" borderId="5" xfId="0" applyFont="1" applyBorder="1" applyAlignment="1">
      <alignment vertical="center"/>
    </xf>
    <xf numFmtId="0" fontId="40" fillId="0" borderId="5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41" fillId="11" borderId="4" xfId="0" applyFont="1" applyFill="1" applyBorder="1" applyAlignment="1">
      <alignment horizontal="center" vertical="center"/>
    </xf>
    <xf numFmtId="0" fontId="13" fillId="21" borderId="4" xfId="0" applyFont="1" applyFill="1" applyBorder="1" applyAlignment="1">
      <alignment vertical="center"/>
    </xf>
    <xf numFmtId="0" fontId="41" fillId="21" borderId="4" xfId="0" applyFont="1" applyFill="1" applyBorder="1" applyAlignment="1">
      <alignment horizontal="center" vertical="center"/>
    </xf>
    <xf numFmtId="0" fontId="8" fillId="21" borderId="4" xfId="0" applyFont="1" applyFill="1" applyBorder="1" applyAlignment="1">
      <alignment horizontal="center" vertical="center"/>
    </xf>
    <xf numFmtId="0" fontId="40" fillId="11" borderId="4" xfId="0" applyFont="1" applyFill="1" applyBorder="1" applyAlignment="1">
      <alignment horizontal="center" vertical="center" wrapText="1"/>
    </xf>
    <xf numFmtId="0" fontId="41" fillId="11" borderId="4" xfId="0" applyFont="1" applyFill="1" applyBorder="1" applyAlignment="1">
      <alignment horizontal="center" vertical="center" wrapText="1"/>
    </xf>
    <xf numFmtId="0" fontId="41" fillId="21" borderId="4" xfId="0" applyFont="1" applyFill="1" applyBorder="1" applyAlignment="1">
      <alignment horizontal="center" vertical="center" wrapText="1"/>
    </xf>
    <xf numFmtId="0" fontId="40" fillId="0" borderId="4" xfId="5" applyFont="1" applyBorder="1" applyAlignment="1">
      <alignment horizontal="center"/>
    </xf>
    <xf numFmtId="0" fontId="40" fillId="0" borderId="4" xfId="5" applyFont="1" applyBorder="1" applyAlignment="1">
      <alignment horizontal="center" vertical="center"/>
    </xf>
    <xf numFmtId="0" fontId="40" fillId="21" borderId="4" xfId="5" applyFont="1" applyFill="1" applyBorder="1" applyAlignment="1">
      <alignment horizontal="center" vertical="center"/>
    </xf>
    <xf numFmtId="0" fontId="40" fillId="21" borderId="4" xfId="0" applyFont="1" applyFill="1" applyBorder="1" applyAlignment="1">
      <alignment horizontal="center" vertical="center"/>
    </xf>
    <xf numFmtId="0" fontId="25" fillId="21" borderId="4" xfId="0" applyFont="1" applyFill="1" applyBorder="1" applyAlignment="1">
      <alignment horizontal="center" vertical="center"/>
    </xf>
    <xf numFmtId="0" fontId="26" fillId="21" borderId="4" xfId="0" applyFont="1" applyFill="1" applyBorder="1" applyAlignment="1">
      <alignment horizontal="center" vertical="center"/>
    </xf>
    <xf numFmtId="0" fontId="15" fillId="27" borderId="4" xfId="0" applyFont="1" applyFill="1" applyBorder="1"/>
    <xf numFmtId="0" fontId="43" fillId="27" borderId="4" xfId="0" applyFont="1" applyFill="1" applyBorder="1" applyAlignment="1">
      <alignment horizontal="left"/>
    </xf>
    <xf numFmtId="0" fontId="38" fillId="27" borderId="4" xfId="1" applyNumberFormat="1" applyFont="1" applyFill="1" applyBorder="1" applyAlignment="1">
      <alignment horizontal="center" vertical="center"/>
    </xf>
    <xf numFmtId="0" fontId="44" fillId="27" borderId="4" xfId="1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Continuous"/>
    </xf>
    <xf numFmtId="0" fontId="9" fillId="0" borderId="2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horizontal="justify" vertical="center" wrapText="1"/>
    </xf>
    <xf numFmtId="0" fontId="10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justify" vertical="center" wrapText="1"/>
    </xf>
    <xf numFmtId="0" fontId="0" fillId="0" borderId="0" xfId="0" applyAlignment="1">
      <alignment horizontal="justify" vertical="center"/>
    </xf>
    <xf numFmtId="17" fontId="2" fillId="0" borderId="4" xfId="0" applyNumberFormat="1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right" vertical="center"/>
    </xf>
    <xf numFmtId="4" fontId="23" fillId="0" borderId="9" xfId="0" applyNumberFormat="1" applyFont="1" applyBorder="1" applyAlignment="1">
      <alignment horizontal="right" vertical="center"/>
    </xf>
    <xf numFmtId="4" fontId="0" fillId="0" borderId="9" xfId="0" applyNumberFormat="1" applyBorder="1" applyAlignment="1">
      <alignment horizontal="right" vertical="center"/>
    </xf>
    <xf numFmtId="4" fontId="0" fillId="0" borderId="4" xfId="0" applyNumberFormat="1" applyBorder="1" applyAlignment="1">
      <alignment horizontal="right"/>
    </xf>
    <xf numFmtId="43" fontId="23" fillId="0" borderId="4" xfId="1" applyFont="1" applyBorder="1" applyAlignment="1">
      <alignment horizontal="right" vertical="center"/>
    </xf>
    <xf numFmtId="4" fontId="0" fillId="0" borderId="4" xfId="0" applyNumberFormat="1" applyBorder="1" applyAlignment="1">
      <alignment horizontal="right" vertical="center"/>
    </xf>
    <xf numFmtId="0" fontId="0" fillId="0" borderId="4" xfId="0" applyBorder="1" applyAlignment="1">
      <alignment horizontal="right" vertical="center" wrapText="1"/>
    </xf>
    <xf numFmtId="164" fontId="7" fillId="0" borderId="10" xfId="1" applyNumberFormat="1" applyFont="1" applyBorder="1" applyAlignment="1">
      <alignment horizontal="center"/>
    </xf>
    <xf numFmtId="164" fontId="7" fillId="0" borderId="4" xfId="1" applyNumberFormat="1" applyFont="1" applyBorder="1" applyAlignment="1">
      <alignment horizontal="center"/>
    </xf>
    <xf numFmtId="164" fontId="7" fillId="0" borderId="11" xfId="1" applyNumberFormat="1" applyFont="1" applyBorder="1" applyAlignment="1">
      <alignment horizontal="center"/>
    </xf>
    <xf numFmtId="164" fontId="8" fillId="0" borderId="4" xfId="1" applyNumberFormat="1" applyFont="1" applyBorder="1" applyAlignment="1">
      <alignment horizontal="center"/>
    </xf>
    <xf numFmtId="164" fontId="4" fillId="0" borderId="4" xfId="1" applyNumberFormat="1" applyFont="1" applyBorder="1" applyAlignment="1">
      <alignment horizontal="center"/>
    </xf>
    <xf numFmtId="164" fontId="3" fillId="9" borderId="4" xfId="1" applyNumberFormat="1" applyFont="1" applyFill="1" applyBorder="1" applyAlignment="1">
      <alignment horizontal="center"/>
    </xf>
    <xf numFmtId="164" fontId="8" fillId="0" borderId="10" xfId="1" applyNumberFormat="1" applyFont="1" applyBorder="1" applyAlignment="1">
      <alignment horizontal="center"/>
    </xf>
    <xf numFmtId="164" fontId="8" fillId="0" borderId="11" xfId="1" applyNumberFormat="1" applyFont="1" applyBorder="1" applyAlignment="1">
      <alignment horizontal="center"/>
    </xf>
    <xf numFmtId="164" fontId="4" fillId="0" borderId="16" xfId="1" applyNumberFormat="1" applyFont="1" applyBorder="1" applyAlignment="1">
      <alignment horizontal="center"/>
    </xf>
    <xf numFmtId="164" fontId="4" fillId="0" borderId="2" xfId="1" applyNumberFormat="1" applyFont="1" applyBorder="1" applyAlignment="1">
      <alignment horizontal="center"/>
    </xf>
    <xf numFmtId="164" fontId="3" fillId="9" borderId="1" xfId="1" applyNumberFormat="1" applyFont="1" applyFill="1" applyBorder="1" applyAlignment="1">
      <alignment horizontal="center"/>
    </xf>
    <xf numFmtId="164" fontId="3" fillId="9" borderId="17" xfId="1" applyNumberFormat="1" applyFont="1" applyFill="1" applyBorder="1" applyAlignment="1">
      <alignment horizontal="center"/>
    </xf>
    <xf numFmtId="164" fontId="3" fillId="9" borderId="2" xfId="1" applyNumberFormat="1" applyFont="1" applyFill="1" applyBorder="1" applyAlignment="1">
      <alignment horizontal="center"/>
    </xf>
    <xf numFmtId="0" fontId="0" fillId="0" borderId="10" xfId="0" applyBorder="1" applyAlignment="1">
      <alignment horizontal="right"/>
    </xf>
    <xf numFmtId="0" fontId="0" fillId="0" borderId="11" xfId="0" applyBorder="1" applyAlignment="1">
      <alignment horizontal="right"/>
    </xf>
    <xf numFmtId="0" fontId="1" fillId="0" borderId="10" xfId="0" applyFont="1" applyBorder="1" applyAlignment="1">
      <alignment horizontal="right"/>
    </xf>
    <xf numFmtId="0" fontId="1" fillId="0" borderId="11" xfId="0" applyFont="1" applyBorder="1" applyAlignment="1">
      <alignment horizontal="right"/>
    </xf>
    <xf numFmtId="3" fontId="1" fillId="0" borderId="11" xfId="0" applyNumberFormat="1" applyFont="1" applyBorder="1" applyAlignment="1">
      <alignment horizontal="right"/>
    </xf>
    <xf numFmtId="4" fontId="1" fillId="0" borderId="11" xfId="0" applyNumberFormat="1" applyFont="1" applyBorder="1" applyAlignment="1">
      <alignment horizontal="right"/>
    </xf>
    <xf numFmtId="0" fontId="1" fillId="0" borderId="3" xfId="0" applyFont="1" applyBorder="1" applyAlignment="1">
      <alignment horizontal="right"/>
    </xf>
    <xf numFmtId="0" fontId="1" fillId="0" borderId="4" xfId="0" applyFont="1" applyBorder="1" applyAlignment="1">
      <alignment horizontal="right"/>
    </xf>
    <xf numFmtId="0" fontId="3" fillId="9" borderId="24" xfId="0" applyFont="1" applyFill="1" applyBorder="1" applyAlignment="1">
      <alignment horizontal="right"/>
    </xf>
    <xf numFmtId="0" fontId="3" fillId="9" borderId="25" xfId="0" applyFont="1" applyFill="1" applyBorder="1" applyAlignment="1">
      <alignment horizontal="right"/>
    </xf>
    <xf numFmtId="164" fontId="0" fillId="0" borderId="4" xfId="0" applyNumberFormat="1" applyBorder="1" applyAlignment="1">
      <alignment horizontal="right"/>
    </xf>
    <xf numFmtId="0" fontId="4" fillId="0" borderId="4" xfId="0" applyFont="1" applyBorder="1" applyAlignment="1">
      <alignment horizontal="right"/>
    </xf>
    <xf numFmtId="0" fontId="3" fillId="6" borderId="1" xfId="0" applyFont="1" applyFill="1" applyBorder="1" applyAlignment="1">
      <alignment horizontal="left"/>
    </xf>
    <xf numFmtId="164" fontId="3" fillId="6" borderId="4" xfId="1" applyNumberFormat="1" applyFont="1" applyFill="1" applyBorder="1" applyAlignment="1">
      <alignment horizontal="center"/>
    </xf>
    <xf numFmtId="3" fontId="3" fillId="6" borderId="4" xfId="0" applyNumberFormat="1" applyFont="1" applyFill="1" applyBorder="1"/>
    <xf numFmtId="3" fontId="3" fillId="6" borderId="5" xfId="0" applyNumberFormat="1" applyFont="1" applyFill="1" applyBorder="1" applyAlignment="1">
      <alignment horizontal="right"/>
    </xf>
    <xf numFmtId="3" fontId="3" fillId="6" borderId="4" xfId="0" applyNumberFormat="1" applyFont="1" applyFill="1" applyBorder="1" applyAlignment="1">
      <alignment horizontal="right"/>
    </xf>
    <xf numFmtId="0" fontId="3" fillId="6" borderId="4" xfId="0" applyFont="1" applyFill="1" applyBorder="1" applyAlignment="1">
      <alignment horizontal="right"/>
    </xf>
    <xf numFmtId="0" fontId="10" fillId="0" borderId="4" xfId="0" applyFont="1" applyBorder="1"/>
    <xf numFmtId="0" fontId="43" fillId="0" borderId="4" xfId="0" applyFont="1" applyBorder="1"/>
    <xf numFmtId="164" fontId="10" fillId="0" borderId="4" xfId="0" applyNumberFormat="1" applyFont="1" applyBorder="1"/>
    <xf numFmtId="0" fontId="40" fillId="0" borderId="4" xfId="0" applyFont="1" applyBorder="1" applyAlignment="1">
      <alignment horizontal="right"/>
    </xf>
    <xf numFmtId="0" fontId="8" fillId="0" borderId="4" xfId="0" applyFont="1" applyBorder="1" applyAlignment="1">
      <alignment horizontal="right" vertical="center"/>
    </xf>
    <xf numFmtId="0" fontId="40" fillId="0" borderId="4" xfId="0" applyFont="1" applyBorder="1" applyAlignment="1">
      <alignment horizontal="right" vertical="center"/>
    </xf>
    <xf numFmtId="0" fontId="40" fillId="0" borderId="5" xfId="0" applyFont="1" applyBorder="1" applyAlignment="1">
      <alignment horizontal="right" vertical="center"/>
    </xf>
    <xf numFmtId="0" fontId="41" fillId="0" borderId="5" xfId="0" applyFont="1" applyBorder="1" applyAlignment="1">
      <alignment horizontal="right" vertical="center"/>
    </xf>
    <xf numFmtId="166" fontId="40" fillId="0" borderId="4" xfId="0" applyNumberFormat="1" applyFont="1" applyBorder="1" applyAlignment="1">
      <alignment horizontal="right" vertical="center"/>
    </xf>
    <xf numFmtId="0" fontId="41" fillId="0" borderId="4" xfId="0" applyFont="1" applyBorder="1" applyAlignment="1">
      <alignment horizontal="right" vertical="center"/>
    </xf>
    <xf numFmtId="0" fontId="41" fillId="11" borderId="4" xfId="0" applyFont="1" applyFill="1" applyBorder="1" applyAlignment="1">
      <alignment horizontal="right" vertical="center"/>
    </xf>
    <xf numFmtId="0" fontId="41" fillId="21" borderId="4" xfId="0" applyFont="1" applyFill="1" applyBorder="1" applyAlignment="1">
      <alignment horizontal="right" vertical="center"/>
    </xf>
    <xf numFmtId="0" fontId="40" fillId="11" borderId="4" xfId="0" applyFont="1" applyFill="1" applyBorder="1" applyAlignment="1">
      <alignment horizontal="right" vertical="center" wrapText="1"/>
    </xf>
    <xf numFmtId="0" fontId="41" fillId="11" borderId="4" xfId="0" applyFont="1" applyFill="1" applyBorder="1" applyAlignment="1">
      <alignment horizontal="right" vertical="center" wrapText="1"/>
    </xf>
    <xf numFmtId="0" fontId="41" fillId="21" borderId="4" xfId="0" applyFont="1" applyFill="1" applyBorder="1" applyAlignment="1">
      <alignment horizontal="right" vertical="center" wrapText="1"/>
    </xf>
    <xf numFmtId="0" fontId="40" fillId="0" borderId="4" xfId="5" applyFont="1" applyBorder="1" applyAlignment="1">
      <alignment horizontal="right"/>
    </xf>
    <xf numFmtId="0" fontId="8" fillId="28" borderId="4" xfId="0" applyFont="1" applyFill="1" applyBorder="1" applyAlignment="1">
      <alignment horizontal="right"/>
    </xf>
    <xf numFmtId="0" fontId="40" fillId="0" borderId="4" xfId="5" applyFont="1" applyBorder="1" applyAlignment="1">
      <alignment horizontal="right" vertical="center"/>
    </xf>
    <xf numFmtId="0" fontId="40" fillId="21" borderId="4" xfId="5" applyFont="1" applyFill="1" applyBorder="1" applyAlignment="1">
      <alignment horizontal="right" vertical="center"/>
    </xf>
    <xf numFmtId="0" fontId="40" fillId="11" borderId="4" xfId="0" applyFont="1" applyFill="1" applyBorder="1" applyAlignment="1">
      <alignment horizontal="right" vertical="center"/>
    </xf>
    <xf numFmtId="0" fontId="40" fillId="21" borderId="4" xfId="0" applyFont="1" applyFill="1" applyBorder="1" applyAlignment="1">
      <alignment horizontal="right" vertical="center"/>
    </xf>
    <xf numFmtId="0" fontId="8" fillId="21" borderId="4" xfId="0" applyFont="1" applyFill="1" applyBorder="1" applyAlignment="1">
      <alignment horizontal="right" vertical="center"/>
    </xf>
    <xf numFmtId="166" fontId="8" fillId="0" borderId="4" xfId="0" applyNumberFormat="1" applyFont="1" applyBorder="1" applyAlignment="1">
      <alignment horizontal="right"/>
    </xf>
    <xf numFmtId="0" fontId="26" fillId="21" borderId="4" xfId="0" applyFont="1" applyFill="1" applyBorder="1" applyAlignment="1">
      <alignment horizontal="right" vertical="center"/>
    </xf>
    <xf numFmtId="0" fontId="44" fillId="27" borderId="4" xfId="1" applyNumberFormat="1" applyFont="1" applyFill="1" applyBorder="1" applyAlignment="1">
      <alignment horizontal="right" vertical="center"/>
    </xf>
    <xf numFmtId="0" fontId="40" fillId="18" borderId="4" xfId="0" applyFont="1" applyFill="1" applyBorder="1" applyAlignment="1">
      <alignment horizontal="right" vertical="center" wrapText="1"/>
    </xf>
    <xf numFmtId="0" fontId="8" fillId="11" borderId="4" xfId="0" applyFont="1" applyFill="1" applyBorder="1" applyAlignment="1">
      <alignment horizontal="right" vertical="center"/>
    </xf>
    <xf numFmtId="0" fontId="8" fillId="0" borderId="5" xfId="0" applyFont="1" applyBorder="1" applyAlignment="1">
      <alignment horizontal="right" vertical="center"/>
    </xf>
    <xf numFmtId="1" fontId="40" fillId="11" borderId="5" xfId="0" applyNumberFormat="1" applyFont="1" applyFill="1" applyBorder="1" applyAlignment="1">
      <alignment horizontal="right" vertical="center" wrapText="1"/>
    </xf>
    <xf numFmtId="3" fontId="40" fillId="11" borderId="5" xfId="0" applyNumberFormat="1" applyFont="1" applyFill="1" applyBorder="1" applyAlignment="1">
      <alignment horizontal="right" vertical="center" wrapText="1"/>
    </xf>
    <xf numFmtId="0" fontId="40" fillId="11" borderId="4" xfId="5" applyFont="1" applyFill="1" applyBorder="1" applyAlignment="1">
      <alignment horizontal="right" vertical="center"/>
    </xf>
    <xf numFmtId="0" fontId="40" fillId="0" borderId="4" xfId="5" applyFont="1" applyBorder="1" applyAlignment="1">
      <alignment horizontal="right" vertical="center" wrapText="1"/>
    </xf>
    <xf numFmtId="0" fontId="40" fillId="11" borderId="4" xfId="5" applyFont="1" applyFill="1" applyBorder="1" applyAlignment="1">
      <alignment horizontal="right"/>
    </xf>
    <xf numFmtId="0" fontId="40" fillId="0" borderId="4" xfId="0" applyFont="1" applyBorder="1" applyAlignment="1">
      <alignment horizontal="right" vertical="center" shrinkToFit="1"/>
    </xf>
    <xf numFmtId="0" fontId="40" fillId="21" borderId="4" xfId="0" applyFont="1" applyFill="1" applyBorder="1" applyAlignment="1">
      <alignment horizontal="right" vertical="center" shrinkToFit="1"/>
    </xf>
    <xf numFmtId="0" fontId="40" fillId="0" borderId="4" xfId="0" applyFont="1" applyBorder="1" applyAlignment="1">
      <alignment horizontal="right" vertical="center" wrapText="1"/>
    </xf>
    <xf numFmtId="3" fontId="8" fillId="0" borderId="4" xfId="0" applyNumberFormat="1" applyFont="1" applyBorder="1" applyAlignment="1">
      <alignment horizontal="right"/>
    </xf>
    <xf numFmtId="0" fontId="26" fillId="21" borderId="4" xfId="0" applyFont="1" applyFill="1" applyBorder="1" applyAlignment="1">
      <alignment horizontal="right" vertical="center" shrinkToFit="1"/>
    </xf>
    <xf numFmtId="0" fontId="40" fillId="0" borderId="4" xfId="0" applyFont="1" applyBorder="1" applyAlignment="1">
      <alignment horizontal="left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8" fillId="0" borderId="3" xfId="0" applyFont="1" applyBorder="1" applyAlignment="1">
      <alignment horizontal="left"/>
    </xf>
    <xf numFmtId="0" fontId="41" fillId="0" borderId="4" xfId="0" applyFont="1" applyBorder="1" applyAlignment="1">
      <alignment horizontal="left" vertical="center"/>
    </xf>
    <xf numFmtId="0" fontId="41" fillId="21" borderId="4" xfId="0" applyFont="1" applyFill="1" applyBorder="1" applyAlignment="1">
      <alignment horizontal="left" vertical="center"/>
    </xf>
    <xf numFmtId="0" fontId="40" fillId="11" borderId="4" xfId="0" applyFont="1" applyFill="1" applyBorder="1" applyAlignment="1">
      <alignment horizontal="left" vertical="center" wrapText="1"/>
    </xf>
    <xf numFmtId="0" fontId="41" fillId="11" borderId="4" xfId="0" applyFont="1" applyFill="1" applyBorder="1" applyAlignment="1">
      <alignment horizontal="left" vertical="center" wrapText="1"/>
    </xf>
    <xf numFmtId="0" fontId="41" fillId="21" borderId="4" xfId="0" applyFont="1" applyFill="1" applyBorder="1" applyAlignment="1">
      <alignment horizontal="left" vertical="center" wrapText="1"/>
    </xf>
    <xf numFmtId="0" fontId="40" fillId="0" borderId="4" xfId="5" applyFont="1" applyBorder="1" applyAlignment="1">
      <alignment horizontal="left"/>
    </xf>
    <xf numFmtId="0" fontId="42" fillId="28" borderId="4" xfId="0" applyFont="1" applyFill="1" applyBorder="1" applyAlignment="1">
      <alignment horizontal="left"/>
    </xf>
    <xf numFmtId="0" fontId="8" fillId="0" borderId="4" xfId="0" applyFont="1" applyBorder="1" applyAlignment="1">
      <alignment horizontal="left"/>
    </xf>
    <xf numFmtId="0" fontId="42" fillId="0" borderId="4" xfId="0" applyFont="1" applyBorder="1" applyAlignment="1">
      <alignment horizontal="left" vertical="center"/>
    </xf>
    <xf numFmtId="0" fontId="40" fillId="21" borderId="4" xfId="5" applyFont="1" applyFill="1" applyBorder="1" applyAlignment="1">
      <alignment horizontal="left" vertical="center"/>
    </xf>
    <xf numFmtId="0" fontId="8" fillId="21" borderId="4" xfId="0" applyFont="1" applyFill="1" applyBorder="1" applyAlignment="1">
      <alignment horizontal="left" vertical="center"/>
    </xf>
    <xf numFmtId="0" fontId="8" fillId="0" borderId="4" xfId="0" applyFont="1" applyBorder="1" applyAlignment="1">
      <alignment horizontal="left" shrinkToFit="1"/>
    </xf>
    <xf numFmtId="0" fontId="40" fillId="0" borderId="4" xfId="0" applyFont="1" applyBorder="1" applyAlignment="1">
      <alignment horizontal="left" vertical="center"/>
    </xf>
    <xf numFmtId="0" fontId="41" fillId="0" borderId="5" xfId="0" applyFont="1" applyBorder="1" applyAlignment="1">
      <alignment horizontal="left" vertical="center"/>
    </xf>
    <xf numFmtId="0" fontId="40" fillId="0" borderId="5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 wrapText="1"/>
    </xf>
    <xf numFmtId="0" fontId="41" fillId="11" borderId="4" xfId="0" applyFont="1" applyFill="1" applyBorder="1" applyAlignment="1">
      <alignment horizontal="left" vertical="center"/>
    </xf>
    <xf numFmtId="0" fontId="40" fillId="0" borderId="4" xfId="5" applyFont="1" applyBorder="1" applyAlignment="1">
      <alignment horizontal="left" wrapText="1"/>
    </xf>
    <xf numFmtId="0" fontId="40" fillId="0" borderId="4" xfId="5" applyFont="1" applyBorder="1" applyAlignment="1">
      <alignment horizontal="left" vertical="center" wrapText="1"/>
    </xf>
    <xf numFmtId="0" fontId="40" fillId="0" borderId="4" xfId="5" applyFont="1" applyBorder="1" applyAlignment="1">
      <alignment horizontal="left" vertical="center"/>
    </xf>
    <xf numFmtId="0" fontId="40" fillId="21" borderId="4" xfId="0" applyFont="1" applyFill="1" applyBorder="1" applyAlignment="1">
      <alignment horizontal="left" vertical="center"/>
    </xf>
    <xf numFmtId="0" fontId="8" fillId="0" borderId="4" xfId="0" applyFont="1" applyBorder="1" applyAlignment="1">
      <alignment horizontal="left" wrapText="1"/>
    </xf>
    <xf numFmtId="0" fontId="26" fillId="21" borderId="4" xfId="0" applyFont="1" applyFill="1" applyBorder="1" applyAlignment="1">
      <alignment horizontal="left" vertical="center"/>
    </xf>
    <xf numFmtId="4" fontId="2" fillId="0" borderId="29" xfId="0" applyNumberFormat="1" applyFont="1" applyBorder="1"/>
    <xf numFmtId="4" fontId="2" fillId="0" borderId="29" xfId="0" applyNumberFormat="1" applyFont="1" applyBorder="1" applyAlignment="1">
      <alignment horizontal="center" vertical="center"/>
    </xf>
    <xf numFmtId="43" fontId="10" fillId="2" borderId="36" xfId="1" applyFont="1" applyFill="1" applyBorder="1"/>
    <xf numFmtId="164" fontId="36" fillId="21" borderId="4" xfId="4" applyNumberFormat="1" applyFont="1" applyFill="1" applyBorder="1"/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164" fontId="4" fillId="0" borderId="10" xfId="1" applyNumberFormat="1" applyFont="1" applyBorder="1" applyAlignment="1">
      <alignment horizontal="center"/>
    </xf>
    <xf numFmtId="164" fontId="4" fillId="0" borderId="11" xfId="1" applyNumberFormat="1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2" borderId="13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164" fontId="4" fillId="0" borderId="14" xfId="1" applyNumberFormat="1" applyFont="1" applyBorder="1" applyAlignment="1">
      <alignment horizontal="center"/>
    </xf>
    <xf numFmtId="164" fontId="4" fillId="0" borderId="15" xfId="1" applyNumberFormat="1" applyFont="1" applyBorder="1" applyAlignment="1">
      <alignment horizontal="center"/>
    </xf>
    <xf numFmtId="164" fontId="4" fillId="9" borderId="10" xfId="1" applyNumberFormat="1" applyFont="1" applyFill="1" applyBorder="1" applyAlignment="1">
      <alignment horizontal="center"/>
    </xf>
    <xf numFmtId="164" fontId="4" fillId="9" borderId="11" xfId="1" applyNumberFormat="1" applyFont="1" applyFill="1" applyBorder="1" applyAlignment="1">
      <alignment horizontal="center"/>
    </xf>
    <xf numFmtId="0" fontId="4" fillId="0" borderId="10" xfId="0" applyFont="1" applyBorder="1" applyAlignment="1">
      <alignment horizontal="right"/>
    </xf>
    <xf numFmtId="0" fontId="4" fillId="0" borderId="11" xfId="0" applyFont="1" applyBorder="1" applyAlignment="1">
      <alignment horizontal="right"/>
    </xf>
    <xf numFmtId="0" fontId="3" fillId="9" borderId="26" xfId="0" applyFont="1" applyFill="1" applyBorder="1" applyAlignment="1">
      <alignment horizontal="right"/>
    </xf>
    <xf numFmtId="0" fontId="3" fillId="9" borderId="27" xfId="0" applyFont="1" applyFill="1" applyBorder="1" applyAlignment="1">
      <alignment horizontal="right"/>
    </xf>
    <xf numFmtId="0" fontId="3" fillId="2" borderId="22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9" fillId="0" borderId="28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6" fillId="12" borderId="6" xfId="0" applyFont="1" applyFill="1" applyBorder="1" applyAlignment="1">
      <alignment horizontal="right"/>
    </xf>
    <xf numFmtId="0" fontId="6" fillId="12" borderId="8" xfId="0" applyFont="1" applyFill="1" applyBorder="1" applyAlignment="1">
      <alignment horizontal="right"/>
    </xf>
    <xf numFmtId="0" fontId="10" fillId="13" borderId="24" xfId="0" applyFont="1" applyFill="1" applyBorder="1" applyAlignment="1">
      <alignment horizontal="center" vertical="center"/>
    </xf>
    <xf numFmtId="0" fontId="10" fillId="13" borderId="28" xfId="0" applyFont="1" applyFill="1" applyBorder="1" applyAlignment="1">
      <alignment horizontal="center" vertical="center"/>
    </xf>
    <xf numFmtId="0" fontId="17" fillId="14" borderId="19" xfId="0" applyFont="1" applyFill="1" applyBorder="1" applyAlignment="1">
      <alignment horizontal="center" vertical="center" wrapText="1"/>
    </xf>
    <xf numFmtId="0" fontId="17" fillId="14" borderId="35" xfId="0" applyFont="1" applyFill="1" applyBorder="1" applyAlignment="1">
      <alignment horizontal="center" vertical="center" wrapText="1"/>
    </xf>
    <xf numFmtId="0" fontId="9" fillId="13" borderId="6" xfId="0" applyFont="1" applyFill="1" applyBorder="1" applyAlignment="1">
      <alignment horizontal="center" vertical="center" wrapText="1"/>
    </xf>
    <xf numFmtId="0" fontId="9" fillId="13" borderId="7" xfId="0" applyFont="1" applyFill="1" applyBorder="1" applyAlignment="1">
      <alignment horizontal="center" vertical="center" wrapText="1"/>
    </xf>
    <xf numFmtId="0" fontId="9" fillId="13" borderId="8" xfId="0" applyFont="1" applyFill="1" applyBorder="1" applyAlignment="1">
      <alignment horizontal="center" vertical="center" wrapText="1"/>
    </xf>
    <xf numFmtId="0" fontId="9" fillId="15" borderId="6" xfId="0" applyFont="1" applyFill="1" applyBorder="1" applyAlignment="1">
      <alignment horizontal="center" vertical="center" wrapText="1"/>
    </xf>
    <xf numFmtId="0" fontId="9" fillId="15" borderId="8" xfId="0" applyFont="1" applyFill="1" applyBorder="1" applyAlignment="1">
      <alignment horizontal="center" vertical="center" wrapText="1"/>
    </xf>
    <xf numFmtId="17" fontId="5" fillId="0" borderId="25" xfId="2" applyNumberFormat="1" applyFont="1" applyBorder="1" applyAlignment="1">
      <alignment horizontal="left"/>
    </xf>
    <xf numFmtId="0" fontId="4" fillId="0" borderId="0" xfId="0" applyFont="1" applyAlignment="1">
      <alignment horizontal="center"/>
    </xf>
    <xf numFmtId="0" fontId="2" fillId="0" borderId="1" xfId="0" quotePrefix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1" xfId="0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10" fillId="21" borderId="1" xfId="0" applyFont="1" applyFill="1" applyBorder="1" applyAlignment="1">
      <alignment horizontal="left"/>
    </xf>
    <xf numFmtId="0" fontId="10" fillId="21" borderId="2" xfId="0" applyFont="1" applyFill="1" applyBorder="1" applyAlignment="1">
      <alignment horizontal="left"/>
    </xf>
    <xf numFmtId="0" fontId="10" fillId="21" borderId="3" xfId="0" applyFont="1" applyFill="1" applyBorder="1" applyAlignment="1">
      <alignment horizontal="left"/>
    </xf>
    <xf numFmtId="0" fontId="12" fillId="0" borderId="4" xfId="0" applyFont="1" applyBorder="1" applyAlignment="1">
      <alignment horizontal="right" vertical="center"/>
    </xf>
    <xf numFmtId="0" fontId="13" fillId="0" borderId="5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9" fillId="27" borderId="1" xfId="0" applyFont="1" applyFill="1" applyBorder="1" applyAlignment="1">
      <alignment horizontal="center"/>
    </xf>
    <xf numFmtId="0" fontId="39" fillId="27" borderId="2" xfId="0" applyFont="1" applyFill="1" applyBorder="1" applyAlignment="1">
      <alignment horizontal="center"/>
    </xf>
    <xf numFmtId="0" fontId="39" fillId="27" borderId="3" xfId="0" applyFont="1" applyFill="1" applyBorder="1" applyAlignment="1">
      <alignment horizontal="center"/>
    </xf>
    <xf numFmtId="0" fontId="9" fillId="27" borderId="1" xfId="0" applyFont="1" applyFill="1" applyBorder="1" applyAlignment="1">
      <alignment horizontal="center"/>
    </xf>
    <xf numFmtId="0" fontId="9" fillId="27" borderId="2" xfId="0" applyFont="1" applyFill="1" applyBorder="1" applyAlignment="1">
      <alignment horizontal="center"/>
    </xf>
    <xf numFmtId="0" fontId="9" fillId="27" borderId="3" xfId="0" applyFont="1" applyFill="1" applyBorder="1" applyAlignment="1">
      <alignment horizontal="center"/>
    </xf>
    <xf numFmtId="17" fontId="9" fillId="27" borderId="1" xfId="0" applyNumberFormat="1" applyFont="1" applyFill="1" applyBorder="1" applyAlignment="1">
      <alignment horizontal="left"/>
    </xf>
    <xf numFmtId="0" fontId="9" fillId="27" borderId="2" xfId="0" applyFont="1" applyFill="1" applyBorder="1" applyAlignment="1">
      <alignment horizontal="left"/>
    </xf>
    <xf numFmtId="0" fontId="9" fillId="27" borderId="3" xfId="0" applyFont="1" applyFill="1" applyBorder="1" applyAlignment="1">
      <alignment horizontal="left"/>
    </xf>
    <xf numFmtId="0" fontId="13" fillId="0" borderId="9" xfId="0" applyFont="1" applyBorder="1" applyAlignment="1">
      <alignment horizontal="center" vertical="center"/>
    </xf>
  </cellXfs>
  <cellStyles count="6">
    <cellStyle name="Millares" xfId="1" builtinId="3"/>
    <cellStyle name="Millares 2" xfId="3" xr:uid="{688EE360-B049-493B-9CE8-3AE342F1EA4A}"/>
    <cellStyle name="Millares 5" xfId="4" xr:uid="{B060D646-B65A-4BD8-8336-ED4F9748A55B}"/>
    <cellStyle name="Normal" xfId="0" builtinId="0"/>
    <cellStyle name="Normal 2" xfId="5" xr:uid="{E5D50C44-4FD0-4403-AEAA-FB3AD0BD1D24}"/>
    <cellStyle name="Normal 5 2" xfId="2" xr:uid="{2FD22881-9286-45DF-BE3F-B50F3EE89D1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1104900</xdr:colOff>
      <xdr:row>0</xdr:row>
      <xdr:rowOff>106680</xdr:rowOff>
    </xdr:from>
    <xdr:to>
      <xdr:col>7</xdr:col>
      <xdr:colOff>302935</xdr:colOff>
      <xdr:row>3</xdr:row>
      <xdr:rowOff>48800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018E6B2-F546-4AF3-9CE5-EBEB19AA822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93820" y="106680"/>
          <a:ext cx="2703235" cy="49076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954912</xdr:colOff>
      <xdr:row>0</xdr:row>
      <xdr:rowOff>135044</xdr:rowOff>
    </xdr:from>
    <xdr:to>
      <xdr:col>5</xdr:col>
      <xdr:colOff>183266</xdr:colOff>
      <xdr:row>3</xdr:row>
      <xdr:rowOff>144683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90F8949-22A1-4BA7-9503-8B0B9AB6FB8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93671" y="135044"/>
          <a:ext cx="2961190" cy="61731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243839</xdr:colOff>
      <xdr:row>1</xdr:row>
      <xdr:rowOff>48638</xdr:rowOff>
    </xdr:from>
    <xdr:to>
      <xdr:col>5</xdr:col>
      <xdr:colOff>267510</xdr:colOff>
      <xdr:row>5</xdr:row>
      <xdr:rowOff>129702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5029E3F-FCEC-4EF5-B4D1-37ED23FC45D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40579" y="231518"/>
          <a:ext cx="3117391" cy="81258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655320</xdr:colOff>
      <xdr:row>0</xdr:row>
      <xdr:rowOff>0</xdr:rowOff>
    </xdr:from>
    <xdr:to>
      <xdr:col>6</xdr:col>
      <xdr:colOff>480060</xdr:colOff>
      <xdr:row>2</xdr:row>
      <xdr:rowOff>137160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37E1814-03E7-47A2-91FA-6ECC1BE40C9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96640" y="0"/>
          <a:ext cx="2804160" cy="50292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228600</xdr:colOff>
      <xdr:row>0</xdr:row>
      <xdr:rowOff>15240</xdr:rowOff>
    </xdr:from>
    <xdr:to>
      <xdr:col>5</xdr:col>
      <xdr:colOff>249595</xdr:colOff>
      <xdr:row>2</xdr:row>
      <xdr:rowOff>140240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931CA0D-508A-4028-8E4F-9CFFCED40E2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0060" y="15240"/>
          <a:ext cx="2703235" cy="49076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487680</xdr:colOff>
      <xdr:row>0</xdr:row>
      <xdr:rowOff>68580</xdr:rowOff>
    </xdr:from>
    <xdr:to>
      <xdr:col>8</xdr:col>
      <xdr:colOff>20995</xdr:colOff>
      <xdr:row>2</xdr:row>
      <xdr:rowOff>163100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5CC6E1-B410-4FEE-AF78-12E89C2EF9A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08120" y="68580"/>
          <a:ext cx="2703235" cy="49076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1127760</xdr:colOff>
      <xdr:row>1</xdr:row>
      <xdr:rowOff>0</xdr:rowOff>
    </xdr:from>
    <xdr:to>
      <xdr:col>1</xdr:col>
      <xdr:colOff>3830995</xdr:colOff>
      <xdr:row>3</xdr:row>
      <xdr:rowOff>125000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F2C5C7C-0A0F-44A2-B880-20D1B136919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9240" y="182880"/>
          <a:ext cx="2703235" cy="49076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388620</xdr:colOff>
      <xdr:row>1</xdr:row>
      <xdr:rowOff>83820</xdr:rowOff>
    </xdr:from>
    <xdr:to>
      <xdr:col>8</xdr:col>
      <xdr:colOff>1043940</xdr:colOff>
      <xdr:row>3</xdr:row>
      <xdr:rowOff>152400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EE2EB4D0-0D56-4708-B1E4-795EC24B61E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06240" y="266700"/>
          <a:ext cx="3276600" cy="480060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3" name="2 CuadroTexto">
          <a:extLst>
            <a:ext uri="{FF2B5EF4-FFF2-40B4-BE49-F238E27FC236}">
              <a16:creationId xmlns:a16="http://schemas.microsoft.com/office/drawing/2014/main" id="{35A4D6E3-065E-4E7F-9202-EAAAA2D272F0}"/>
            </a:ext>
          </a:extLst>
        </xdr:cNvPr>
        <xdr:cNvSpPr txBox="1"/>
      </xdr:nvSpPr>
      <xdr:spPr>
        <a:xfrm>
          <a:off x="0" y="498348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4" name="2 CuadroTexto">
          <a:extLst>
            <a:ext uri="{FF2B5EF4-FFF2-40B4-BE49-F238E27FC236}">
              <a16:creationId xmlns:a16="http://schemas.microsoft.com/office/drawing/2014/main" id="{CC00BCEC-820F-4339-A763-F129C07D76C3}"/>
            </a:ext>
          </a:extLst>
        </xdr:cNvPr>
        <xdr:cNvSpPr txBox="1"/>
      </xdr:nvSpPr>
      <xdr:spPr>
        <a:xfrm>
          <a:off x="0" y="498348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5" name="2 CuadroTexto">
          <a:extLst>
            <a:ext uri="{FF2B5EF4-FFF2-40B4-BE49-F238E27FC236}">
              <a16:creationId xmlns:a16="http://schemas.microsoft.com/office/drawing/2014/main" id="{CE4151FE-7D34-4FA1-B8DD-6436272BCE05}"/>
            </a:ext>
          </a:extLst>
        </xdr:cNvPr>
        <xdr:cNvSpPr txBox="1"/>
      </xdr:nvSpPr>
      <xdr:spPr>
        <a:xfrm>
          <a:off x="0" y="498348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6" name="2 CuadroTexto">
          <a:extLst>
            <a:ext uri="{FF2B5EF4-FFF2-40B4-BE49-F238E27FC236}">
              <a16:creationId xmlns:a16="http://schemas.microsoft.com/office/drawing/2014/main" id="{D9B0F316-915C-4587-9F3D-5F1FF456282A}"/>
            </a:ext>
          </a:extLst>
        </xdr:cNvPr>
        <xdr:cNvSpPr txBox="1"/>
      </xdr:nvSpPr>
      <xdr:spPr>
        <a:xfrm>
          <a:off x="0" y="498348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7" name="2 CuadroTexto">
          <a:extLst>
            <a:ext uri="{FF2B5EF4-FFF2-40B4-BE49-F238E27FC236}">
              <a16:creationId xmlns:a16="http://schemas.microsoft.com/office/drawing/2014/main" id="{DAAB8048-4D58-4B19-8A5B-DC0DF765F9D9}"/>
            </a:ext>
          </a:extLst>
        </xdr:cNvPr>
        <xdr:cNvSpPr txBox="1"/>
      </xdr:nvSpPr>
      <xdr:spPr>
        <a:xfrm>
          <a:off x="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" name="2 CuadroTexto">
          <a:extLst>
            <a:ext uri="{FF2B5EF4-FFF2-40B4-BE49-F238E27FC236}">
              <a16:creationId xmlns:a16="http://schemas.microsoft.com/office/drawing/2014/main" id="{0AF5B01E-5DBA-44AD-AC10-320EA4336B8A}"/>
            </a:ext>
          </a:extLst>
        </xdr:cNvPr>
        <xdr:cNvSpPr txBox="1"/>
      </xdr:nvSpPr>
      <xdr:spPr>
        <a:xfrm>
          <a:off x="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" name="2 CuadroTexto">
          <a:extLst>
            <a:ext uri="{FF2B5EF4-FFF2-40B4-BE49-F238E27FC236}">
              <a16:creationId xmlns:a16="http://schemas.microsoft.com/office/drawing/2014/main" id="{D4C09A22-F3B7-4C3C-8668-73F476EF106E}"/>
            </a:ext>
          </a:extLst>
        </xdr:cNvPr>
        <xdr:cNvSpPr txBox="1"/>
      </xdr:nvSpPr>
      <xdr:spPr>
        <a:xfrm>
          <a:off x="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" name="2 CuadroTexto">
          <a:extLst>
            <a:ext uri="{FF2B5EF4-FFF2-40B4-BE49-F238E27FC236}">
              <a16:creationId xmlns:a16="http://schemas.microsoft.com/office/drawing/2014/main" id="{AC246448-A36C-48E2-9D63-6A17B240E8B8}"/>
            </a:ext>
          </a:extLst>
        </xdr:cNvPr>
        <xdr:cNvSpPr txBox="1"/>
      </xdr:nvSpPr>
      <xdr:spPr>
        <a:xfrm>
          <a:off x="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1" name="2 CuadroTexto">
          <a:extLst>
            <a:ext uri="{FF2B5EF4-FFF2-40B4-BE49-F238E27FC236}">
              <a16:creationId xmlns:a16="http://schemas.microsoft.com/office/drawing/2014/main" id="{BFCC91CA-E61E-428D-BE75-339D2F648C1F}"/>
            </a:ext>
          </a:extLst>
        </xdr:cNvPr>
        <xdr:cNvSpPr txBox="1"/>
      </xdr:nvSpPr>
      <xdr:spPr>
        <a:xfrm>
          <a:off x="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2" name="2 CuadroTexto">
          <a:extLst>
            <a:ext uri="{FF2B5EF4-FFF2-40B4-BE49-F238E27FC236}">
              <a16:creationId xmlns:a16="http://schemas.microsoft.com/office/drawing/2014/main" id="{C2AC2A63-258D-428A-BDE3-3F2464A5A230}"/>
            </a:ext>
          </a:extLst>
        </xdr:cNvPr>
        <xdr:cNvSpPr txBox="1"/>
      </xdr:nvSpPr>
      <xdr:spPr>
        <a:xfrm>
          <a:off x="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3" name="2 CuadroTexto">
          <a:extLst>
            <a:ext uri="{FF2B5EF4-FFF2-40B4-BE49-F238E27FC236}">
              <a16:creationId xmlns:a16="http://schemas.microsoft.com/office/drawing/2014/main" id="{80A5FBF6-9057-46D3-B687-4361565EE33A}"/>
            </a:ext>
          </a:extLst>
        </xdr:cNvPr>
        <xdr:cNvSpPr txBox="1"/>
      </xdr:nvSpPr>
      <xdr:spPr>
        <a:xfrm>
          <a:off x="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4" name="2 CuadroTexto">
          <a:extLst>
            <a:ext uri="{FF2B5EF4-FFF2-40B4-BE49-F238E27FC236}">
              <a16:creationId xmlns:a16="http://schemas.microsoft.com/office/drawing/2014/main" id="{996D98E7-0A64-4D69-88DE-35F033A2ECDC}"/>
            </a:ext>
          </a:extLst>
        </xdr:cNvPr>
        <xdr:cNvSpPr txBox="1"/>
      </xdr:nvSpPr>
      <xdr:spPr>
        <a:xfrm>
          <a:off x="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5" name="2 CuadroTexto">
          <a:extLst>
            <a:ext uri="{FF2B5EF4-FFF2-40B4-BE49-F238E27FC236}">
              <a16:creationId xmlns:a16="http://schemas.microsoft.com/office/drawing/2014/main" id="{EF1133BB-D787-42A8-B9E0-0EA37C65CA30}"/>
            </a:ext>
          </a:extLst>
        </xdr:cNvPr>
        <xdr:cNvSpPr txBox="1"/>
      </xdr:nvSpPr>
      <xdr:spPr>
        <a:xfrm>
          <a:off x="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6" name="2 CuadroTexto">
          <a:extLst>
            <a:ext uri="{FF2B5EF4-FFF2-40B4-BE49-F238E27FC236}">
              <a16:creationId xmlns:a16="http://schemas.microsoft.com/office/drawing/2014/main" id="{7493D240-8EEC-4B22-ADBF-5A389373BF7C}"/>
            </a:ext>
          </a:extLst>
        </xdr:cNvPr>
        <xdr:cNvSpPr txBox="1"/>
      </xdr:nvSpPr>
      <xdr:spPr>
        <a:xfrm>
          <a:off x="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7" name="2 CuadroTexto">
          <a:extLst>
            <a:ext uri="{FF2B5EF4-FFF2-40B4-BE49-F238E27FC236}">
              <a16:creationId xmlns:a16="http://schemas.microsoft.com/office/drawing/2014/main" id="{4933B0F5-7054-455C-B7C8-DE7DBEDDB84B}"/>
            </a:ext>
          </a:extLst>
        </xdr:cNvPr>
        <xdr:cNvSpPr txBox="1"/>
      </xdr:nvSpPr>
      <xdr:spPr>
        <a:xfrm>
          <a:off x="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8" name="2 CuadroTexto">
          <a:extLst>
            <a:ext uri="{FF2B5EF4-FFF2-40B4-BE49-F238E27FC236}">
              <a16:creationId xmlns:a16="http://schemas.microsoft.com/office/drawing/2014/main" id="{1BB2D4F5-FBDB-4C9D-9F28-E9B350298D44}"/>
            </a:ext>
          </a:extLst>
        </xdr:cNvPr>
        <xdr:cNvSpPr txBox="1"/>
      </xdr:nvSpPr>
      <xdr:spPr>
        <a:xfrm>
          <a:off x="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9" name="2 CuadroTexto">
          <a:extLst>
            <a:ext uri="{FF2B5EF4-FFF2-40B4-BE49-F238E27FC236}">
              <a16:creationId xmlns:a16="http://schemas.microsoft.com/office/drawing/2014/main" id="{BC0A0C55-6205-49E3-8DB4-FADBFD69512C}"/>
            </a:ext>
          </a:extLst>
        </xdr:cNvPr>
        <xdr:cNvSpPr txBox="1"/>
      </xdr:nvSpPr>
      <xdr:spPr>
        <a:xfrm>
          <a:off x="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20" name="2 CuadroTexto">
          <a:extLst>
            <a:ext uri="{FF2B5EF4-FFF2-40B4-BE49-F238E27FC236}">
              <a16:creationId xmlns:a16="http://schemas.microsoft.com/office/drawing/2014/main" id="{7E8CE28E-8A21-4508-B154-8D3AEB2BB332}"/>
            </a:ext>
          </a:extLst>
        </xdr:cNvPr>
        <xdr:cNvSpPr txBox="1"/>
      </xdr:nvSpPr>
      <xdr:spPr>
        <a:xfrm>
          <a:off x="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21" name="2 CuadroTexto">
          <a:extLst>
            <a:ext uri="{FF2B5EF4-FFF2-40B4-BE49-F238E27FC236}">
              <a16:creationId xmlns:a16="http://schemas.microsoft.com/office/drawing/2014/main" id="{26A67E56-A228-4405-B657-2A52BDDD5B7C}"/>
            </a:ext>
          </a:extLst>
        </xdr:cNvPr>
        <xdr:cNvSpPr txBox="1"/>
      </xdr:nvSpPr>
      <xdr:spPr>
        <a:xfrm>
          <a:off x="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22" name="2 CuadroTexto">
          <a:extLst>
            <a:ext uri="{FF2B5EF4-FFF2-40B4-BE49-F238E27FC236}">
              <a16:creationId xmlns:a16="http://schemas.microsoft.com/office/drawing/2014/main" id="{16F4D802-DBE6-4C08-9F61-3E6A71B7E75A}"/>
            </a:ext>
          </a:extLst>
        </xdr:cNvPr>
        <xdr:cNvSpPr txBox="1"/>
      </xdr:nvSpPr>
      <xdr:spPr>
        <a:xfrm>
          <a:off x="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23" name="2 CuadroTexto">
          <a:extLst>
            <a:ext uri="{FF2B5EF4-FFF2-40B4-BE49-F238E27FC236}">
              <a16:creationId xmlns:a16="http://schemas.microsoft.com/office/drawing/2014/main" id="{DEAEE101-CDD7-4367-837E-ECDA4B1016FD}"/>
            </a:ext>
          </a:extLst>
        </xdr:cNvPr>
        <xdr:cNvSpPr txBox="1"/>
      </xdr:nvSpPr>
      <xdr:spPr>
        <a:xfrm>
          <a:off x="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24" name="2 CuadroTexto">
          <a:extLst>
            <a:ext uri="{FF2B5EF4-FFF2-40B4-BE49-F238E27FC236}">
              <a16:creationId xmlns:a16="http://schemas.microsoft.com/office/drawing/2014/main" id="{064981F3-C2C4-4D25-B396-3303E00B5831}"/>
            </a:ext>
          </a:extLst>
        </xdr:cNvPr>
        <xdr:cNvSpPr txBox="1"/>
      </xdr:nvSpPr>
      <xdr:spPr>
        <a:xfrm>
          <a:off x="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25" name="2 CuadroTexto">
          <a:extLst>
            <a:ext uri="{FF2B5EF4-FFF2-40B4-BE49-F238E27FC236}">
              <a16:creationId xmlns:a16="http://schemas.microsoft.com/office/drawing/2014/main" id="{7F902BB1-F955-40AD-8D2F-A6F60EDE7569}"/>
            </a:ext>
          </a:extLst>
        </xdr:cNvPr>
        <xdr:cNvSpPr txBox="1"/>
      </xdr:nvSpPr>
      <xdr:spPr>
        <a:xfrm>
          <a:off x="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26" name="2 CuadroTexto">
          <a:extLst>
            <a:ext uri="{FF2B5EF4-FFF2-40B4-BE49-F238E27FC236}">
              <a16:creationId xmlns:a16="http://schemas.microsoft.com/office/drawing/2014/main" id="{74A7D818-C5E8-49F9-A29C-FAC3505B6B46}"/>
            </a:ext>
          </a:extLst>
        </xdr:cNvPr>
        <xdr:cNvSpPr txBox="1"/>
      </xdr:nvSpPr>
      <xdr:spPr>
        <a:xfrm>
          <a:off x="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27" name="2 CuadroTexto">
          <a:extLst>
            <a:ext uri="{FF2B5EF4-FFF2-40B4-BE49-F238E27FC236}">
              <a16:creationId xmlns:a16="http://schemas.microsoft.com/office/drawing/2014/main" id="{6340BDF3-2598-4A61-8889-C630CB0CF088}"/>
            </a:ext>
          </a:extLst>
        </xdr:cNvPr>
        <xdr:cNvSpPr txBox="1"/>
      </xdr:nvSpPr>
      <xdr:spPr>
        <a:xfrm>
          <a:off x="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28" name="2 CuadroTexto">
          <a:extLst>
            <a:ext uri="{FF2B5EF4-FFF2-40B4-BE49-F238E27FC236}">
              <a16:creationId xmlns:a16="http://schemas.microsoft.com/office/drawing/2014/main" id="{C82DEAD2-1AB3-48CC-A8B3-02E5913BEA27}"/>
            </a:ext>
          </a:extLst>
        </xdr:cNvPr>
        <xdr:cNvSpPr txBox="1"/>
      </xdr:nvSpPr>
      <xdr:spPr>
        <a:xfrm>
          <a:off x="0" y="498348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29" name="2 CuadroTexto">
          <a:extLst>
            <a:ext uri="{FF2B5EF4-FFF2-40B4-BE49-F238E27FC236}">
              <a16:creationId xmlns:a16="http://schemas.microsoft.com/office/drawing/2014/main" id="{46DB99DA-396C-49FA-9DA0-37A6BABB5D7F}"/>
            </a:ext>
          </a:extLst>
        </xdr:cNvPr>
        <xdr:cNvSpPr txBox="1"/>
      </xdr:nvSpPr>
      <xdr:spPr>
        <a:xfrm>
          <a:off x="0" y="498348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30" name="2 CuadroTexto">
          <a:extLst>
            <a:ext uri="{FF2B5EF4-FFF2-40B4-BE49-F238E27FC236}">
              <a16:creationId xmlns:a16="http://schemas.microsoft.com/office/drawing/2014/main" id="{95D708D2-EA5B-4B8A-BF10-5BA03E99F949}"/>
            </a:ext>
          </a:extLst>
        </xdr:cNvPr>
        <xdr:cNvSpPr txBox="1"/>
      </xdr:nvSpPr>
      <xdr:spPr>
        <a:xfrm>
          <a:off x="0" y="498348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31" name="2 CuadroTexto">
          <a:extLst>
            <a:ext uri="{FF2B5EF4-FFF2-40B4-BE49-F238E27FC236}">
              <a16:creationId xmlns:a16="http://schemas.microsoft.com/office/drawing/2014/main" id="{26DDDE35-FD70-401B-856E-4E899C364DC0}"/>
            </a:ext>
          </a:extLst>
        </xdr:cNvPr>
        <xdr:cNvSpPr txBox="1"/>
      </xdr:nvSpPr>
      <xdr:spPr>
        <a:xfrm>
          <a:off x="0" y="498348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32" name="2 CuadroTexto">
          <a:extLst>
            <a:ext uri="{FF2B5EF4-FFF2-40B4-BE49-F238E27FC236}">
              <a16:creationId xmlns:a16="http://schemas.microsoft.com/office/drawing/2014/main" id="{E2603362-A5BB-4142-A681-87FAC27EAD96}"/>
            </a:ext>
          </a:extLst>
        </xdr:cNvPr>
        <xdr:cNvSpPr txBox="1"/>
      </xdr:nvSpPr>
      <xdr:spPr>
        <a:xfrm>
          <a:off x="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33" name="2 CuadroTexto">
          <a:extLst>
            <a:ext uri="{FF2B5EF4-FFF2-40B4-BE49-F238E27FC236}">
              <a16:creationId xmlns:a16="http://schemas.microsoft.com/office/drawing/2014/main" id="{1339A501-930D-4CC9-AA56-6776750F579A}"/>
            </a:ext>
          </a:extLst>
        </xdr:cNvPr>
        <xdr:cNvSpPr txBox="1"/>
      </xdr:nvSpPr>
      <xdr:spPr>
        <a:xfrm>
          <a:off x="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34" name="2 CuadroTexto">
          <a:extLst>
            <a:ext uri="{FF2B5EF4-FFF2-40B4-BE49-F238E27FC236}">
              <a16:creationId xmlns:a16="http://schemas.microsoft.com/office/drawing/2014/main" id="{0CCD4B95-F0BD-4D73-9AC2-CA2E17DF9D51}"/>
            </a:ext>
          </a:extLst>
        </xdr:cNvPr>
        <xdr:cNvSpPr txBox="1"/>
      </xdr:nvSpPr>
      <xdr:spPr>
        <a:xfrm>
          <a:off x="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35" name="2 CuadroTexto">
          <a:extLst>
            <a:ext uri="{FF2B5EF4-FFF2-40B4-BE49-F238E27FC236}">
              <a16:creationId xmlns:a16="http://schemas.microsoft.com/office/drawing/2014/main" id="{F6EFC907-DFA1-4334-A45E-589CEE22EE64}"/>
            </a:ext>
          </a:extLst>
        </xdr:cNvPr>
        <xdr:cNvSpPr txBox="1"/>
      </xdr:nvSpPr>
      <xdr:spPr>
        <a:xfrm>
          <a:off x="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36" name="2 CuadroTexto">
          <a:extLst>
            <a:ext uri="{FF2B5EF4-FFF2-40B4-BE49-F238E27FC236}">
              <a16:creationId xmlns:a16="http://schemas.microsoft.com/office/drawing/2014/main" id="{0A73722C-9822-47E7-97FF-9F9CEDEF45B2}"/>
            </a:ext>
          </a:extLst>
        </xdr:cNvPr>
        <xdr:cNvSpPr txBox="1"/>
      </xdr:nvSpPr>
      <xdr:spPr>
        <a:xfrm>
          <a:off x="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37" name="2 CuadroTexto">
          <a:extLst>
            <a:ext uri="{FF2B5EF4-FFF2-40B4-BE49-F238E27FC236}">
              <a16:creationId xmlns:a16="http://schemas.microsoft.com/office/drawing/2014/main" id="{F8388F15-B98D-470F-9460-528C969D3D2D}"/>
            </a:ext>
          </a:extLst>
        </xdr:cNvPr>
        <xdr:cNvSpPr txBox="1"/>
      </xdr:nvSpPr>
      <xdr:spPr>
        <a:xfrm>
          <a:off x="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38" name="2 CuadroTexto">
          <a:extLst>
            <a:ext uri="{FF2B5EF4-FFF2-40B4-BE49-F238E27FC236}">
              <a16:creationId xmlns:a16="http://schemas.microsoft.com/office/drawing/2014/main" id="{5ED49D01-CE22-4610-AC25-82FAD387B1F0}"/>
            </a:ext>
          </a:extLst>
        </xdr:cNvPr>
        <xdr:cNvSpPr txBox="1"/>
      </xdr:nvSpPr>
      <xdr:spPr>
        <a:xfrm>
          <a:off x="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39" name="2 CuadroTexto">
          <a:extLst>
            <a:ext uri="{FF2B5EF4-FFF2-40B4-BE49-F238E27FC236}">
              <a16:creationId xmlns:a16="http://schemas.microsoft.com/office/drawing/2014/main" id="{F4B6FA71-71EE-4F6A-AFC7-04B54CBA20A7}"/>
            </a:ext>
          </a:extLst>
        </xdr:cNvPr>
        <xdr:cNvSpPr txBox="1"/>
      </xdr:nvSpPr>
      <xdr:spPr>
        <a:xfrm>
          <a:off x="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40" name="2 CuadroTexto">
          <a:extLst>
            <a:ext uri="{FF2B5EF4-FFF2-40B4-BE49-F238E27FC236}">
              <a16:creationId xmlns:a16="http://schemas.microsoft.com/office/drawing/2014/main" id="{6C3384B7-95FD-42F7-8560-2955C5FFBBB7}"/>
            </a:ext>
          </a:extLst>
        </xdr:cNvPr>
        <xdr:cNvSpPr txBox="1"/>
      </xdr:nvSpPr>
      <xdr:spPr>
        <a:xfrm>
          <a:off x="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41" name="2 CuadroTexto">
          <a:extLst>
            <a:ext uri="{FF2B5EF4-FFF2-40B4-BE49-F238E27FC236}">
              <a16:creationId xmlns:a16="http://schemas.microsoft.com/office/drawing/2014/main" id="{F4DC93D0-60FF-4EAB-A8E5-710706A48327}"/>
            </a:ext>
          </a:extLst>
        </xdr:cNvPr>
        <xdr:cNvSpPr txBox="1"/>
      </xdr:nvSpPr>
      <xdr:spPr>
        <a:xfrm>
          <a:off x="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42" name="2 CuadroTexto">
          <a:extLst>
            <a:ext uri="{FF2B5EF4-FFF2-40B4-BE49-F238E27FC236}">
              <a16:creationId xmlns:a16="http://schemas.microsoft.com/office/drawing/2014/main" id="{3BD98BFF-1379-4F0D-B86F-244A4D650F94}"/>
            </a:ext>
          </a:extLst>
        </xdr:cNvPr>
        <xdr:cNvSpPr txBox="1"/>
      </xdr:nvSpPr>
      <xdr:spPr>
        <a:xfrm>
          <a:off x="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43" name="2 CuadroTexto">
          <a:extLst>
            <a:ext uri="{FF2B5EF4-FFF2-40B4-BE49-F238E27FC236}">
              <a16:creationId xmlns:a16="http://schemas.microsoft.com/office/drawing/2014/main" id="{ADE9F9D1-9727-424C-B1FD-528619D505D8}"/>
            </a:ext>
          </a:extLst>
        </xdr:cNvPr>
        <xdr:cNvSpPr txBox="1"/>
      </xdr:nvSpPr>
      <xdr:spPr>
        <a:xfrm>
          <a:off x="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44" name="2 CuadroTexto">
          <a:extLst>
            <a:ext uri="{FF2B5EF4-FFF2-40B4-BE49-F238E27FC236}">
              <a16:creationId xmlns:a16="http://schemas.microsoft.com/office/drawing/2014/main" id="{E6EE9B1B-0565-4AED-BDD3-1F12DF1BF11C}"/>
            </a:ext>
          </a:extLst>
        </xdr:cNvPr>
        <xdr:cNvSpPr txBox="1"/>
      </xdr:nvSpPr>
      <xdr:spPr>
        <a:xfrm>
          <a:off x="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45" name="2 CuadroTexto">
          <a:extLst>
            <a:ext uri="{FF2B5EF4-FFF2-40B4-BE49-F238E27FC236}">
              <a16:creationId xmlns:a16="http://schemas.microsoft.com/office/drawing/2014/main" id="{65708860-E85B-41E7-A643-561171EE2241}"/>
            </a:ext>
          </a:extLst>
        </xdr:cNvPr>
        <xdr:cNvSpPr txBox="1"/>
      </xdr:nvSpPr>
      <xdr:spPr>
        <a:xfrm>
          <a:off x="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46" name="2 CuadroTexto">
          <a:extLst>
            <a:ext uri="{FF2B5EF4-FFF2-40B4-BE49-F238E27FC236}">
              <a16:creationId xmlns:a16="http://schemas.microsoft.com/office/drawing/2014/main" id="{511120CD-C52E-4358-B38B-1C0E6256D4DC}"/>
            </a:ext>
          </a:extLst>
        </xdr:cNvPr>
        <xdr:cNvSpPr txBox="1"/>
      </xdr:nvSpPr>
      <xdr:spPr>
        <a:xfrm>
          <a:off x="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47" name="2 CuadroTexto">
          <a:extLst>
            <a:ext uri="{FF2B5EF4-FFF2-40B4-BE49-F238E27FC236}">
              <a16:creationId xmlns:a16="http://schemas.microsoft.com/office/drawing/2014/main" id="{7FE2D49A-D705-4BC5-A1C9-C02E7C2776A2}"/>
            </a:ext>
          </a:extLst>
        </xdr:cNvPr>
        <xdr:cNvSpPr txBox="1"/>
      </xdr:nvSpPr>
      <xdr:spPr>
        <a:xfrm>
          <a:off x="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48" name="2 CuadroTexto">
          <a:extLst>
            <a:ext uri="{FF2B5EF4-FFF2-40B4-BE49-F238E27FC236}">
              <a16:creationId xmlns:a16="http://schemas.microsoft.com/office/drawing/2014/main" id="{6B145E51-83A9-4592-8B95-12393C72AD4B}"/>
            </a:ext>
          </a:extLst>
        </xdr:cNvPr>
        <xdr:cNvSpPr txBox="1"/>
      </xdr:nvSpPr>
      <xdr:spPr>
        <a:xfrm>
          <a:off x="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49" name="2 CuadroTexto">
          <a:extLst>
            <a:ext uri="{FF2B5EF4-FFF2-40B4-BE49-F238E27FC236}">
              <a16:creationId xmlns:a16="http://schemas.microsoft.com/office/drawing/2014/main" id="{43E5B0AB-06DB-4122-B6EE-DA0B3EA4EB11}"/>
            </a:ext>
          </a:extLst>
        </xdr:cNvPr>
        <xdr:cNvSpPr txBox="1"/>
      </xdr:nvSpPr>
      <xdr:spPr>
        <a:xfrm>
          <a:off x="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0" name="2 CuadroTexto">
          <a:extLst>
            <a:ext uri="{FF2B5EF4-FFF2-40B4-BE49-F238E27FC236}">
              <a16:creationId xmlns:a16="http://schemas.microsoft.com/office/drawing/2014/main" id="{A6424D7D-C383-4EAD-9DF7-82B1A21E7D75}"/>
            </a:ext>
          </a:extLst>
        </xdr:cNvPr>
        <xdr:cNvSpPr txBox="1"/>
      </xdr:nvSpPr>
      <xdr:spPr>
        <a:xfrm>
          <a:off x="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1" name="2 CuadroTexto">
          <a:extLst>
            <a:ext uri="{FF2B5EF4-FFF2-40B4-BE49-F238E27FC236}">
              <a16:creationId xmlns:a16="http://schemas.microsoft.com/office/drawing/2014/main" id="{3A1B2F02-187E-44BE-AF65-F14BDE4B2300}"/>
            </a:ext>
          </a:extLst>
        </xdr:cNvPr>
        <xdr:cNvSpPr txBox="1"/>
      </xdr:nvSpPr>
      <xdr:spPr>
        <a:xfrm>
          <a:off x="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2" name="2 CuadroTexto">
          <a:extLst>
            <a:ext uri="{FF2B5EF4-FFF2-40B4-BE49-F238E27FC236}">
              <a16:creationId xmlns:a16="http://schemas.microsoft.com/office/drawing/2014/main" id="{BF5D23FB-9F73-4EBF-91AA-DAC0EAEC1564}"/>
            </a:ext>
          </a:extLst>
        </xdr:cNvPr>
        <xdr:cNvSpPr txBox="1"/>
      </xdr:nvSpPr>
      <xdr:spPr>
        <a:xfrm>
          <a:off x="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53" name="2 CuadroTexto">
          <a:extLst>
            <a:ext uri="{FF2B5EF4-FFF2-40B4-BE49-F238E27FC236}">
              <a16:creationId xmlns:a16="http://schemas.microsoft.com/office/drawing/2014/main" id="{8B46CEA8-9312-4B3E-ADDC-9FDE5D4C5991}"/>
            </a:ext>
          </a:extLst>
        </xdr:cNvPr>
        <xdr:cNvSpPr txBox="1"/>
      </xdr:nvSpPr>
      <xdr:spPr>
        <a:xfrm>
          <a:off x="0" y="621792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54" name="2 CuadroTexto">
          <a:extLst>
            <a:ext uri="{FF2B5EF4-FFF2-40B4-BE49-F238E27FC236}">
              <a16:creationId xmlns:a16="http://schemas.microsoft.com/office/drawing/2014/main" id="{E5A22113-ACBD-44E2-84F3-D32B98AC9F7C}"/>
            </a:ext>
          </a:extLst>
        </xdr:cNvPr>
        <xdr:cNvSpPr txBox="1"/>
      </xdr:nvSpPr>
      <xdr:spPr>
        <a:xfrm>
          <a:off x="0" y="621792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55" name="2 CuadroTexto">
          <a:extLst>
            <a:ext uri="{FF2B5EF4-FFF2-40B4-BE49-F238E27FC236}">
              <a16:creationId xmlns:a16="http://schemas.microsoft.com/office/drawing/2014/main" id="{8E008171-0825-4F45-81B1-C642E5B4D0ED}"/>
            </a:ext>
          </a:extLst>
        </xdr:cNvPr>
        <xdr:cNvSpPr txBox="1"/>
      </xdr:nvSpPr>
      <xdr:spPr>
        <a:xfrm>
          <a:off x="0" y="621792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56" name="2 CuadroTexto">
          <a:extLst>
            <a:ext uri="{FF2B5EF4-FFF2-40B4-BE49-F238E27FC236}">
              <a16:creationId xmlns:a16="http://schemas.microsoft.com/office/drawing/2014/main" id="{739572C7-7B7D-4148-9D95-EFD78510A95E}"/>
            </a:ext>
          </a:extLst>
        </xdr:cNvPr>
        <xdr:cNvSpPr txBox="1"/>
      </xdr:nvSpPr>
      <xdr:spPr>
        <a:xfrm>
          <a:off x="0" y="621792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7" name="2 CuadroTexto">
          <a:extLst>
            <a:ext uri="{FF2B5EF4-FFF2-40B4-BE49-F238E27FC236}">
              <a16:creationId xmlns:a16="http://schemas.microsoft.com/office/drawing/2014/main" id="{A6B7C109-5C6E-4E8A-9167-511BCFD0170A}"/>
            </a:ext>
          </a:extLst>
        </xdr:cNvPr>
        <xdr:cNvSpPr txBox="1"/>
      </xdr:nvSpPr>
      <xdr:spPr>
        <a:xfrm>
          <a:off x="0" y="67894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8" name="2 CuadroTexto">
          <a:extLst>
            <a:ext uri="{FF2B5EF4-FFF2-40B4-BE49-F238E27FC236}">
              <a16:creationId xmlns:a16="http://schemas.microsoft.com/office/drawing/2014/main" id="{FCB8C9F5-03B0-4E1F-BE96-CE5C6A79F1D0}"/>
            </a:ext>
          </a:extLst>
        </xdr:cNvPr>
        <xdr:cNvSpPr txBox="1"/>
      </xdr:nvSpPr>
      <xdr:spPr>
        <a:xfrm>
          <a:off x="0" y="83134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9" name="2 CuadroTexto">
          <a:extLst>
            <a:ext uri="{FF2B5EF4-FFF2-40B4-BE49-F238E27FC236}">
              <a16:creationId xmlns:a16="http://schemas.microsoft.com/office/drawing/2014/main" id="{AF582A4F-422C-49AE-8CC7-4C6E58058D31}"/>
            </a:ext>
          </a:extLst>
        </xdr:cNvPr>
        <xdr:cNvSpPr txBox="1"/>
      </xdr:nvSpPr>
      <xdr:spPr>
        <a:xfrm>
          <a:off x="0" y="83134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60" name="2 CuadroTexto">
          <a:extLst>
            <a:ext uri="{FF2B5EF4-FFF2-40B4-BE49-F238E27FC236}">
              <a16:creationId xmlns:a16="http://schemas.microsoft.com/office/drawing/2014/main" id="{CD2DA65F-5DF8-4E5A-9ED8-B0E110E5B23E}"/>
            </a:ext>
          </a:extLst>
        </xdr:cNvPr>
        <xdr:cNvSpPr txBox="1"/>
      </xdr:nvSpPr>
      <xdr:spPr>
        <a:xfrm>
          <a:off x="0" y="85039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61" name="2 CuadroTexto">
          <a:extLst>
            <a:ext uri="{FF2B5EF4-FFF2-40B4-BE49-F238E27FC236}">
              <a16:creationId xmlns:a16="http://schemas.microsoft.com/office/drawing/2014/main" id="{E305FADE-7DC9-46C5-A393-C814D4C70CA7}"/>
            </a:ext>
          </a:extLst>
        </xdr:cNvPr>
        <xdr:cNvSpPr txBox="1"/>
      </xdr:nvSpPr>
      <xdr:spPr>
        <a:xfrm>
          <a:off x="0" y="85039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62" name="2 CuadroTexto">
          <a:extLst>
            <a:ext uri="{FF2B5EF4-FFF2-40B4-BE49-F238E27FC236}">
              <a16:creationId xmlns:a16="http://schemas.microsoft.com/office/drawing/2014/main" id="{FB2B9182-DF64-4B0A-A983-7F587BC3E65E}"/>
            </a:ext>
          </a:extLst>
        </xdr:cNvPr>
        <xdr:cNvSpPr txBox="1"/>
      </xdr:nvSpPr>
      <xdr:spPr>
        <a:xfrm>
          <a:off x="0" y="86944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63" name="2 CuadroTexto">
          <a:extLst>
            <a:ext uri="{FF2B5EF4-FFF2-40B4-BE49-F238E27FC236}">
              <a16:creationId xmlns:a16="http://schemas.microsoft.com/office/drawing/2014/main" id="{7EF661AE-0C3E-409E-AD2C-27D30613AEC2}"/>
            </a:ext>
          </a:extLst>
        </xdr:cNvPr>
        <xdr:cNvSpPr txBox="1"/>
      </xdr:nvSpPr>
      <xdr:spPr>
        <a:xfrm>
          <a:off x="0" y="86944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64" name="2 CuadroTexto">
          <a:extLst>
            <a:ext uri="{FF2B5EF4-FFF2-40B4-BE49-F238E27FC236}">
              <a16:creationId xmlns:a16="http://schemas.microsoft.com/office/drawing/2014/main" id="{582DC082-DB81-4B15-B5DB-4F162CF29577}"/>
            </a:ext>
          </a:extLst>
        </xdr:cNvPr>
        <xdr:cNvSpPr txBox="1"/>
      </xdr:nvSpPr>
      <xdr:spPr>
        <a:xfrm>
          <a:off x="0" y="88849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65" name="2 CuadroTexto">
          <a:extLst>
            <a:ext uri="{FF2B5EF4-FFF2-40B4-BE49-F238E27FC236}">
              <a16:creationId xmlns:a16="http://schemas.microsoft.com/office/drawing/2014/main" id="{259FB079-2263-434A-9110-B7D61D87EB59}"/>
            </a:ext>
          </a:extLst>
        </xdr:cNvPr>
        <xdr:cNvSpPr txBox="1"/>
      </xdr:nvSpPr>
      <xdr:spPr>
        <a:xfrm>
          <a:off x="0" y="88849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66" name="2 CuadroTexto">
          <a:extLst>
            <a:ext uri="{FF2B5EF4-FFF2-40B4-BE49-F238E27FC236}">
              <a16:creationId xmlns:a16="http://schemas.microsoft.com/office/drawing/2014/main" id="{2F121C72-6400-4550-B3DC-F138AA5F77A5}"/>
            </a:ext>
          </a:extLst>
        </xdr:cNvPr>
        <xdr:cNvSpPr txBox="1"/>
      </xdr:nvSpPr>
      <xdr:spPr>
        <a:xfrm>
          <a:off x="0" y="88849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67" name="2 CuadroTexto">
          <a:extLst>
            <a:ext uri="{FF2B5EF4-FFF2-40B4-BE49-F238E27FC236}">
              <a16:creationId xmlns:a16="http://schemas.microsoft.com/office/drawing/2014/main" id="{28FCCA36-126B-49AB-BC45-27DC330AF839}"/>
            </a:ext>
          </a:extLst>
        </xdr:cNvPr>
        <xdr:cNvSpPr txBox="1"/>
      </xdr:nvSpPr>
      <xdr:spPr>
        <a:xfrm>
          <a:off x="0" y="88849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68" name="2 CuadroTexto">
          <a:extLst>
            <a:ext uri="{FF2B5EF4-FFF2-40B4-BE49-F238E27FC236}">
              <a16:creationId xmlns:a16="http://schemas.microsoft.com/office/drawing/2014/main" id="{DE76CBCB-B6A4-40FA-B65D-7D1BCEDC5A94}"/>
            </a:ext>
          </a:extLst>
        </xdr:cNvPr>
        <xdr:cNvSpPr txBox="1"/>
      </xdr:nvSpPr>
      <xdr:spPr>
        <a:xfrm>
          <a:off x="0" y="90754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69" name="2 CuadroTexto">
          <a:extLst>
            <a:ext uri="{FF2B5EF4-FFF2-40B4-BE49-F238E27FC236}">
              <a16:creationId xmlns:a16="http://schemas.microsoft.com/office/drawing/2014/main" id="{AA4B4B56-8C99-4C40-B399-5D6605431DD7}"/>
            </a:ext>
          </a:extLst>
        </xdr:cNvPr>
        <xdr:cNvSpPr txBox="1"/>
      </xdr:nvSpPr>
      <xdr:spPr>
        <a:xfrm>
          <a:off x="0" y="90754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70" name="2 CuadroTexto">
          <a:extLst>
            <a:ext uri="{FF2B5EF4-FFF2-40B4-BE49-F238E27FC236}">
              <a16:creationId xmlns:a16="http://schemas.microsoft.com/office/drawing/2014/main" id="{19A82281-9506-4F7B-92AE-6E86988CCFE8}"/>
            </a:ext>
          </a:extLst>
        </xdr:cNvPr>
        <xdr:cNvSpPr txBox="1"/>
      </xdr:nvSpPr>
      <xdr:spPr>
        <a:xfrm>
          <a:off x="0" y="90754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71" name="2 CuadroTexto">
          <a:extLst>
            <a:ext uri="{FF2B5EF4-FFF2-40B4-BE49-F238E27FC236}">
              <a16:creationId xmlns:a16="http://schemas.microsoft.com/office/drawing/2014/main" id="{24C5CF34-C843-449D-9AA6-DC6BD46C4DB3}"/>
            </a:ext>
          </a:extLst>
        </xdr:cNvPr>
        <xdr:cNvSpPr txBox="1"/>
      </xdr:nvSpPr>
      <xdr:spPr>
        <a:xfrm>
          <a:off x="0" y="90754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72" name="2 CuadroTexto">
          <a:extLst>
            <a:ext uri="{FF2B5EF4-FFF2-40B4-BE49-F238E27FC236}">
              <a16:creationId xmlns:a16="http://schemas.microsoft.com/office/drawing/2014/main" id="{6CB44854-2190-4B3C-856C-38E1336F5EA0}"/>
            </a:ext>
          </a:extLst>
        </xdr:cNvPr>
        <xdr:cNvSpPr txBox="1"/>
      </xdr:nvSpPr>
      <xdr:spPr>
        <a:xfrm>
          <a:off x="0" y="92659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73" name="2 CuadroTexto">
          <a:extLst>
            <a:ext uri="{FF2B5EF4-FFF2-40B4-BE49-F238E27FC236}">
              <a16:creationId xmlns:a16="http://schemas.microsoft.com/office/drawing/2014/main" id="{793ECDE0-8D2C-4671-ACA8-E18C93E45B04}"/>
            </a:ext>
          </a:extLst>
        </xdr:cNvPr>
        <xdr:cNvSpPr txBox="1"/>
      </xdr:nvSpPr>
      <xdr:spPr>
        <a:xfrm>
          <a:off x="0" y="92659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74" name="2 CuadroTexto">
          <a:extLst>
            <a:ext uri="{FF2B5EF4-FFF2-40B4-BE49-F238E27FC236}">
              <a16:creationId xmlns:a16="http://schemas.microsoft.com/office/drawing/2014/main" id="{AC675791-1AB0-4325-8B22-EC191956002F}"/>
            </a:ext>
          </a:extLst>
        </xdr:cNvPr>
        <xdr:cNvSpPr txBox="1"/>
      </xdr:nvSpPr>
      <xdr:spPr>
        <a:xfrm>
          <a:off x="0" y="92659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75" name="2 CuadroTexto">
          <a:extLst>
            <a:ext uri="{FF2B5EF4-FFF2-40B4-BE49-F238E27FC236}">
              <a16:creationId xmlns:a16="http://schemas.microsoft.com/office/drawing/2014/main" id="{ED2F044E-574C-421C-A8D1-7AFDD3527565}"/>
            </a:ext>
          </a:extLst>
        </xdr:cNvPr>
        <xdr:cNvSpPr txBox="1"/>
      </xdr:nvSpPr>
      <xdr:spPr>
        <a:xfrm>
          <a:off x="0" y="92659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76" name="2 CuadroTexto">
          <a:extLst>
            <a:ext uri="{FF2B5EF4-FFF2-40B4-BE49-F238E27FC236}">
              <a16:creationId xmlns:a16="http://schemas.microsoft.com/office/drawing/2014/main" id="{B509ACBD-DE64-4D9D-8982-EBBACB268DB4}"/>
            </a:ext>
          </a:extLst>
        </xdr:cNvPr>
        <xdr:cNvSpPr txBox="1"/>
      </xdr:nvSpPr>
      <xdr:spPr>
        <a:xfrm>
          <a:off x="0" y="94564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77" name="2 CuadroTexto">
          <a:extLst>
            <a:ext uri="{FF2B5EF4-FFF2-40B4-BE49-F238E27FC236}">
              <a16:creationId xmlns:a16="http://schemas.microsoft.com/office/drawing/2014/main" id="{E6719548-114E-4769-A469-B80180408074}"/>
            </a:ext>
          </a:extLst>
        </xdr:cNvPr>
        <xdr:cNvSpPr txBox="1"/>
      </xdr:nvSpPr>
      <xdr:spPr>
        <a:xfrm>
          <a:off x="0" y="94564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78" name="2 CuadroTexto">
          <a:extLst>
            <a:ext uri="{FF2B5EF4-FFF2-40B4-BE49-F238E27FC236}">
              <a16:creationId xmlns:a16="http://schemas.microsoft.com/office/drawing/2014/main" id="{E3FFA13A-9C48-4B98-A402-AD8FD2631BDB}"/>
            </a:ext>
          </a:extLst>
        </xdr:cNvPr>
        <xdr:cNvSpPr txBox="1"/>
      </xdr:nvSpPr>
      <xdr:spPr>
        <a:xfrm>
          <a:off x="0" y="1231392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79" name="2 CuadroTexto">
          <a:extLst>
            <a:ext uri="{FF2B5EF4-FFF2-40B4-BE49-F238E27FC236}">
              <a16:creationId xmlns:a16="http://schemas.microsoft.com/office/drawing/2014/main" id="{C26ACB1C-CB09-4380-A429-9851582A4320}"/>
            </a:ext>
          </a:extLst>
        </xdr:cNvPr>
        <xdr:cNvSpPr txBox="1"/>
      </xdr:nvSpPr>
      <xdr:spPr>
        <a:xfrm>
          <a:off x="0" y="1231392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80" name="2 CuadroTexto">
          <a:extLst>
            <a:ext uri="{FF2B5EF4-FFF2-40B4-BE49-F238E27FC236}">
              <a16:creationId xmlns:a16="http://schemas.microsoft.com/office/drawing/2014/main" id="{81F4DDEA-4CF8-442E-9F4D-FB5F1213DCCC}"/>
            </a:ext>
          </a:extLst>
        </xdr:cNvPr>
        <xdr:cNvSpPr txBox="1"/>
      </xdr:nvSpPr>
      <xdr:spPr>
        <a:xfrm>
          <a:off x="0" y="1231392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81" name="2 CuadroTexto">
          <a:extLst>
            <a:ext uri="{FF2B5EF4-FFF2-40B4-BE49-F238E27FC236}">
              <a16:creationId xmlns:a16="http://schemas.microsoft.com/office/drawing/2014/main" id="{6FB09C82-1F41-4922-AA50-7B68AC782C41}"/>
            </a:ext>
          </a:extLst>
        </xdr:cNvPr>
        <xdr:cNvSpPr txBox="1"/>
      </xdr:nvSpPr>
      <xdr:spPr>
        <a:xfrm>
          <a:off x="0" y="1231392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281940</xdr:colOff>
      <xdr:row>1</xdr:row>
      <xdr:rowOff>15240</xdr:rowOff>
    </xdr:from>
    <xdr:to>
      <xdr:col>6</xdr:col>
      <xdr:colOff>202663</xdr:colOff>
      <xdr:row>3</xdr:row>
      <xdr:rowOff>146245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D998C701-F58F-4E87-9D0B-FA65927A601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11980" y="198120"/>
          <a:ext cx="3182083" cy="496765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304800</xdr:colOff>
      <xdr:row>28</xdr:row>
      <xdr:rowOff>104775</xdr:rowOff>
    </xdr:to>
    <xdr:sp macro="" textlink="">
      <xdr:nvSpPr>
        <xdr:cNvPr id="3" name="AutoShape 2" descr="blob:https://web.whatsapp.com/86bf4c28-5f33-4b6a-accb-321a3ddcbf49">
          <a:extLst>
            <a:ext uri="{FF2B5EF4-FFF2-40B4-BE49-F238E27FC236}">
              <a16:creationId xmlns:a16="http://schemas.microsoft.com/office/drawing/2014/main" id="{07BCA33D-B818-4931-9C01-EE354B31011A}"/>
            </a:ext>
          </a:extLst>
        </xdr:cNvPr>
        <xdr:cNvSpPr>
          <a:spLocks noChangeAspect="1" noChangeArrowheads="1"/>
        </xdr:cNvSpPr>
      </xdr:nvSpPr>
      <xdr:spPr bwMode="auto">
        <a:xfrm>
          <a:off x="1813560" y="5372100"/>
          <a:ext cx="3048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304800</xdr:colOff>
      <xdr:row>28</xdr:row>
      <xdr:rowOff>104775</xdr:rowOff>
    </xdr:to>
    <xdr:sp macro="" textlink="">
      <xdr:nvSpPr>
        <xdr:cNvPr id="4" name="AutoShape 2" descr="blob:https://web.whatsapp.com/86bf4c28-5f33-4b6a-accb-321a3ddcbf49">
          <a:extLst>
            <a:ext uri="{FF2B5EF4-FFF2-40B4-BE49-F238E27FC236}">
              <a16:creationId xmlns:a16="http://schemas.microsoft.com/office/drawing/2014/main" id="{92133AFC-7DE9-40A1-9FB1-7D10A0FAEB9E}"/>
            </a:ext>
          </a:extLst>
        </xdr:cNvPr>
        <xdr:cNvSpPr>
          <a:spLocks noChangeAspect="1" noChangeArrowheads="1"/>
        </xdr:cNvSpPr>
      </xdr:nvSpPr>
      <xdr:spPr bwMode="auto">
        <a:xfrm>
          <a:off x="1813560" y="5372100"/>
          <a:ext cx="3048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304800</xdr:colOff>
      <xdr:row>28</xdr:row>
      <xdr:rowOff>104775</xdr:rowOff>
    </xdr:to>
    <xdr:sp macro="" textlink="">
      <xdr:nvSpPr>
        <xdr:cNvPr id="5" name="AutoShape 3" descr="blob:https://web.whatsapp.com/86bf4c28-5f33-4b6a-accb-321a3ddcbf49">
          <a:extLst>
            <a:ext uri="{FF2B5EF4-FFF2-40B4-BE49-F238E27FC236}">
              <a16:creationId xmlns:a16="http://schemas.microsoft.com/office/drawing/2014/main" id="{FF2E946E-00B7-4950-9D22-827D91FAA35A}"/>
            </a:ext>
          </a:extLst>
        </xdr:cNvPr>
        <xdr:cNvSpPr>
          <a:spLocks noChangeAspect="1" noChangeArrowheads="1"/>
        </xdr:cNvSpPr>
      </xdr:nvSpPr>
      <xdr:spPr bwMode="auto">
        <a:xfrm>
          <a:off x="1813560" y="5372100"/>
          <a:ext cx="3048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285750</xdr:colOff>
      <xdr:row>27</xdr:row>
      <xdr:rowOff>0</xdr:rowOff>
    </xdr:from>
    <xdr:to>
      <xdr:col>2</xdr:col>
      <xdr:colOff>590550</xdr:colOff>
      <xdr:row>28</xdr:row>
      <xdr:rowOff>114300</xdr:rowOff>
    </xdr:to>
    <xdr:sp macro="" textlink="">
      <xdr:nvSpPr>
        <xdr:cNvPr id="6" name="AutoShape 2" descr="blob:https://web.whatsapp.com/06cc063a-894d-47fd-9c85-6080ccdea9a1">
          <a:extLst>
            <a:ext uri="{FF2B5EF4-FFF2-40B4-BE49-F238E27FC236}">
              <a16:creationId xmlns:a16="http://schemas.microsoft.com/office/drawing/2014/main" id="{57E17035-35E9-4E77-92FE-49398E5F80FA}"/>
            </a:ext>
          </a:extLst>
        </xdr:cNvPr>
        <xdr:cNvSpPr>
          <a:spLocks noChangeAspect="1" noChangeArrowheads="1"/>
        </xdr:cNvSpPr>
      </xdr:nvSpPr>
      <xdr:spPr bwMode="auto">
        <a:xfrm>
          <a:off x="2099310" y="537210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304800</xdr:colOff>
      <xdr:row>28</xdr:row>
      <xdr:rowOff>114300</xdr:rowOff>
    </xdr:to>
    <xdr:sp macro="" textlink="">
      <xdr:nvSpPr>
        <xdr:cNvPr id="7" name="AutoShape 4" descr="blob:https://web.whatsapp.com/06cc063a-894d-47fd-9c85-6080ccdea9a1">
          <a:extLst>
            <a:ext uri="{FF2B5EF4-FFF2-40B4-BE49-F238E27FC236}">
              <a16:creationId xmlns:a16="http://schemas.microsoft.com/office/drawing/2014/main" id="{ED94A911-B0DE-4015-8867-1EB16216EBF7}"/>
            </a:ext>
          </a:extLst>
        </xdr:cNvPr>
        <xdr:cNvSpPr>
          <a:spLocks noChangeAspect="1" noChangeArrowheads="1"/>
        </xdr:cNvSpPr>
      </xdr:nvSpPr>
      <xdr:spPr bwMode="auto">
        <a:xfrm>
          <a:off x="1813560" y="537210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304800</xdr:colOff>
      <xdr:row>28</xdr:row>
      <xdr:rowOff>114300</xdr:rowOff>
    </xdr:to>
    <xdr:sp macro="" textlink="">
      <xdr:nvSpPr>
        <xdr:cNvPr id="8" name="AutoShape 6" descr="blob:https://web.whatsapp.com/3a21a843-8761-419c-8796-a1cddf1eea50">
          <a:extLst>
            <a:ext uri="{FF2B5EF4-FFF2-40B4-BE49-F238E27FC236}">
              <a16:creationId xmlns:a16="http://schemas.microsoft.com/office/drawing/2014/main" id="{2EC36F14-0A42-49FD-B282-C864BDEB87F0}"/>
            </a:ext>
          </a:extLst>
        </xdr:cNvPr>
        <xdr:cNvSpPr>
          <a:spLocks noChangeAspect="1" noChangeArrowheads="1"/>
        </xdr:cNvSpPr>
      </xdr:nvSpPr>
      <xdr:spPr bwMode="auto">
        <a:xfrm>
          <a:off x="1813560" y="537210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304800</xdr:colOff>
      <xdr:row>28</xdr:row>
      <xdr:rowOff>114300</xdr:rowOff>
    </xdr:to>
    <xdr:sp macro="" textlink="">
      <xdr:nvSpPr>
        <xdr:cNvPr id="9" name="AutoShape 7" descr="blob:https://web.whatsapp.com/06cc063a-894d-47fd-9c85-6080ccdea9a1">
          <a:extLst>
            <a:ext uri="{FF2B5EF4-FFF2-40B4-BE49-F238E27FC236}">
              <a16:creationId xmlns:a16="http://schemas.microsoft.com/office/drawing/2014/main" id="{FFCBBF51-A5DE-45E2-86A9-4333BFCF6296}"/>
            </a:ext>
          </a:extLst>
        </xdr:cNvPr>
        <xdr:cNvSpPr>
          <a:spLocks noChangeAspect="1" noChangeArrowheads="1"/>
        </xdr:cNvSpPr>
      </xdr:nvSpPr>
      <xdr:spPr bwMode="auto">
        <a:xfrm>
          <a:off x="1813560" y="537210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304800</xdr:colOff>
      <xdr:row>28</xdr:row>
      <xdr:rowOff>114300</xdr:rowOff>
    </xdr:to>
    <xdr:sp macro="" textlink="">
      <xdr:nvSpPr>
        <xdr:cNvPr id="10" name="AutoShape 8" descr="blob:https://web.whatsapp.com/06cc063a-894d-47fd-9c85-6080ccdea9a1">
          <a:extLst>
            <a:ext uri="{FF2B5EF4-FFF2-40B4-BE49-F238E27FC236}">
              <a16:creationId xmlns:a16="http://schemas.microsoft.com/office/drawing/2014/main" id="{A1163C61-DE12-40B6-A980-2B0306357757}"/>
            </a:ext>
          </a:extLst>
        </xdr:cNvPr>
        <xdr:cNvSpPr>
          <a:spLocks noChangeAspect="1" noChangeArrowheads="1"/>
        </xdr:cNvSpPr>
      </xdr:nvSpPr>
      <xdr:spPr bwMode="auto">
        <a:xfrm>
          <a:off x="1813560" y="537210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304800</xdr:colOff>
      <xdr:row>28</xdr:row>
      <xdr:rowOff>114300</xdr:rowOff>
    </xdr:to>
    <xdr:sp macro="" textlink="">
      <xdr:nvSpPr>
        <xdr:cNvPr id="11" name="AutoShape 12" descr="blob:https://web.whatsapp.com/06cc063a-894d-47fd-9c85-6080ccdea9a1">
          <a:extLst>
            <a:ext uri="{FF2B5EF4-FFF2-40B4-BE49-F238E27FC236}">
              <a16:creationId xmlns:a16="http://schemas.microsoft.com/office/drawing/2014/main" id="{9E209085-F3B5-4A32-BD2A-4F01F8BF3496}"/>
            </a:ext>
          </a:extLst>
        </xdr:cNvPr>
        <xdr:cNvSpPr>
          <a:spLocks noChangeAspect="1" noChangeArrowheads="1"/>
        </xdr:cNvSpPr>
      </xdr:nvSpPr>
      <xdr:spPr bwMode="auto">
        <a:xfrm>
          <a:off x="1813560" y="537210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304800</xdr:colOff>
      <xdr:row>28</xdr:row>
      <xdr:rowOff>114300</xdr:rowOff>
    </xdr:to>
    <xdr:sp macro="" textlink="">
      <xdr:nvSpPr>
        <xdr:cNvPr id="12" name="AutoShape 15" descr="blob:https://web.whatsapp.com/06e4fe76-3e2c-4cbd-8fdf-5b68a3dc2b88">
          <a:extLst>
            <a:ext uri="{FF2B5EF4-FFF2-40B4-BE49-F238E27FC236}">
              <a16:creationId xmlns:a16="http://schemas.microsoft.com/office/drawing/2014/main" id="{91B7F319-5345-425B-BE2E-9DC8CED69E4D}"/>
            </a:ext>
          </a:extLst>
        </xdr:cNvPr>
        <xdr:cNvSpPr>
          <a:spLocks noChangeAspect="1" noChangeArrowheads="1"/>
        </xdr:cNvSpPr>
      </xdr:nvSpPr>
      <xdr:spPr bwMode="auto">
        <a:xfrm>
          <a:off x="1813560" y="537210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304800</xdr:colOff>
      <xdr:row>28</xdr:row>
      <xdr:rowOff>114300</xdr:rowOff>
    </xdr:to>
    <xdr:sp macro="" textlink="">
      <xdr:nvSpPr>
        <xdr:cNvPr id="13" name="AutoShape 6" descr="blob:https://web.whatsapp.com/1b686b5e-56f3-459d-b62d-b32eebe3efb9">
          <a:extLst>
            <a:ext uri="{FF2B5EF4-FFF2-40B4-BE49-F238E27FC236}">
              <a16:creationId xmlns:a16="http://schemas.microsoft.com/office/drawing/2014/main" id="{D370F1A1-258C-4D0D-96C2-67BB89AD403C}"/>
            </a:ext>
          </a:extLst>
        </xdr:cNvPr>
        <xdr:cNvSpPr>
          <a:spLocks noChangeAspect="1" noChangeArrowheads="1"/>
        </xdr:cNvSpPr>
      </xdr:nvSpPr>
      <xdr:spPr bwMode="auto">
        <a:xfrm>
          <a:off x="1813560" y="537210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1EE575-79DF-40BA-AD48-A9AE4C2CB9DD}">
  <dimension ref="B5:O20"/>
  <sheetViews>
    <sheetView zoomScaleNormal="100" workbookViewId="0">
      <selection activeCell="B7" sqref="B7"/>
    </sheetView>
  </sheetViews>
  <sheetFormatPr baseColWidth="10" defaultRowHeight="14.4" x14ac:dyDescent="0.3"/>
  <cols>
    <col min="2" max="2" width="14.88671875" customWidth="1"/>
    <col min="3" max="3" width="14.21875" customWidth="1"/>
    <col min="4" max="4" width="16.44140625" customWidth="1"/>
    <col min="8" max="8" width="14.6640625" customWidth="1"/>
  </cols>
  <sheetData>
    <row r="5" spans="2:15" ht="15.6" x14ac:dyDescent="0.3">
      <c r="B5" s="312" t="s">
        <v>0</v>
      </c>
      <c r="C5" s="312"/>
      <c r="D5" s="312"/>
      <c r="E5" s="312"/>
      <c r="F5" s="312"/>
      <c r="G5" s="312"/>
      <c r="H5" s="312"/>
      <c r="I5" s="312"/>
      <c r="J5" s="312"/>
      <c r="K5" s="312"/>
    </row>
    <row r="6" spans="2:15" ht="15.6" x14ac:dyDescent="0.3">
      <c r="B6" s="312" t="s">
        <v>1</v>
      </c>
      <c r="C6" s="312"/>
      <c r="D6" s="312"/>
      <c r="E6" s="312"/>
      <c r="F6" s="312"/>
      <c r="G6" s="312"/>
      <c r="H6" s="312"/>
      <c r="I6" s="312"/>
      <c r="J6" s="312"/>
      <c r="K6" s="312"/>
    </row>
    <row r="7" spans="2:15" ht="15.6" x14ac:dyDescent="0.3">
      <c r="C7" s="126"/>
      <c r="D7" s="126"/>
      <c r="E7" s="126"/>
      <c r="F7" s="126"/>
      <c r="G7" s="126"/>
      <c r="H7" s="126"/>
      <c r="I7" s="126"/>
      <c r="J7" s="126"/>
      <c r="K7" s="126"/>
    </row>
    <row r="8" spans="2:15" ht="15.6" x14ac:dyDescent="0.3">
      <c r="B8" s="1"/>
      <c r="C8" s="1"/>
      <c r="D8" s="1"/>
      <c r="E8" s="1"/>
      <c r="F8" s="1"/>
      <c r="G8" s="1"/>
      <c r="H8" s="1"/>
      <c r="I8" s="1"/>
      <c r="J8" s="1"/>
      <c r="K8" s="1"/>
    </row>
    <row r="9" spans="2:15" ht="15.6" x14ac:dyDescent="0.3">
      <c r="B9" s="126" t="s">
        <v>2</v>
      </c>
      <c r="C9" s="2"/>
      <c r="D9" s="2"/>
      <c r="E9" s="313" t="s">
        <v>3</v>
      </c>
      <c r="F9" s="314"/>
      <c r="G9" s="315"/>
      <c r="H9" s="3"/>
      <c r="I9" s="313" t="s">
        <v>3</v>
      </c>
      <c r="J9" s="314"/>
      <c r="K9" s="315"/>
    </row>
    <row r="10" spans="2:15" ht="46.8" x14ac:dyDescent="0.3">
      <c r="B10" s="4" t="s">
        <v>4</v>
      </c>
      <c r="C10" s="5" t="s">
        <v>5</v>
      </c>
      <c r="D10" s="6" t="s">
        <v>6</v>
      </c>
      <c r="E10" s="7" t="s">
        <v>7</v>
      </c>
      <c r="F10" s="8" t="s">
        <v>8</v>
      </c>
      <c r="G10" s="9" t="s">
        <v>9</v>
      </c>
      <c r="H10" s="10" t="s">
        <v>10</v>
      </c>
      <c r="I10" s="7" t="s">
        <v>7</v>
      </c>
      <c r="J10" s="8" t="s">
        <v>8</v>
      </c>
      <c r="K10" s="5" t="s">
        <v>9</v>
      </c>
    </row>
    <row r="11" spans="2:15" ht="15.6" x14ac:dyDescent="0.3">
      <c r="B11" s="11" t="s">
        <v>11</v>
      </c>
      <c r="C11" s="12">
        <v>62800</v>
      </c>
      <c r="D11" s="13">
        <v>116</v>
      </c>
      <c r="E11" s="115">
        <v>2</v>
      </c>
      <c r="F11" s="235">
        <v>0</v>
      </c>
      <c r="G11" s="236">
        <f>SUM(E11:F11)</f>
        <v>2</v>
      </c>
      <c r="H11" s="13">
        <v>125.7</v>
      </c>
      <c r="I11" s="115">
        <v>8</v>
      </c>
      <c r="J11" s="235">
        <v>2</v>
      </c>
      <c r="K11" s="236">
        <f t="shared" ref="K11:K18" si="0">SUM(I11:J11)</f>
        <v>10</v>
      </c>
      <c r="O11" t="s">
        <v>12</v>
      </c>
    </row>
    <row r="12" spans="2:15" ht="15.6" x14ac:dyDescent="0.3">
      <c r="B12" s="11" t="s">
        <v>13</v>
      </c>
      <c r="C12" s="13">
        <v>2800</v>
      </c>
      <c r="D12" s="13">
        <v>6</v>
      </c>
      <c r="E12" s="115">
        <v>1</v>
      </c>
      <c r="F12" s="235">
        <v>0</v>
      </c>
      <c r="G12" s="236">
        <f t="shared" ref="G12:G18" si="1">SUM(E12:F12)</f>
        <v>1</v>
      </c>
      <c r="H12" s="13">
        <v>5.2</v>
      </c>
      <c r="I12" s="115">
        <v>2</v>
      </c>
      <c r="J12" s="235">
        <v>0</v>
      </c>
      <c r="K12" s="236">
        <f t="shared" si="0"/>
        <v>2</v>
      </c>
    </row>
    <row r="13" spans="2:15" ht="15.6" x14ac:dyDescent="0.3">
      <c r="B13" s="11" t="s">
        <v>14</v>
      </c>
      <c r="C13" s="13">
        <v>500</v>
      </c>
      <c r="D13" s="13">
        <v>2</v>
      </c>
      <c r="E13" s="115">
        <v>1</v>
      </c>
      <c r="F13" s="235">
        <v>0</v>
      </c>
      <c r="G13" s="236">
        <f t="shared" si="1"/>
        <v>1</v>
      </c>
      <c r="H13" s="13">
        <v>0</v>
      </c>
      <c r="I13" s="115">
        <v>0</v>
      </c>
      <c r="J13" s="235">
        <v>0</v>
      </c>
      <c r="K13" s="236">
        <f t="shared" si="0"/>
        <v>0</v>
      </c>
      <c r="M13" t="s">
        <v>12</v>
      </c>
    </row>
    <row r="14" spans="2:15" ht="15.6" x14ac:dyDescent="0.3">
      <c r="B14" s="11" t="s">
        <v>15</v>
      </c>
      <c r="C14" s="13">
        <v>30570</v>
      </c>
      <c r="D14" s="13">
        <v>0</v>
      </c>
      <c r="E14" s="115">
        <v>0</v>
      </c>
      <c r="F14" s="235">
        <v>0</v>
      </c>
      <c r="G14" s="236">
        <f t="shared" si="1"/>
        <v>0</v>
      </c>
      <c r="H14" s="13">
        <v>89</v>
      </c>
      <c r="I14" s="115">
        <v>7</v>
      </c>
      <c r="J14" s="235">
        <v>1</v>
      </c>
      <c r="K14" s="236">
        <f t="shared" si="0"/>
        <v>8</v>
      </c>
      <c r="M14" t="s">
        <v>12</v>
      </c>
      <c r="N14" t="s">
        <v>12</v>
      </c>
    </row>
    <row r="15" spans="2:15" ht="15.6" x14ac:dyDescent="0.3">
      <c r="B15" s="11" t="s">
        <v>16</v>
      </c>
      <c r="C15" s="12">
        <v>162600</v>
      </c>
      <c r="D15" s="13">
        <v>327.61</v>
      </c>
      <c r="E15" s="115">
        <v>10</v>
      </c>
      <c r="F15" s="235">
        <v>0</v>
      </c>
      <c r="G15" s="236">
        <f t="shared" si="1"/>
        <v>10</v>
      </c>
      <c r="H15" s="13">
        <v>196</v>
      </c>
      <c r="I15" s="115">
        <v>4</v>
      </c>
      <c r="J15" s="235">
        <v>1</v>
      </c>
      <c r="K15" s="236">
        <f t="shared" si="0"/>
        <v>5</v>
      </c>
      <c r="M15" t="s">
        <v>12</v>
      </c>
    </row>
    <row r="16" spans="2:15" ht="15.6" x14ac:dyDescent="0.3">
      <c r="B16" s="11" t="s">
        <v>17</v>
      </c>
      <c r="C16" s="12">
        <v>365418</v>
      </c>
      <c r="D16" s="13">
        <v>0</v>
      </c>
      <c r="E16" s="115">
        <v>0</v>
      </c>
      <c r="F16" s="235">
        <v>0</v>
      </c>
      <c r="G16" s="236">
        <f t="shared" si="1"/>
        <v>0</v>
      </c>
      <c r="H16" s="15">
        <v>1516.98</v>
      </c>
      <c r="I16" s="115">
        <v>64</v>
      </c>
      <c r="J16" s="235">
        <v>12</v>
      </c>
      <c r="K16" s="236">
        <f t="shared" si="0"/>
        <v>76</v>
      </c>
    </row>
    <row r="17" spans="2:11" ht="15.6" x14ac:dyDescent="0.3">
      <c r="B17" s="11" t="s">
        <v>18</v>
      </c>
      <c r="C17" s="13">
        <v>3170</v>
      </c>
      <c r="D17" s="13">
        <v>0</v>
      </c>
      <c r="E17" s="236">
        <v>0</v>
      </c>
      <c r="F17" s="236">
        <v>0</v>
      </c>
      <c r="G17" s="236">
        <f t="shared" si="1"/>
        <v>0</v>
      </c>
      <c r="H17" s="13">
        <v>12</v>
      </c>
      <c r="I17" s="115">
        <v>3</v>
      </c>
      <c r="J17" s="235">
        <v>0</v>
      </c>
      <c r="K17" s="236">
        <f t="shared" si="0"/>
        <v>3</v>
      </c>
    </row>
    <row r="18" spans="2:11" ht="15.6" x14ac:dyDescent="0.3">
      <c r="B18" s="11" t="s">
        <v>19</v>
      </c>
      <c r="C18" s="13">
        <v>138440</v>
      </c>
      <c r="D18" s="13">
        <v>171.92</v>
      </c>
      <c r="E18" s="115">
        <v>27</v>
      </c>
      <c r="F18" s="235">
        <v>4</v>
      </c>
      <c r="G18" s="236">
        <f t="shared" si="1"/>
        <v>31</v>
      </c>
      <c r="H18" s="13">
        <v>404.34</v>
      </c>
      <c r="I18" s="115">
        <v>25</v>
      </c>
      <c r="J18" s="235">
        <v>7</v>
      </c>
      <c r="K18" s="236">
        <f t="shared" si="0"/>
        <v>32</v>
      </c>
    </row>
    <row r="19" spans="2:11" s="42" customFormat="1" ht="15.6" x14ac:dyDescent="0.3">
      <c r="B19" s="237" t="s">
        <v>9</v>
      </c>
      <c r="C19" s="238">
        <f>+C11+C12+C13+C14+C15+C16+C17+C18</f>
        <v>766298</v>
      </c>
      <c r="D19" s="239">
        <f>+D11+D12+D13+D14+D15+D16+D17+D18</f>
        <v>623.53</v>
      </c>
      <c r="E19" s="240">
        <f>SUM(E11:E18)</f>
        <v>41</v>
      </c>
      <c r="F19" s="241">
        <f>SUM(F11:F18)</f>
        <v>4</v>
      </c>
      <c r="G19" s="242">
        <f>+G11+G12+G13+G14+G15+G16+G17+G18</f>
        <v>45</v>
      </c>
      <c r="H19" s="242">
        <f>+H11+H12+H13+H14+H15+H16+H17+H18</f>
        <v>2349.2200000000003</v>
      </c>
      <c r="I19" s="242">
        <f>SUM(I11:I18)</f>
        <v>113</v>
      </c>
      <c r="J19" s="242">
        <f>+J11+J12+J13+J14+J15+J16+J17+J18</f>
        <v>23</v>
      </c>
      <c r="K19" s="242">
        <f>+K11+K12+K13+K14+K15+K16+K17+K18</f>
        <v>136</v>
      </c>
    </row>
    <row r="20" spans="2:11" ht="15.6" x14ac:dyDescent="0.3">
      <c r="B20" s="2"/>
      <c r="C20" s="2"/>
      <c r="D20" s="2"/>
      <c r="E20" s="1"/>
      <c r="F20" s="2"/>
      <c r="G20" s="2"/>
      <c r="H20" s="2"/>
      <c r="I20" s="2"/>
      <c r="J20" s="2"/>
      <c r="K20" s="2"/>
    </row>
  </sheetData>
  <mergeCells count="4">
    <mergeCell ref="B5:K5"/>
    <mergeCell ref="B6:K6"/>
    <mergeCell ref="E9:G9"/>
    <mergeCell ref="I9:K9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0B56C0-110D-4363-AAAE-FDCCED340672}">
  <dimension ref="B1:N47"/>
  <sheetViews>
    <sheetView topLeftCell="A22" zoomScale="79" zoomScaleNormal="75" workbookViewId="0">
      <selection activeCell="I46" sqref="I46"/>
    </sheetView>
  </sheetViews>
  <sheetFormatPr baseColWidth="10" defaultRowHeight="14.4" x14ac:dyDescent="0.3"/>
  <cols>
    <col min="2" max="2" width="16.77734375" customWidth="1"/>
    <col min="3" max="3" width="19.21875" customWidth="1"/>
    <col min="4" max="4" width="17" customWidth="1"/>
    <col min="5" max="5" width="18.109375" customWidth="1"/>
    <col min="7" max="8" width="11.5546875" customWidth="1"/>
  </cols>
  <sheetData>
    <row r="1" spans="2:13" ht="15.6" x14ac:dyDescent="0.3">
      <c r="B1" s="2"/>
      <c r="C1" s="2"/>
      <c r="D1" s="2"/>
      <c r="E1" s="2"/>
      <c r="F1" s="2"/>
      <c r="G1" s="2"/>
      <c r="H1" s="2"/>
    </row>
    <row r="2" spans="2:13" ht="15.6" x14ac:dyDescent="0.3">
      <c r="B2" s="2"/>
      <c r="C2" s="2"/>
      <c r="D2" s="2"/>
      <c r="E2" s="2"/>
      <c r="F2" s="2"/>
      <c r="G2" s="2"/>
      <c r="H2" s="2"/>
    </row>
    <row r="3" spans="2:13" ht="15.6" x14ac:dyDescent="0.3">
      <c r="B3" s="2"/>
      <c r="C3" s="2"/>
      <c r="D3" s="2"/>
      <c r="E3" s="2"/>
      <c r="F3" s="2"/>
      <c r="G3" s="2"/>
      <c r="H3" s="2"/>
    </row>
    <row r="4" spans="2:13" ht="15.6" x14ac:dyDescent="0.3">
      <c r="B4" s="2"/>
      <c r="C4" s="2"/>
      <c r="D4" s="2"/>
      <c r="E4" s="2"/>
      <c r="F4" s="2"/>
      <c r="G4" s="2"/>
      <c r="H4" s="2"/>
    </row>
    <row r="5" spans="2:13" ht="15.6" x14ac:dyDescent="0.3">
      <c r="B5" s="312" t="s">
        <v>20</v>
      </c>
      <c r="C5" s="312"/>
      <c r="D5" s="312"/>
      <c r="E5" s="312"/>
      <c r="F5" s="312"/>
      <c r="G5" s="312"/>
      <c r="H5" s="312"/>
    </row>
    <row r="6" spans="2:13" ht="15.6" x14ac:dyDescent="0.3">
      <c r="B6" s="312" t="s">
        <v>21</v>
      </c>
      <c r="C6" s="312"/>
      <c r="D6" s="312"/>
      <c r="E6" s="312"/>
      <c r="F6" s="312"/>
      <c r="G6" s="312"/>
      <c r="H6" s="312"/>
      <c r="I6" s="17"/>
      <c r="J6" s="17"/>
      <c r="K6" s="17"/>
      <c r="L6" s="17"/>
      <c r="M6" s="17"/>
    </row>
    <row r="7" spans="2:13" ht="15.6" x14ac:dyDescent="0.3">
      <c r="B7" s="16"/>
      <c r="C7" s="16"/>
      <c r="D7" s="16"/>
      <c r="E7" s="16"/>
      <c r="F7" s="16"/>
      <c r="G7" s="16"/>
      <c r="H7" s="16"/>
    </row>
    <row r="8" spans="2:13" ht="19.2" customHeight="1" thickBot="1" x14ac:dyDescent="0.35">
      <c r="B8" s="16" t="s">
        <v>2</v>
      </c>
      <c r="C8" s="2"/>
      <c r="D8" s="2"/>
      <c r="E8" s="2"/>
      <c r="F8" s="2"/>
      <c r="G8" s="2"/>
      <c r="H8" s="2"/>
    </row>
    <row r="9" spans="2:13" ht="16.2" thickBot="1" x14ac:dyDescent="0.35">
      <c r="B9" s="318" t="s">
        <v>22</v>
      </c>
      <c r="C9" s="319"/>
      <c r="D9" s="319"/>
      <c r="E9" s="320"/>
      <c r="F9" s="318" t="s">
        <v>3</v>
      </c>
      <c r="G9" s="319"/>
      <c r="H9" s="320"/>
    </row>
    <row r="10" spans="2:13" ht="35.4" customHeight="1" x14ac:dyDescent="0.3">
      <c r="B10" s="18" t="s">
        <v>4</v>
      </c>
      <c r="C10" s="19" t="s">
        <v>23</v>
      </c>
      <c r="D10" s="19" t="s">
        <v>24</v>
      </c>
      <c r="E10" s="19" t="s">
        <v>25</v>
      </c>
      <c r="F10" s="20" t="s">
        <v>7</v>
      </c>
      <c r="G10" s="21" t="s">
        <v>8</v>
      </c>
      <c r="H10" s="19" t="s">
        <v>9</v>
      </c>
    </row>
    <row r="11" spans="2:13" ht="15.6" x14ac:dyDescent="0.3">
      <c r="B11" s="11" t="s">
        <v>11</v>
      </c>
      <c r="C11" s="212">
        <v>205</v>
      </c>
      <c r="D11" s="213">
        <v>5</v>
      </c>
      <c r="E11" s="214">
        <v>205</v>
      </c>
      <c r="F11" s="215">
        <v>5</v>
      </c>
      <c r="G11" s="215">
        <v>0</v>
      </c>
      <c r="H11" s="216">
        <f>SUM(F11:G11)</f>
        <v>5</v>
      </c>
    </row>
    <row r="12" spans="2:13" ht="15.6" x14ac:dyDescent="0.3">
      <c r="B12" s="11" t="s">
        <v>13</v>
      </c>
      <c r="C12" s="212">
        <v>642</v>
      </c>
      <c r="D12" s="213">
        <v>6</v>
      </c>
      <c r="E12" s="214">
        <v>1167</v>
      </c>
      <c r="F12" s="215">
        <v>3</v>
      </c>
      <c r="G12" s="215">
        <v>3</v>
      </c>
      <c r="H12" s="216">
        <f t="shared" ref="H12:H18" si="0">SUM(F12:G12)</f>
        <v>6</v>
      </c>
    </row>
    <row r="13" spans="2:13" ht="15.6" x14ac:dyDescent="0.3">
      <c r="B13" s="11" t="s">
        <v>14</v>
      </c>
      <c r="C13" s="212">
        <v>0</v>
      </c>
      <c r="D13" s="213">
        <v>0</v>
      </c>
      <c r="E13" s="214">
        <v>0</v>
      </c>
      <c r="F13" s="215">
        <v>0</v>
      </c>
      <c r="G13" s="215">
        <v>0</v>
      </c>
      <c r="H13" s="216">
        <f t="shared" si="0"/>
        <v>0</v>
      </c>
    </row>
    <row r="14" spans="2:13" ht="15.6" x14ac:dyDescent="0.3">
      <c r="B14" s="11" t="s">
        <v>15</v>
      </c>
      <c r="C14" s="212">
        <v>0</v>
      </c>
      <c r="D14" s="213">
        <v>0</v>
      </c>
      <c r="E14" s="214">
        <v>0</v>
      </c>
      <c r="F14" s="215">
        <v>0</v>
      </c>
      <c r="G14" s="215">
        <v>0</v>
      </c>
      <c r="H14" s="216">
        <f t="shared" si="0"/>
        <v>0</v>
      </c>
    </row>
    <row r="15" spans="2:13" ht="15.6" x14ac:dyDescent="0.3">
      <c r="B15" s="11" t="s">
        <v>16</v>
      </c>
      <c r="C15" s="212">
        <v>550</v>
      </c>
      <c r="D15" s="213">
        <v>1</v>
      </c>
      <c r="E15" s="214">
        <v>550</v>
      </c>
      <c r="F15" s="215">
        <v>1</v>
      </c>
      <c r="G15" s="215">
        <v>0</v>
      </c>
      <c r="H15" s="216">
        <f t="shared" si="0"/>
        <v>1</v>
      </c>
      <c r="L15" t="s">
        <v>12</v>
      </c>
    </row>
    <row r="16" spans="2:13" ht="15.6" x14ac:dyDescent="0.3">
      <c r="B16" s="11" t="s">
        <v>17</v>
      </c>
      <c r="C16" s="212">
        <v>900</v>
      </c>
      <c r="D16" s="213">
        <v>32</v>
      </c>
      <c r="E16" s="214">
        <v>1286</v>
      </c>
      <c r="F16" s="215">
        <v>28</v>
      </c>
      <c r="G16" s="215">
        <v>4</v>
      </c>
      <c r="H16" s="216">
        <f t="shared" si="0"/>
        <v>32</v>
      </c>
      <c r="K16" t="s">
        <v>12</v>
      </c>
    </row>
    <row r="17" spans="2:14" ht="15.6" x14ac:dyDescent="0.3">
      <c r="B17" s="11" t="s">
        <v>18</v>
      </c>
      <c r="C17" s="212">
        <v>185</v>
      </c>
      <c r="D17" s="213">
        <v>7</v>
      </c>
      <c r="E17" s="214">
        <v>185</v>
      </c>
      <c r="F17" s="215">
        <v>7</v>
      </c>
      <c r="G17" s="215">
        <v>0</v>
      </c>
      <c r="H17" s="216">
        <f t="shared" si="0"/>
        <v>7</v>
      </c>
    </row>
    <row r="18" spans="2:14" ht="15.6" x14ac:dyDescent="0.3">
      <c r="B18" s="11" t="s">
        <v>19</v>
      </c>
      <c r="C18" s="212">
        <v>0</v>
      </c>
      <c r="D18" s="213">
        <v>0</v>
      </c>
      <c r="E18" s="214">
        <v>0</v>
      </c>
      <c r="F18" s="215">
        <v>0</v>
      </c>
      <c r="G18" s="215">
        <v>0</v>
      </c>
      <c r="H18" s="216">
        <f t="shared" si="0"/>
        <v>0</v>
      </c>
    </row>
    <row r="19" spans="2:14" ht="15.6" x14ac:dyDescent="0.3">
      <c r="B19" s="23" t="s">
        <v>9</v>
      </c>
      <c r="C19" s="217">
        <f t="shared" ref="C19:H19" si="1">+C11+C12+C13+C14+C15+C16+C17+C18</f>
        <v>2482</v>
      </c>
      <c r="D19" s="217">
        <f t="shared" si="1"/>
        <v>51</v>
      </c>
      <c r="E19" s="217">
        <f t="shared" si="1"/>
        <v>3393</v>
      </c>
      <c r="F19" s="217">
        <f t="shared" si="1"/>
        <v>44</v>
      </c>
      <c r="G19" s="217">
        <f t="shared" si="1"/>
        <v>7</v>
      </c>
      <c r="H19" s="217">
        <f t="shared" si="1"/>
        <v>51</v>
      </c>
    </row>
    <row r="20" spans="2:14" ht="16.2" thickBot="1" x14ac:dyDescent="0.35">
      <c r="B20" s="2"/>
      <c r="C20" s="2"/>
      <c r="D20" s="2"/>
      <c r="E20" s="2"/>
      <c r="F20" s="2"/>
      <c r="G20" s="2"/>
      <c r="H20" s="2"/>
    </row>
    <row r="21" spans="2:14" ht="16.2" thickBot="1" x14ac:dyDescent="0.35">
      <c r="B21" s="318" t="s">
        <v>26</v>
      </c>
      <c r="C21" s="319"/>
      <c r="D21" s="320"/>
      <c r="E21" s="318" t="s">
        <v>3</v>
      </c>
      <c r="F21" s="319"/>
      <c r="G21" s="319"/>
      <c r="H21" s="320"/>
    </row>
    <row r="22" spans="2:14" ht="40.200000000000003" customHeight="1" thickBot="1" x14ac:dyDescent="0.35">
      <c r="B22" s="24" t="s">
        <v>4</v>
      </c>
      <c r="C22" s="19" t="s">
        <v>27</v>
      </c>
      <c r="D22" s="25" t="s">
        <v>28</v>
      </c>
      <c r="E22" s="26" t="s">
        <v>7</v>
      </c>
      <c r="F22" s="21" t="s">
        <v>8</v>
      </c>
      <c r="G22" s="321" t="s">
        <v>9</v>
      </c>
      <c r="H22" s="322"/>
    </row>
    <row r="23" spans="2:14" ht="15.6" x14ac:dyDescent="0.3">
      <c r="B23" s="11" t="s">
        <v>11</v>
      </c>
      <c r="C23" s="218">
        <v>6</v>
      </c>
      <c r="D23" s="219">
        <v>296</v>
      </c>
      <c r="E23" s="215">
        <v>6</v>
      </c>
      <c r="F23" s="215">
        <v>0</v>
      </c>
      <c r="G23" s="323">
        <f>SUM(E23:F23)</f>
        <v>6</v>
      </c>
      <c r="H23" s="324"/>
    </row>
    <row r="24" spans="2:14" ht="15.6" x14ac:dyDescent="0.3">
      <c r="B24" s="11" t="s">
        <v>13</v>
      </c>
      <c r="C24" s="218">
        <v>0</v>
      </c>
      <c r="D24" s="219">
        <v>0</v>
      </c>
      <c r="E24" s="220">
        <v>0</v>
      </c>
      <c r="F24" s="221">
        <v>0</v>
      </c>
      <c r="G24" s="316">
        <f t="shared" ref="G24:G31" si="2">SUM(E24:F24)</f>
        <v>0</v>
      </c>
      <c r="H24" s="317"/>
    </row>
    <row r="25" spans="2:14" ht="15.6" x14ac:dyDescent="0.3">
      <c r="B25" s="11" t="s">
        <v>14</v>
      </c>
      <c r="C25" s="218">
        <v>0</v>
      </c>
      <c r="D25" s="219">
        <v>0</v>
      </c>
      <c r="E25" s="215">
        <v>0</v>
      </c>
      <c r="F25" s="215">
        <v>0</v>
      </c>
      <c r="G25" s="316">
        <f t="shared" si="2"/>
        <v>0</v>
      </c>
      <c r="H25" s="317"/>
      <c r="L25" t="s">
        <v>12</v>
      </c>
    </row>
    <row r="26" spans="2:14" ht="15.6" x14ac:dyDescent="0.3">
      <c r="B26" s="11" t="s">
        <v>15</v>
      </c>
      <c r="C26" s="218">
        <v>4</v>
      </c>
      <c r="D26" s="219">
        <v>1820</v>
      </c>
      <c r="E26" s="215">
        <v>4</v>
      </c>
      <c r="F26" s="215">
        <v>0</v>
      </c>
      <c r="G26" s="316">
        <f t="shared" si="2"/>
        <v>4</v>
      </c>
      <c r="H26" s="317"/>
      <c r="K26" t="s">
        <v>12</v>
      </c>
    </row>
    <row r="27" spans="2:14" ht="15.6" x14ac:dyDescent="0.3">
      <c r="B27" s="11" t="s">
        <v>16</v>
      </c>
      <c r="C27" s="218">
        <v>4</v>
      </c>
      <c r="D27" s="219">
        <v>650</v>
      </c>
      <c r="E27" s="215">
        <v>3</v>
      </c>
      <c r="F27" s="215">
        <v>1</v>
      </c>
      <c r="G27" s="316">
        <f t="shared" si="2"/>
        <v>4</v>
      </c>
      <c r="H27" s="317"/>
      <c r="M27" t="s">
        <v>12</v>
      </c>
      <c r="N27" t="s">
        <v>12</v>
      </c>
    </row>
    <row r="28" spans="2:14" ht="15.6" x14ac:dyDescent="0.3">
      <c r="B28" s="11" t="s">
        <v>17</v>
      </c>
      <c r="C28" s="218">
        <v>5</v>
      </c>
      <c r="D28" s="219">
        <v>6000</v>
      </c>
      <c r="E28" s="215">
        <v>2</v>
      </c>
      <c r="F28" s="215">
        <v>3</v>
      </c>
      <c r="G28" s="316">
        <f t="shared" si="2"/>
        <v>5</v>
      </c>
      <c r="H28" s="317"/>
      <c r="L28" t="s">
        <v>12</v>
      </c>
    </row>
    <row r="29" spans="2:14" ht="15.6" x14ac:dyDescent="0.3">
      <c r="B29" s="11" t="s">
        <v>18</v>
      </c>
      <c r="C29" s="218">
        <v>2</v>
      </c>
      <c r="D29" s="219">
        <v>55</v>
      </c>
      <c r="E29" s="218">
        <v>2</v>
      </c>
      <c r="F29" s="219">
        <v>0</v>
      </c>
      <c r="G29" s="316">
        <f t="shared" si="2"/>
        <v>2</v>
      </c>
      <c r="H29" s="317"/>
    </row>
    <row r="30" spans="2:14" ht="15.6" x14ac:dyDescent="0.3">
      <c r="B30" s="11" t="s">
        <v>19</v>
      </c>
      <c r="C30" s="218">
        <v>0</v>
      </c>
      <c r="D30" s="219">
        <v>0</v>
      </c>
      <c r="E30" s="218">
        <v>0</v>
      </c>
      <c r="F30" s="219">
        <v>0</v>
      </c>
      <c r="G30" s="316">
        <f t="shared" si="2"/>
        <v>0</v>
      </c>
      <c r="H30" s="317"/>
      <c r="L30" t="s">
        <v>12</v>
      </c>
    </row>
    <row r="31" spans="2:14" ht="16.2" thickBot="1" x14ac:dyDescent="0.35">
      <c r="B31" s="23" t="s">
        <v>9</v>
      </c>
      <c r="C31" s="217">
        <f t="shared" ref="C31:E31" si="3">+C23+C24+C25+C26+C27+C28+C29+C30</f>
        <v>21</v>
      </c>
      <c r="D31" s="222">
        <f t="shared" si="3"/>
        <v>8821</v>
      </c>
      <c r="E31" s="223">
        <f t="shared" si="3"/>
        <v>17</v>
      </c>
      <c r="F31" s="224">
        <f>SUM(F23:F30)</f>
        <v>4</v>
      </c>
      <c r="G31" s="325">
        <f t="shared" si="2"/>
        <v>21</v>
      </c>
      <c r="H31" s="326"/>
      <c r="K31" t="s">
        <v>12</v>
      </c>
    </row>
    <row r="32" spans="2:14" ht="16.2" thickBot="1" x14ac:dyDescent="0.35">
      <c r="B32" s="2"/>
      <c r="C32" s="2"/>
      <c r="D32" s="2"/>
      <c r="E32" s="2"/>
      <c r="F32" s="2"/>
      <c r="G32" s="2"/>
      <c r="H32" s="2"/>
    </row>
    <row r="33" spans="2:11" ht="16.2" thickBot="1" x14ac:dyDescent="0.35">
      <c r="B33" s="318" t="s">
        <v>29</v>
      </c>
      <c r="C33" s="319"/>
      <c r="D33" s="320"/>
      <c r="E33" s="318" t="s">
        <v>3</v>
      </c>
      <c r="F33" s="319"/>
      <c r="G33" s="319"/>
      <c r="H33" s="320"/>
    </row>
    <row r="34" spans="2:11" ht="31.2" x14ac:dyDescent="0.3">
      <c r="B34" s="27" t="s">
        <v>4</v>
      </c>
      <c r="C34" s="28" t="s">
        <v>27</v>
      </c>
      <c r="D34" s="29" t="s">
        <v>28</v>
      </c>
      <c r="E34" s="30" t="s">
        <v>7</v>
      </c>
      <c r="F34" s="31" t="s">
        <v>8</v>
      </c>
      <c r="G34" s="331" t="s">
        <v>9</v>
      </c>
      <c r="H34" s="332"/>
    </row>
    <row r="35" spans="2:11" ht="15.6" x14ac:dyDescent="0.3">
      <c r="B35" s="32" t="s">
        <v>11</v>
      </c>
      <c r="C35" s="225">
        <v>99</v>
      </c>
      <c r="D35" s="226">
        <v>3781.93</v>
      </c>
      <c r="E35" s="115">
        <v>90</v>
      </c>
      <c r="F35" s="115">
        <v>9</v>
      </c>
      <c r="G35" s="327">
        <f>SUM(E35:F35)</f>
        <v>99</v>
      </c>
      <c r="H35" s="328"/>
    </row>
    <row r="36" spans="2:11" ht="15.6" x14ac:dyDescent="0.3">
      <c r="B36" s="32" t="s">
        <v>13</v>
      </c>
      <c r="C36" s="227">
        <v>98</v>
      </c>
      <c r="D36" s="228">
        <v>2553</v>
      </c>
      <c r="E36" s="115">
        <v>92</v>
      </c>
      <c r="F36" s="115">
        <v>6</v>
      </c>
      <c r="G36" s="327">
        <f t="shared" ref="G36:G42" si="4">SUM(E36:F36)</f>
        <v>98</v>
      </c>
      <c r="H36" s="328"/>
    </row>
    <row r="37" spans="2:11" ht="15.6" x14ac:dyDescent="0.3">
      <c r="B37" s="32" t="s">
        <v>14</v>
      </c>
      <c r="C37" s="227">
        <v>26</v>
      </c>
      <c r="D37" s="228">
        <v>763</v>
      </c>
      <c r="E37" s="115">
        <v>26</v>
      </c>
      <c r="F37" s="115">
        <v>0</v>
      </c>
      <c r="G37" s="327">
        <f t="shared" si="4"/>
        <v>26</v>
      </c>
      <c r="H37" s="328"/>
    </row>
    <row r="38" spans="2:11" ht="15.6" x14ac:dyDescent="0.3">
      <c r="B38" s="32" t="s">
        <v>15</v>
      </c>
      <c r="C38" s="227">
        <v>180</v>
      </c>
      <c r="D38" s="229">
        <v>7032</v>
      </c>
      <c r="E38" s="115">
        <v>153</v>
      </c>
      <c r="F38" s="115">
        <v>27</v>
      </c>
      <c r="G38" s="327">
        <f t="shared" si="4"/>
        <v>180</v>
      </c>
      <c r="H38" s="328"/>
    </row>
    <row r="39" spans="2:11" ht="15.6" x14ac:dyDescent="0.3">
      <c r="B39" s="32" t="s">
        <v>16</v>
      </c>
      <c r="C39" s="227">
        <v>88</v>
      </c>
      <c r="D39" s="228">
        <v>5642.74</v>
      </c>
      <c r="E39" s="115">
        <v>87</v>
      </c>
      <c r="F39" s="115">
        <v>1</v>
      </c>
      <c r="G39" s="327">
        <f t="shared" si="4"/>
        <v>88</v>
      </c>
      <c r="H39" s="328"/>
    </row>
    <row r="40" spans="2:11" ht="15.6" x14ac:dyDescent="0.3">
      <c r="B40" s="32" t="s">
        <v>17</v>
      </c>
      <c r="C40" s="227">
        <v>247</v>
      </c>
      <c r="D40" s="230">
        <v>13689.85</v>
      </c>
      <c r="E40" s="115">
        <v>205</v>
      </c>
      <c r="F40" s="115">
        <v>42</v>
      </c>
      <c r="G40" s="327">
        <f t="shared" si="4"/>
        <v>247</v>
      </c>
      <c r="H40" s="328"/>
      <c r="K40" t="s">
        <v>12</v>
      </c>
    </row>
    <row r="41" spans="2:11" ht="15.6" x14ac:dyDescent="0.3">
      <c r="B41" s="32" t="s">
        <v>18</v>
      </c>
      <c r="C41" s="227">
        <v>38</v>
      </c>
      <c r="D41" s="228">
        <v>875</v>
      </c>
      <c r="E41" s="115">
        <v>38</v>
      </c>
      <c r="F41" s="115">
        <v>0</v>
      </c>
      <c r="G41" s="327">
        <f t="shared" si="4"/>
        <v>38</v>
      </c>
      <c r="H41" s="328"/>
    </row>
    <row r="42" spans="2:11" ht="15.6" x14ac:dyDescent="0.3">
      <c r="B42" s="32" t="s">
        <v>19</v>
      </c>
      <c r="C42" s="231">
        <v>182</v>
      </c>
      <c r="D42" s="232">
        <v>5288.83</v>
      </c>
      <c r="E42" s="115">
        <v>169</v>
      </c>
      <c r="F42" s="115">
        <v>13</v>
      </c>
      <c r="G42" s="327">
        <f t="shared" si="4"/>
        <v>182</v>
      </c>
      <c r="H42" s="328"/>
    </row>
    <row r="43" spans="2:11" ht="16.2" thickBot="1" x14ac:dyDescent="0.35">
      <c r="B43" s="23" t="s">
        <v>9</v>
      </c>
      <c r="C43" s="233">
        <f t="shared" ref="C43:G43" si="5">+C35+C36+C37+C38+C39+C40+C41+C42</f>
        <v>958</v>
      </c>
      <c r="D43" s="33">
        <f t="shared" si="5"/>
        <v>39626.35</v>
      </c>
      <c r="E43" s="234">
        <f t="shared" si="5"/>
        <v>860</v>
      </c>
      <c r="F43" s="234">
        <f t="shared" si="5"/>
        <v>98</v>
      </c>
      <c r="G43" s="329">
        <f t="shared" si="5"/>
        <v>958</v>
      </c>
      <c r="H43" s="330"/>
    </row>
    <row r="44" spans="2:11" ht="15.6" x14ac:dyDescent="0.3">
      <c r="B44" s="2"/>
      <c r="C44" s="2"/>
      <c r="D44" s="2"/>
      <c r="E44" s="2"/>
      <c r="F44" s="2"/>
      <c r="G44" s="2"/>
      <c r="H44" s="2"/>
      <c r="K44" t="s">
        <v>12</v>
      </c>
    </row>
    <row r="45" spans="2:11" ht="15.6" x14ac:dyDescent="0.3">
      <c r="B45" s="2"/>
      <c r="C45" s="2"/>
      <c r="D45" s="2"/>
      <c r="E45" s="2"/>
      <c r="F45" s="2"/>
      <c r="G45" s="2"/>
      <c r="H45" s="2"/>
    </row>
    <row r="46" spans="2:11" ht="15.6" x14ac:dyDescent="0.3">
      <c r="B46" s="2"/>
      <c r="C46" s="2"/>
      <c r="D46" s="2"/>
      <c r="E46" s="2"/>
      <c r="F46" s="2"/>
      <c r="G46" s="2"/>
      <c r="H46" s="2"/>
    </row>
    <row r="47" spans="2:11" ht="15.6" x14ac:dyDescent="0.3">
      <c r="B47" s="2"/>
      <c r="C47" s="2"/>
      <c r="D47" s="2"/>
      <c r="E47" s="2"/>
      <c r="F47" s="2"/>
      <c r="G47" s="2"/>
      <c r="H47" s="2"/>
    </row>
  </sheetData>
  <mergeCells count="28">
    <mergeCell ref="G40:H40"/>
    <mergeCell ref="G41:H41"/>
    <mergeCell ref="G42:H42"/>
    <mergeCell ref="G43:H43"/>
    <mergeCell ref="G34:H34"/>
    <mergeCell ref="G35:H35"/>
    <mergeCell ref="G36:H36"/>
    <mergeCell ref="G37:H37"/>
    <mergeCell ref="G38:H38"/>
    <mergeCell ref="G39:H39"/>
    <mergeCell ref="G28:H28"/>
    <mergeCell ref="G29:H29"/>
    <mergeCell ref="G30:H30"/>
    <mergeCell ref="G31:H31"/>
    <mergeCell ref="B33:D33"/>
    <mergeCell ref="E33:H33"/>
    <mergeCell ref="G27:H27"/>
    <mergeCell ref="B5:H5"/>
    <mergeCell ref="B6:H6"/>
    <mergeCell ref="B9:E9"/>
    <mergeCell ref="F9:H9"/>
    <mergeCell ref="B21:D21"/>
    <mergeCell ref="E21:H21"/>
    <mergeCell ref="G22:H22"/>
    <mergeCell ref="G23:H23"/>
    <mergeCell ref="G24:H24"/>
    <mergeCell ref="G25:H25"/>
    <mergeCell ref="G26:H26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D03EEB-D5F4-458C-9045-D6B838D4F8E7}">
  <dimension ref="B7:I38"/>
  <sheetViews>
    <sheetView zoomScale="94" zoomScaleNormal="100" workbookViewId="0">
      <selection activeCell="C1" sqref="C1"/>
    </sheetView>
  </sheetViews>
  <sheetFormatPr baseColWidth="10" defaultColWidth="8.88671875" defaultRowHeight="14.4" x14ac:dyDescent="0.3"/>
  <cols>
    <col min="2" max="2" width="20.109375" customWidth="1"/>
    <col min="3" max="3" width="35.109375" customWidth="1"/>
    <col min="4" max="4" width="17.109375" customWidth="1"/>
    <col min="5" max="5" width="28" customWidth="1"/>
    <col min="6" max="6" width="25.21875" customWidth="1"/>
    <col min="7" max="7" width="12.88671875" customWidth="1"/>
    <col min="8" max="8" width="14.33203125" customWidth="1"/>
    <col min="9" max="9" width="15.44140625" customWidth="1"/>
    <col min="10" max="10" width="16" customWidth="1"/>
  </cols>
  <sheetData>
    <row r="7" spans="2:9" ht="18" x14ac:dyDescent="0.35">
      <c r="B7" s="334" t="s">
        <v>30</v>
      </c>
      <c r="C7" s="334"/>
      <c r="D7" s="334"/>
      <c r="E7" s="334"/>
      <c r="F7" s="334"/>
      <c r="G7" s="334"/>
      <c r="H7" s="334"/>
      <c r="I7" s="334"/>
    </row>
    <row r="8" spans="2:9" ht="16.2" thickBot="1" x14ac:dyDescent="0.35">
      <c r="B8" s="335" t="s">
        <v>31</v>
      </c>
      <c r="C8" s="335"/>
      <c r="D8" s="335"/>
      <c r="E8" s="335"/>
      <c r="F8" s="335"/>
      <c r="G8" s="335"/>
      <c r="H8" s="335"/>
      <c r="I8" s="335"/>
    </row>
    <row r="9" spans="2:9" ht="16.2" thickBot="1" x14ac:dyDescent="0.35">
      <c r="B9" s="336" t="s">
        <v>32</v>
      </c>
      <c r="C9" s="336"/>
      <c r="D9" s="336"/>
      <c r="E9" s="336"/>
      <c r="F9" s="336"/>
      <c r="G9" s="336"/>
      <c r="H9" s="336"/>
      <c r="I9" s="336"/>
    </row>
    <row r="10" spans="2:9" ht="15" thickBot="1" x14ac:dyDescent="0.35">
      <c r="B10" s="35"/>
      <c r="C10" s="35"/>
      <c r="D10" s="35"/>
      <c r="E10" s="35"/>
      <c r="F10" s="35"/>
      <c r="G10" s="35"/>
      <c r="H10" s="35"/>
      <c r="I10" s="35"/>
    </row>
    <row r="11" spans="2:9" ht="16.2" thickBot="1" x14ac:dyDescent="0.35">
      <c r="B11" s="337" t="s">
        <v>33</v>
      </c>
      <c r="C11" s="336"/>
      <c r="D11" s="336"/>
      <c r="E11" s="336"/>
      <c r="F11" s="336"/>
      <c r="G11" s="336"/>
      <c r="H11" s="336"/>
      <c r="I11" s="338"/>
    </row>
    <row r="12" spans="2:9" s="42" customFormat="1" ht="15" thickBot="1" x14ac:dyDescent="0.35">
      <c r="B12" s="36"/>
      <c r="C12" s="37" t="s">
        <v>4</v>
      </c>
      <c r="D12" s="38" t="s">
        <v>34</v>
      </c>
      <c r="E12" s="39" t="s">
        <v>35</v>
      </c>
      <c r="F12" s="38" t="s">
        <v>36</v>
      </c>
      <c r="G12" s="40" t="s">
        <v>37</v>
      </c>
      <c r="H12" s="41" t="s">
        <v>38</v>
      </c>
      <c r="I12" s="38" t="s">
        <v>9</v>
      </c>
    </row>
    <row r="13" spans="2:9" ht="15" thickBot="1" x14ac:dyDescent="0.35">
      <c r="B13" s="43">
        <v>1</v>
      </c>
      <c r="C13" s="44" t="s">
        <v>39</v>
      </c>
      <c r="D13" s="45">
        <v>5</v>
      </c>
      <c r="E13" s="46"/>
      <c r="F13" s="46"/>
      <c r="G13" s="45">
        <v>10</v>
      </c>
      <c r="H13" s="45">
        <v>1</v>
      </c>
      <c r="I13" s="47">
        <f>G13+H13</f>
        <v>11</v>
      </c>
    </row>
    <row r="14" spans="2:9" ht="15" thickBot="1" x14ac:dyDescent="0.35">
      <c r="B14" s="48">
        <v>2</v>
      </c>
      <c r="C14" s="44" t="s">
        <v>13</v>
      </c>
      <c r="D14" s="46"/>
      <c r="E14" s="46"/>
      <c r="F14" s="46"/>
      <c r="G14" s="45"/>
      <c r="H14" s="45"/>
      <c r="I14" s="47">
        <f t="shared" ref="I14:I21" si="0">G14+H14</f>
        <v>0</v>
      </c>
    </row>
    <row r="15" spans="2:9" ht="15" thickBot="1" x14ac:dyDescent="0.35">
      <c r="B15" s="48">
        <v>3</v>
      </c>
      <c r="C15" s="44" t="s">
        <v>14</v>
      </c>
      <c r="D15" s="46"/>
      <c r="E15" s="46"/>
      <c r="F15" s="46"/>
      <c r="G15" s="45"/>
      <c r="H15" s="45"/>
      <c r="I15" s="47">
        <f t="shared" si="0"/>
        <v>0</v>
      </c>
    </row>
    <row r="16" spans="2:9" ht="15" thickBot="1" x14ac:dyDescent="0.35">
      <c r="B16" s="48">
        <v>4</v>
      </c>
      <c r="C16" s="49" t="s">
        <v>15</v>
      </c>
      <c r="D16" s="46"/>
      <c r="E16" s="46"/>
      <c r="F16" s="46"/>
      <c r="G16" s="45"/>
      <c r="H16" s="45"/>
      <c r="I16" s="47">
        <f t="shared" si="0"/>
        <v>0</v>
      </c>
    </row>
    <row r="17" spans="2:9" ht="16.2" customHeight="1" thickBot="1" x14ac:dyDescent="0.35">
      <c r="B17" s="50">
        <v>5</v>
      </c>
      <c r="C17" s="44" t="s">
        <v>16</v>
      </c>
      <c r="D17" s="45">
        <v>3</v>
      </c>
      <c r="E17" s="46"/>
      <c r="F17" s="45">
        <v>2</v>
      </c>
      <c r="G17" s="45">
        <v>5</v>
      </c>
      <c r="H17" s="45">
        <v>0</v>
      </c>
      <c r="I17" s="47">
        <f t="shared" si="0"/>
        <v>5</v>
      </c>
    </row>
    <row r="18" spans="2:9" ht="15" customHeight="1" thickBot="1" x14ac:dyDescent="0.35">
      <c r="B18" s="51">
        <v>6</v>
      </c>
      <c r="C18" s="52" t="s">
        <v>17</v>
      </c>
      <c r="D18" s="46"/>
      <c r="E18" s="46"/>
      <c r="F18" s="46"/>
      <c r="G18" s="45"/>
      <c r="H18" s="45"/>
      <c r="I18" s="47">
        <f t="shared" si="0"/>
        <v>0</v>
      </c>
    </row>
    <row r="19" spans="2:9" ht="15" customHeight="1" thickBot="1" x14ac:dyDescent="0.35">
      <c r="B19" s="51">
        <v>7</v>
      </c>
      <c r="C19" s="52" t="s">
        <v>18</v>
      </c>
      <c r="D19" s="45">
        <v>40</v>
      </c>
      <c r="E19" s="46"/>
      <c r="F19" s="46"/>
      <c r="G19" s="53">
        <v>37</v>
      </c>
      <c r="H19" s="45">
        <v>3</v>
      </c>
      <c r="I19" s="47">
        <f t="shared" si="0"/>
        <v>40</v>
      </c>
    </row>
    <row r="20" spans="2:9" ht="15.75" customHeight="1" thickBot="1" x14ac:dyDescent="0.35">
      <c r="B20" s="54">
        <v>8</v>
      </c>
      <c r="C20" s="55" t="s">
        <v>19</v>
      </c>
      <c r="D20" s="56"/>
      <c r="E20" s="57"/>
      <c r="F20" s="57"/>
      <c r="G20" s="58"/>
      <c r="H20" s="59"/>
      <c r="I20" s="47">
        <f t="shared" si="0"/>
        <v>0</v>
      </c>
    </row>
    <row r="21" spans="2:9" ht="18" customHeight="1" thickBot="1" x14ac:dyDescent="0.35">
      <c r="B21" s="339" t="s">
        <v>9</v>
      </c>
      <c r="C21" s="340"/>
      <c r="D21" s="60">
        <f>+D13+D14+D15+D16+D17+D18+D19+D20</f>
        <v>48</v>
      </c>
      <c r="E21" s="61">
        <f>SUM(E13:E20)</f>
        <v>0</v>
      </c>
      <c r="F21" s="61">
        <f>SUM(F13:F20)</f>
        <v>2</v>
      </c>
      <c r="G21" s="62">
        <f>+G13+G14+G15+G16+G17+G18+G19+G20</f>
        <v>52</v>
      </c>
      <c r="H21" s="61">
        <f>+H13+H14+H15+H16+H17+H18+H19+H20</f>
        <v>4</v>
      </c>
      <c r="I21" s="63">
        <f t="shared" si="0"/>
        <v>56</v>
      </c>
    </row>
    <row r="22" spans="2:9" ht="16.2" customHeight="1" x14ac:dyDescent="0.3">
      <c r="B22" s="64"/>
      <c r="C22" s="64"/>
      <c r="D22" s="65"/>
      <c r="E22" s="66"/>
      <c r="F22" s="66"/>
      <c r="G22" s="66"/>
      <c r="H22" s="66"/>
      <c r="I22" s="66"/>
    </row>
    <row r="38" spans="2:6" ht="15.6" x14ac:dyDescent="0.3">
      <c r="B38" s="333"/>
      <c r="C38" s="333"/>
      <c r="E38" s="333"/>
      <c r="F38" s="333"/>
    </row>
  </sheetData>
  <mergeCells count="7">
    <mergeCell ref="B38:C38"/>
    <mergeCell ref="E38:F38"/>
    <mergeCell ref="B7:I7"/>
    <mergeCell ref="B8:I8"/>
    <mergeCell ref="B9:I9"/>
    <mergeCell ref="B11:I11"/>
    <mergeCell ref="B21:C21"/>
  </mergeCells>
  <pageMargins left="0.7" right="0.7" top="0.75" bottom="0.75" header="0.3" footer="0.3"/>
  <pageSetup orientation="portrait" horizontalDpi="360" verticalDpi="36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61F850-823A-465B-915A-9532590D403B}">
  <dimension ref="A5:J37"/>
  <sheetViews>
    <sheetView tabSelected="1" topLeftCell="B1" zoomScaleNormal="100" workbookViewId="0">
      <selection activeCell="L5" sqref="L5"/>
    </sheetView>
  </sheetViews>
  <sheetFormatPr baseColWidth="10" defaultColWidth="8.88671875" defaultRowHeight="14.4" x14ac:dyDescent="0.3"/>
  <cols>
    <col min="2" max="2" width="20.109375" customWidth="1"/>
    <col min="3" max="3" width="13.88671875" customWidth="1"/>
    <col min="4" max="4" width="12.21875" customWidth="1"/>
    <col min="5" max="5" width="15.33203125" customWidth="1"/>
    <col min="6" max="6" width="15.88671875" customWidth="1"/>
    <col min="7" max="7" width="15.44140625" customWidth="1"/>
    <col min="8" max="8" width="14.33203125" customWidth="1"/>
    <col min="9" max="9" width="8.88671875" customWidth="1"/>
    <col min="10" max="10" width="14.21875" customWidth="1"/>
  </cols>
  <sheetData>
    <row r="5" spans="1:10" ht="28.95" customHeight="1" thickBot="1" x14ac:dyDescent="0.35">
      <c r="B5" s="341" t="s">
        <v>41</v>
      </c>
      <c r="C5" s="342"/>
      <c r="D5" s="342"/>
      <c r="E5" s="342"/>
      <c r="F5" s="342"/>
      <c r="G5" s="342"/>
      <c r="H5" s="342"/>
      <c r="I5" s="342"/>
      <c r="J5" s="342"/>
    </row>
    <row r="6" spans="1:10" ht="45.6" customHeight="1" thickBot="1" x14ac:dyDescent="0.35">
      <c r="B6" s="343" t="s">
        <v>42</v>
      </c>
      <c r="C6" s="345" t="s">
        <v>43</v>
      </c>
      <c r="D6" s="346"/>
      <c r="E6" s="347"/>
      <c r="F6" s="345" t="s">
        <v>44</v>
      </c>
      <c r="G6" s="346"/>
      <c r="H6" s="347"/>
      <c r="I6" s="348" t="s">
        <v>45</v>
      </c>
      <c r="J6" s="349"/>
    </row>
    <row r="7" spans="1:10" ht="32.4" customHeight="1" thickBot="1" x14ac:dyDescent="0.35">
      <c r="B7" s="344"/>
      <c r="C7" s="67" t="s">
        <v>46</v>
      </c>
      <c r="D7" s="67" t="s">
        <v>47</v>
      </c>
      <c r="E7" s="67" t="s">
        <v>40</v>
      </c>
      <c r="F7" s="67" t="s">
        <v>46</v>
      </c>
      <c r="G7" s="67" t="s">
        <v>47</v>
      </c>
      <c r="H7" s="68" t="s">
        <v>40</v>
      </c>
      <c r="I7" s="69" t="s">
        <v>48</v>
      </c>
      <c r="J7" s="309" t="s">
        <v>40</v>
      </c>
    </row>
    <row r="8" spans="1:10" ht="16.2" thickBot="1" x14ac:dyDescent="0.35">
      <c r="B8" s="70" t="s">
        <v>11</v>
      </c>
      <c r="C8" s="71"/>
      <c r="D8" s="72"/>
      <c r="E8" s="73">
        <f>C8+D8</f>
        <v>0</v>
      </c>
      <c r="F8" s="74"/>
      <c r="G8" s="75"/>
      <c r="H8" s="76"/>
      <c r="I8" s="77"/>
      <c r="J8" s="79">
        <f t="shared" ref="J8:J10" si="0">I8</f>
        <v>0</v>
      </c>
    </row>
    <row r="9" spans="1:10" ht="16.2" thickBot="1" x14ac:dyDescent="0.35">
      <c r="B9" s="80" t="s">
        <v>13</v>
      </c>
      <c r="C9" s="81"/>
      <c r="D9" s="82"/>
      <c r="E9" s="83"/>
      <c r="F9" s="84"/>
      <c r="G9" s="85"/>
      <c r="H9" s="86"/>
      <c r="I9" s="87"/>
      <c r="J9" s="79">
        <f t="shared" si="0"/>
        <v>0</v>
      </c>
    </row>
    <row r="10" spans="1:10" ht="16.2" thickBot="1" x14ac:dyDescent="0.35">
      <c r="B10" s="70" t="s">
        <v>14</v>
      </c>
      <c r="C10" s="71"/>
      <c r="D10" s="72"/>
      <c r="E10" s="73"/>
      <c r="F10" s="74"/>
      <c r="G10" s="75"/>
      <c r="H10" s="76"/>
      <c r="I10" s="77"/>
      <c r="J10" s="79">
        <f t="shared" si="0"/>
        <v>0</v>
      </c>
    </row>
    <row r="11" spans="1:10" ht="16.2" thickBot="1" x14ac:dyDescent="0.35">
      <c r="B11" s="70" t="s">
        <v>15</v>
      </c>
      <c r="C11" s="75"/>
      <c r="D11" s="75"/>
      <c r="E11" s="75">
        <v>36709</v>
      </c>
      <c r="F11" s="78"/>
      <c r="G11" s="75"/>
      <c r="H11" s="74">
        <v>25553.88</v>
      </c>
      <c r="I11" s="88">
        <v>89.62</v>
      </c>
      <c r="J11" s="308">
        <f>I11</f>
        <v>89.62</v>
      </c>
    </row>
    <row r="12" spans="1:10" ht="16.2" thickBot="1" x14ac:dyDescent="0.35">
      <c r="B12" s="80" t="s">
        <v>16</v>
      </c>
      <c r="C12" s="89"/>
      <c r="D12" s="90"/>
      <c r="E12" s="83"/>
      <c r="F12" s="84"/>
      <c r="G12" s="85"/>
      <c r="H12" s="86"/>
      <c r="I12" s="87"/>
      <c r="J12" s="79">
        <f t="shared" ref="J12:J16" si="1">I12</f>
        <v>0</v>
      </c>
    </row>
    <row r="13" spans="1:10" ht="16.2" thickBot="1" x14ac:dyDescent="0.35">
      <c r="B13" s="70" t="s">
        <v>17</v>
      </c>
      <c r="C13" s="91"/>
      <c r="D13" s="92"/>
      <c r="E13" s="73"/>
      <c r="F13" s="74"/>
      <c r="G13" s="75"/>
      <c r="H13" s="76"/>
      <c r="I13" s="77"/>
      <c r="J13" s="79">
        <f t="shared" si="1"/>
        <v>0</v>
      </c>
    </row>
    <row r="14" spans="1:10" ht="16.2" thickBot="1" x14ac:dyDescent="0.35">
      <c r="B14" s="80" t="s">
        <v>18</v>
      </c>
      <c r="C14" s="93"/>
      <c r="D14" s="94"/>
      <c r="E14" s="83"/>
      <c r="F14" s="84"/>
      <c r="G14" s="85"/>
      <c r="H14" s="86"/>
      <c r="I14" s="87"/>
      <c r="J14" s="79">
        <f t="shared" si="1"/>
        <v>0</v>
      </c>
    </row>
    <row r="15" spans="1:10" ht="29.25" customHeight="1" thickBot="1" x14ac:dyDescent="0.35">
      <c r="B15" s="95" t="s">
        <v>49</v>
      </c>
      <c r="C15" s="71"/>
      <c r="D15" s="72"/>
      <c r="E15" s="96"/>
      <c r="F15" s="74"/>
      <c r="G15" s="97"/>
      <c r="H15" s="98"/>
      <c r="I15" s="99"/>
      <c r="J15" s="79">
        <f t="shared" si="1"/>
        <v>0</v>
      </c>
    </row>
    <row r="16" spans="1:10" ht="16.2" thickBot="1" x14ac:dyDescent="0.35">
      <c r="A16" s="100"/>
      <c r="B16" s="80" t="s">
        <v>19</v>
      </c>
      <c r="C16" s="89"/>
      <c r="D16" s="90"/>
      <c r="E16" s="101"/>
      <c r="F16" s="84"/>
      <c r="G16" s="85"/>
      <c r="H16" s="86"/>
      <c r="I16" s="87"/>
      <c r="J16" s="79">
        <f t="shared" si="1"/>
        <v>0</v>
      </c>
    </row>
    <row r="17" spans="2:10" ht="24" customHeight="1" thickBot="1" x14ac:dyDescent="0.4">
      <c r="B17" s="102" t="s">
        <v>9</v>
      </c>
      <c r="C17" s="103">
        <f>SUM(C8:C16)</f>
        <v>0</v>
      </c>
      <c r="D17" s="103">
        <f>SUM(D8:D16)</f>
        <v>0</v>
      </c>
      <c r="E17" s="310">
        <f>SUM(E8:E16)</f>
        <v>36709</v>
      </c>
      <c r="F17" s="104">
        <f t="shared" ref="F17:J17" si="2">SUM(F8:F16)</f>
        <v>0</v>
      </c>
      <c r="G17" s="105">
        <f t="shared" si="2"/>
        <v>0</v>
      </c>
      <c r="H17" s="104">
        <f t="shared" si="2"/>
        <v>25553.88</v>
      </c>
      <c r="I17" s="105">
        <f t="shared" si="2"/>
        <v>89.62</v>
      </c>
      <c r="J17" s="105">
        <f t="shared" si="2"/>
        <v>89.62</v>
      </c>
    </row>
    <row r="18" spans="2:10" ht="15.6" x14ac:dyDescent="0.3">
      <c r="B18" s="106"/>
      <c r="C18" s="106"/>
      <c r="D18" s="106"/>
      <c r="E18" s="107"/>
      <c r="G18" s="108"/>
      <c r="H18" s="108"/>
    </row>
    <row r="19" spans="2:10" ht="15.6" x14ac:dyDescent="0.3">
      <c r="B19" s="109" t="s">
        <v>50</v>
      </c>
      <c r="E19" s="110"/>
    </row>
    <row r="37" spans="2:6" ht="15.6" x14ac:dyDescent="0.3">
      <c r="B37" s="333"/>
      <c r="C37" s="333"/>
      <c r="E37" s="333"/>
      <c r="F37" s="333"/>
    </row>
  </sheetData>
  <mergeCells count="7">
    <mergeCell ref="B37:C37"/>
    <mergeCell ref="E37:F37"/>
    <mergeCell ref="B5:J5"/>
    <mergeCell ref="B6:B7"/>
    <mergeCell ref="C6:E6"/>
    <mergeCell ref="F6:H6"/>
    <mergeCell ref="I6:J6"/>
  </mergeCells>
  <pageMargins left="0.7" right="0.7" top="0.75" bottom="0.75" header="0.3" footer="0.3"/>
  <pageSetup orientation="portrait" horizontalDpi="360" verticalDpi="36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DEB766-224B-43DB-932D-5DA7C10F5757}">
  <dimension ref="A5:AD16"/>
  <sheetViews>
    <sheetView workbookViewId="0">
      <selection activeCell="A16" sqref="A16"/>
    </sheetView>
  </sheetViews>
  <sheetFormatPr baseColWidth="10" defaultRowHeight="14.4" x14ac:dyDescent="0.3"/>
  <cols>
    <col min="1" max="1" width="3.6640625" customWidth="1"/>
    <col min="2" max="2" width="15.6640625" customWidth="1"/>
    <col min="3" max="3" width="8.33203125" customWidth="1"/>
    <col min="4" max="4" width="8.77734375" customWidth="1"/>
    <col min="5" max="5" width="6.33203125" customWidth="1"/>
    <col min="6" max="6" width="9.5546875" customWidth="1"/>
    <col min="7" max="7" width="8.33203125" customWidth="1"/>
    <col min="8" max="8" width="6.77734375" customWidth="1"/>
    <col min="9" max="9" width="6" customWidth="1"/>
    <col min="10" max="10" width="9.5546875" customWidth="1"/>
    <col min="11" max="11" width="8.88671875" customWidth="1"/>
    <col min="12" max="12" width="7.88671875" customWidth="1"/>
    <col min="13" max="13" width="6.88671875" customWidth="1"/>
    <col min="14" max="14" width="8.88671875" customWidth="1"/>
    <col min="15" max="15" width="10.109375" customWidth="1"/>
    <col min="16" max="17" width="6.77734375" customWidth="1"/>
    <col min="18" max="18" width="7.33203125" customWidth="1"/>
    <col min="19" max="19" width="10.44140625" customWidth="1"/>
    <col min="20" max="20" width="6.77734375" customWidth="1"/>
    <col min="21" max="21" width="6.109375" customWidth="1"/>
    <col min="22" max="22" width="8.44140625" customWidth="1"/>
    <col min="23" max="23" width="11.6640625" bestFit="1" customWidth="1"/>
    <col min="24" max="24" width="7.33203125" customWidth="1"/>
    <col min="25" max="25" width="5.5546875" customWidth="1"/>
    <col min="26" max="26" width="9.5546875" customWidth="1"/>
    <col min="27" max="27" width="10.6640625" customWidth="1"/>
    <col min="28" max="29" width="6.6640625" customWidth="1"/>
    <col min="30" max="30" width="11.6640625" bestFit="1" customWidth="1"/>
  </cols>
  <sheetData>
    <row r="5" spans="1:30" ht="18" x14ac:dyDescent="0.35">
      <c r="B5" s="350" t="s">
        <v>51</v>
      </c>
      <c r="C5" s="350"/>
      <c r="D5" s="117" t="s">
        <v>61</v>
      </c>
      <c r="E5" s="117"/>
      <c r="F5" s="117"/>
      <c r="G5" s="117"/>
    </row>
    <row r="7" spans="1:30" ht="28.8" x14ac:dyDescent="0.3">
      <c r="A7" s="13"/>
      <c r="B7" s="118" t="s">
        <v>4</v>
      </c>
      <c r="C7" s="111" t="s">
        <v>53</v>
      </c>
      <c r="D7" s="119" t="s">
        <v>37</v>
      </c>
      <c r="E7" s="120" t="s">
        <v>38</v>
      </c>
      <c r="F7" s="121" t="s">
        <v>54</v>
      </c>
      <c r="G7" s="122" t="s">
        <v>55</v>
      </c>
      <c r="H7" s="119" t="s">
        <v>37</v>
      </c>
      <c r="I7" s="120" t="s">
        <v>38</v>
      </c>
      <c r="J7" s="123" t="s">
        <v>54</v>
      </c>
      <c r="K7" s="111" t="s">
        <v>56</v>
      </c>
      <c r="L7" s="119" t="s">
        <v>37</v>
      </c>
      <c r="M7" s="120" t="s">
        <v>38</v>
      </c>
      <c r="N7" s="121" t="s">
        <v>54</v>
      </c>
      <c r="O7" s="111" t="s">
        <v>57</v>
      </c>
      <c r="P7" s="119" t="s">
        <v>37</v>
      </c>
      <c r="Q7" s="120" t="s">
        <v>38</v>
      </c>
      <c r="R7" s="121" t="s">
        <v>54</v>
      </c>
      <c r="S7" s="111" t="s">
        <v>58</v>
      </c>
      <c r="T7" s="119" t="s">
        <v>37</v>
      </c>
      <c r="U7" s="120" t="s">
        <v>38</v>
      </c>
      <c r="V7" s="121" t="s">
        <v>54</v>
      </c>
      <c r="W7" s="111" t="s">
        <v>59</v>
      </c>
      <c r="X7" s="119" t="s">
        <v>37</v>
      </c>
      <c r="Y7" s="120" t="s">
        <v>38</v>
      </c>
      <c r="Z7" s="121" t="s">
        <v>54</v>
      </c>
      <c r="AA7" s="111" t="s">
        <v>60</v>
      </c>
      <c r="AB7" s="119" t="s">
        <v>37</v>
      </c>
      <c r="AC7" s="120" t="s">
        <v>38</v>
      </c>
      <c r="AD7" s="121" t="s">
        <v>54</v>
      </c>
    </row>
    <row r="8" spans="1:30" ht="15.6" x14ac:dyDescent="0.3">
      <c r="A8" s="13">
        <v>1</v>
      </c>
      <c r="B8" s="112" t="s">
        <v>11</v>
      </c>
      <c r="C8" s="14">
        <v>102</v>
      </c>
      <c r="D8" s="14">
        <v>86</v>
      </c>
      <c r="E8" s="14">
        <v>16</v>
      </c>
      <c r="F8" s="14">
        <v>102</v>
      </c>
      <c r="G8" s="14">
        <v>24</v>
      </c>
      <c r="H8" s="14">
        <v>15</v>
      </c>
      <c r="I8" s="14">
        <v>9</v>
      </c>
      <c r="J8" s="14">
        <v>24</v>
      </c>
      <c r="K8" s="14">
        <v>36</v>
      </c>
      <c r="L8" s="14">
        <v>30</v>
      </c>
      <c r="M8" s="14">
        <v>6</v>
      </c>
      <c r="N8" s="14">
        <v>33</v>
      </c>
      <c r="O8" s="14">
        <v>19</v>
      </c>
      <c r="P8" s="14">
        <v>17</v>
      </c>
      <c r="Q8" s="14">
        <v>2</v>
      </c>
      <c r="R8" s="14">
        <v>19</v>
      </c>
      <c r="S8" s="14">
        <v>1</v>
      </c>
      <c r="T8" s="14">
        <v>7</v>
      </c>
      <c r="U8" s="14">
        <v>3</v>
      </c>
      <c r="V8" s="14">
        <v>10</v>
      </c>
      <c r="W8" s="14">
        <v>0</v>
      </c>
      <c r="X8" s="14">
        <v>0</v>
      </c>
      <c r="Y8" s="14">
        <v>0</v>
      </c>
      <c r="Z8" s="14">
        <v>0</v>
      </c>
      <c r="AA8" s="14">
        <v>1</v>
      </c>
      <c r="AB8" s="14">
        <v>4</v>
      </c>
      <c r="AC8" s="14">
        <v>3</v>
      </c>
      <c r="AD8" s="14">
        <v>7</v>
      </c>
    </row>
    <row r="9" spans="1:30" ht="15.6" x14ac:dyDescent="0.3">
      <c r="A9" s="13">
        <v>2</v>
      </c>
      <c r="B9" s="125" t="s">
        <v>13</v>
      </c>
      <c r="C9" s="14">
        <v>140</v>
      </c>
      <c r="D9" s="14">
        <v>128</v>
      </c>
      <c r="E9" s="14">
        <v>12</v>
      </c>
      <c r="F9" s="14">
        <v>140</v>
      </c>
      <c r="G9" s="14">
        <v>34</v>
      </c>
      <c r="H9" s="14">
        <v>32</v>
      </c>
      <c r="I9" s="14">
        <v>2</v>
      </c>
      <c r="J9" s="14">
        <v>34</v>
      </c>
      <c r="K9" s="14">
        <v>104</v>
      </c>
      <c r="L9" s="14">
        <v>92</v>
      </c>
      <c r="M9" s="14">
        <v>12</v>
      </c>
      <c r="N9" s="14">
        <v>104</v>
      </c>
      <c r="O9" s="14">
        <v>13</v>
      </c>
      <c r="P9" s="14">
        <v>13</v>
      </c>
      <c r="Q9" s="14">
        <v>0</v>
      </c>
      <c r="R9" s="14">
        <v>13</v>
      </c>
      <c r="S9" s="14">
        <v>5</v>
      </c>
      <c r="T9" s="14">
        <v>15</v>
      </c>
      <c r="U9" s="14">
        <v>3</v>
      </c>
      <c r="V9" s="14">
        <v>18</v>
      </c>
      <c r="W9" s="14">
        <v>4</v>
      </c>
      <c r="X9" s="14">
        <v>8</v>
      </c>
      <c r="Y9" s="14">
        <v>1</v>
      </c>
      <c r="Z9" s="14">
        <v>9</v>
      </c>
      <c r="AA9" s="14">
        <v>6</v>
      </c>
      <c r="AB9" s="14">
        <v>28</v>
      </c>
      <c r="AC9" s="14">
        <v>4</v>
      </c>
      <c r="AD9" s="14">
        <v>32</v>
      </c>
    </row>
    <row r="10" spans="1:30" ht="15.6" x14ac:dyDescent="0.3">
      <c r="A10" s="13">
        <v>3</v>
      </c>
      <c r="B10" s="112" t="s">
        <v>14</v>
      </c>
      <c r="C10" s="14">
        <v>69</v>
      </c>
      <c r="D10" s="14">
        <v>61</v>
      </c>
      <c r="E10" s="14">
        <v>7</v>
      </c>
      <c r="F10" s="14">
        <v>68</v>
      </c>
      <c r="G10" s="14">
        <v>5</v>
      </c>
      <c r="H10" s="14">
        <v>5</v>
      </c>
      <c r="I10" s="14">
        <v>0</v>
      </c>
      <c r="J10" s="14">
        <v>5</v>
      </c>
      <c r="K10" s="14">
        <v>15</v>
      </c>
      <c r="L10" s="14">
        <v>14</v>
      </c>
      <c r="M10" s="14">
        <v>1</v>
      </c>
      <c r="N10" s="14">
        <v>21</v>
      </c>
      <c r="O10" s="14">
        <v>2</v>
      </c>
      <c r="P10" s="14">
        <v>2</v>
      </c>
      <c r="Q10" s="14">
        <v>0</v>
      </c>
      <c r="R10" s="14">
        <v>11</v>
      </c>
      <c r="S10" s="14">
        <v>1</v>
      </c>
      <c r="T10" s="14">
        <v>2</v>
      </c>
      <c r="U10" s="14">
        <v>0</v>
      </c>
      <c r="V10" s="14">
        <v>2</v>
      </c>
      <c r="W10" s="14">
        <v>0</v>
      </c>
      <c r="X10" s="14">
        <v>0</v>
      </c>
      <c r="Y10" s="14">
        <v>0</v>
      </c>
      <c r="Z10" s="14">
        <v>0</v>
      </c>
      <c r="AA10" s="14">
        <v>1</v>
      </c>
      <c r="AB10" s="14">
        <v>4</v>
      </c>
      <c r="AC10" s="14">
        <v>0</v>
      </c>
      <c r="AD10" s="14">
        <v>4</v>
      </c>
    </row>
    <row r="11" spans="1:30" ht="15.6" x14ac:dyDescent="0.3">
      <c r="A11" s="13">
        <v>4</v>
      </c>
      <c r="B11" s="112" t="s">
        <v>15</v>
      </c>
      <c r="C11" s="14">
        <v>246</v>
      </c>
      <c r="D11" s="14">
        <v>214</v>
      </c>
      <c r="E11" s="14">
        <v>32</v>
      </c>
      <c r="F11" s="14">
        <v>246</v>
      </c>
      <c r="G11" s="14">
        <v>36</v>
      </c>
      <c r="H11" s="14">
        <v>33</v>
      </c>
      <c r="I11" s="14">
        <v>3</v>
      </c>
      <c r="J11" s="14">
        <v>36</v>
      </c>
      <c r="K11" s="14">
        <v>128</v>
      </c>
      <c r="L11" s="14">
        <v>109</v>
      </c>
      <c r="M11" s="14">
        <v>19</v>
      </c>
      <c r="N11" s="14">
        <v>128</v>
      </c>
      <c r="O11" s="14">
        <v>42</v>
      </c>
      <c r="P11" s="14">
        <v>38</v>
      </c>
      <c r="Q11" s="14">
        <v>4</v>
      </c>
      <c r="R11" s="14">
        <v>42</v>
      </c>
      <c r="S11" s="14">
        <v>16</v>
      </c>
      <c r="T11" s="14">
        <v>64</v>
      </c>
      <c r="U11" s="14">
        <v>2</v>
      </c>
      <c r="V11" s="14">
        <v>66</v>
      </c>
      <c r="W11" s="14">
        <v>11</v>
      </c>
      <c r="X11" s="14">
        <v>43</v>
      </c>
      <c r="Y11" s="14">
        <v>1</v>
      </c>
      <c r="Z11" s="14">
        <v>44</v>
      </c>
      <c r="AA11" s="14">
        <v>14</v>
      </c>
      <c r="AB11" s="14">
        <v>84</v>
      </c>
      <c r="AC11" s="14">
        <v>9</v>
      </c>
      <c r="AD11" s="14">
        <v>93</v>
      </c>
    </row>
    <row r="12" spans="1:30" ht="15.6" x14ac:dyDescent="0.3">
      <c r="A12" s="13">
        <v>5</v>
      </c>
      <c r="B12" s="112" t="s">
        <v>16</v>
      </c>
      <c r="C12" s="14">
        <v>178</v>
      </c>
      <c r="D12" s="14">
        <v>152</v>
      </c>
      <c r="E12" s="14">
        <v>12</v>
      </c>
      <c r="F12" s="14">
        <v>164</v>
      </c>
      <c r="G12" s="14">
        <v>4</v>
      </c>
      <c r="H12" s="14">
        <v>4</v>
      </c>
      <c r="I12" s="14">
        <v>0</v>
      </c>
      <c r="J12" s="14">
        <v>4</v>
      </c>
      <c r="K12" s="14">
        <v>75</v>
      </c>
      <c r="L12" s="14">
        <v>68</v>
      </c>
      <c r="M12" s="14">
        <v>7</v>
      </c>
      <c r="N12" s="14">
        <v>75</v>
      </c>
      <c r="O12" s="14">
        <v>5</v>
      </c>
      <c r="P12" s="14">
        <v>5</v>
      </c>
      <c r="Q12" s="14">
        <v>0</v>
      </c>
      <c r="R12" s="14">
        <v>5</v>
      </c>
      <c r="S12" s="14">
        <v>5</v>
      </c>
      <c r="T12" s="14">
        <v>16</v>
      </c>
      <c r="U12" s="14">
        <v>0</v>
      </c>
      <c r="V12" s="14">
        <v>16</v>
      </c>
      <c r="W12" s="14">
        <v>1</v>
      </c>
      <c r="X12" s="14">
        <v>2</v>
      </c>
      <c r="Y12" s="14">
        <v>0</v>
      </c>
      <c r="Z12" s="14">
        <v>2</v>
      </c>
      <c r="AA12" s="14">
        <v>2</v>
      </c>
      <c r="AB12" s="14">
        <v>12</v>
      </c>
      <c r="AC12" s="14">
        <v>2</v>
      </c>
      <c r="AD12" s="14">
        <v>14</v>
      </c>
    </row>
    <row r="13" spans="1:30" ht="15.6" x14ac:dyDescent="0.3">
      <c r="A13" s="13">
        <v>6</v>
      </c>
      <c r="B13" s="112" t="s">
        <v>17</v>
      </c>
      <c r="C13" s="14">
        <v>287</v>
      </c>
      <c r="D13" s="14">
        <v>235</v>
      </c>
      <c r="E13" s="14">
        <v>52</v>
      </c>
      <c r="F13" s="14">
        <v>287</v>
      </c>
      <c r="G13" s="14">
        <v>155</v>
      </c>
      <c r="H13" s="14">
        <v>128</v>
      </c>
      <c r="I13" s="14">
        <v>27</v>
      </c>
      <c r="J13" s="14">
        <v>155</v>
      </c>
      <c r="K13" s="14">
        <v>173</v>
      </c>
      <c r="L13" s="14">
        <v>139</v>
      </c>
      <c r="M13" s="14">
        <v>34</v>
      </c>
      <c r="N13" s="14">
        <v>173</v>
      </c>
      <c r="O13" s="14">
        <v>37</v>
      </c>
      <c r="P13" s="14">
        <v>33</v>
      </c>
      <c r="Q13" s="14">
        <v>4</v>
      </c>
      <c r="R13" s="14">
        <v>37</v>
      </c>
      <c r="S13" s="14">
        <v>36</v>
      </c>
      <c r="T13" s="14">
        <v>117</v>
      </c>
      <c r="U13" s="14">
        <v>32</v>
      </c>
      <c r="V13" s="14">
        <v>149</v>
      </c>
      <c r="W13" s="14">
        <v>18</v>
      </c>
      <c r="X13" s="14">
        <v>49</v>
      </c>
      <c r="Y13" s="14">
        <v>23</v>
      </c>
      <c r="Z13" s="14">
        <v>72</v>
      </c>
      <c r="AA13" s="14">
        <v>1</v>
      </c>
      <c r="AB13" s="14">
        <v>9</v>
      </c>
      <c r="AC13" s="14">
        <v>1</v>
      </c>
      <c r="AD13" s="14">
        <v>10</v>
      </c>
    </row>
    <row r="14" spans="1:30" ht="15.6" x14ac:dyDescent="0.3">
      <c r="A14" s="13">
        <v>7</v>
      </c>
      <c r="B14" s="112" t="s">
        <v>18</v>
      </c>
      <c r="C14" s="14">
        <v>92</v>
      </c>
      <c r="D14" s="14">
        <v>89</v>
      </c>
      <c r="E14" s="14">
        <v>3</v>
      </c>
      <c r="F14" s="14">
        <v>95</v>
      </c>
      <c r="G14" s="14">
        <v>12</v>
      </c>
      <c r="H14" s="14">
        <v>12</v>
      </c>
      <c r="I14" s="14">
        <v>0</v>
      </c>
      <c r="J14" s="14">
        <v>12</v>
      </c>
      <c r="K14" s="14">
        <v>43</v>
      </c>
      <c r="L14" s="14">
        <v>43</v>
      </c>
      <c r="M14" s="14">
        <v>0</v>
      </c>
      <c r="N14" s="14">
        <v>43</v>
      </c>
      <c r="O14" s="14">
        <v>18</v>
      </c>
      <c r="P14" s="14">
        <v>18</v>
      </c>
      <c r="Q14" s="14">
        <v>0</v>
      </c>
      <c r="R14" s="14">
        <v>18</v>
      </c>
      <c r="S14" s="14">
        <v>3</v>
      </c>
      <c r="T14" s="14">
        <v>8</v>
      </c>
      <c r="U14" s="14">
        <v>0</v>
      </c>
      <c r="V14" s="14">
        <v>8</v>
      </c>
      <c r="W14" s="14">
        <v>3</v>
      </c>
      <c r="X14" s="14">
        <v>8</v>
      </c>
      <c r="Y14" s="14">
        <v>0</v>
      </c>
      <c r="Z14" s="14">
        <v>8</v>
      </c>
      <c r="AA14" s="14">
        <v>1</v>
      </c>
      <c r="AB14" s="14">
        <v>16</v>
      </c>
      <c r="AC14" s="14">
        <v>3</v>
      </c>
      <c r="AD14" s="14">
        <v>19</v>
      </c>
    </row>
    <row r="15" spans="1:30" ht="15.6" x14ac:dyDescent="0.3">
      <c r="A15" s="13">
        <v>8</v>
      </c>
      <c r="B15" s="112" t="s">
        <v>19</v>
      </c>
      <c r="C15" s="14">
        <v>298</v>
      </c>
      <c r="D15" s="14">
        <v>269</v>
      </c>
      <c r="E15" s="14">
        <v>29</v>
      </c>
      <c r="F15" s="14">
        <v>295</v>
      </c>
      <c r="G15" s="14">
        <v>69</v>
      </c>
      <c r="H15" s="14">
        <v>60</v>
      </c>
      <c r="I15" s="14">
        <v>9</v>
      </c>
      <c r="J15" s="14">
        <v>69</v>
      </c>
      <c r="K15" s="14">
        <v>207</v>
      </c>
      <c r="L15" s="14">
        <v>182</v>
      </c>
      <c r="M15" s="14">
        <v>23</v>
      </c>
      <c r="N15" s="14">
        <v>205</v>
      </c>
      <c r="O15" s="14">
        <v>50</v>
      </c>
      <c r="P15" s="14">
        <v>39</v>
      </c>
      <c r="Q15" s="14">
        <v>15</v>
      </c>
      <c r="R15" s="14">
        <v>54</v>
      </c>
      <c r="S15" s="14">
        <v>8</v>
      </c>
      <c r="T15" s="14">
        <v>27</v>
      </c>
      <c r="U15" s="14">
        <v>8</v>
      </c>
      <c r="V15" s="14">
        <v>35</v>
      </c>
      <c r="W15" s="14">
        <v>5</v>
      </c>
      <c r="X15" s="14">
        <v>19</v>
      </c>
      <c r="Y15" s="14">
        <v>4</v>
      </c>
      <c r="Z15" s="14">
        <v>23</v>
      </c>
      <c r="AA15" s="14">
        <v>6</v>
      </c>
      <c r="AB15" s="14">
        <v>57</v>
      </c>
      <c r="AC15" s="14">
        <v>15</v>
      </c>
      <c r="AD15" s="14">
        <v>72</v>
      </c>
    </row>
    <row r="16" spans="1:30" s="144" customFormat="1" ht="18" x14ac:dyDescent="0.35">
      <c r="A16" s="243"/>
      <c r="B16" s="244" t="s">
        <v>9</v>
      </c>
      <c r="C16" s="245">
        <f>SUM(C8:C15)</f>
        <v>1412</v>
      </c>
      <c r="D16" s="245">
        <f t="shared" ref="D16:AD16" si="0">SUM(D8:D15)</f>
        <v>1234</v>
      </c>
      <c r="E16" s="245">
        <f t="shared" si="0"/>
        <v>163</v>
      </c>
      <c r="F16" s="245">
        <f t="shared" si="0"/>
        <v>1397</v>
      </c>
      <c r="G16" s="245">
        <f t="shared" si="0"/>
        <v>339</v>
      </c>
      <c r="H16" s="245">
        <f t="shared" si="0"/>
        <v>289</v>
      </c>
      <c r="I16" s="245">
        <f t="shared" si="0"/>
        <v>50</v>
      </c>
      <c r="J16" s="245">
        <f t="shared" si="0"/>
        <v>339</v>
      </c>
      <c r="K16" s="245">
        <f t="shared" si="0"/>
        <v>781</v>
      </c>
      <c r="L16" s="245">
        <f t="shared" si="0"/>
        <v>677</v>
      </c>
      <c r="M16" s="245">
        <f t="shared" si="0"/>
        <v>102</v>
      </c>
      <c r="N16" s="245">
        <f t="shared" si="0"/>
        <v>782</v>
      </c>
      <c r="O16" s="245">
        <f t="shared" si="0"/>
        <v>186</v>
      </c>
      <c r="P16" s="245">
        <f t="shared" si="0"/>
        <v>165</v>
      </c>
      <c r="Q16" s="245">
        <f t="shared" si="0"/>
        <v>25</v>
      </c>
      <c r="R16" s="245">
        <f t="shared" si="0"/>
        <v>199</v>
      </c>
      <c r="S16" s="245">
        <f t="shared" si="0"/>
        <v>75</v>
      </c>
      <c r="T16" s="245">
        <f t="shared" si="0"/>
        <v>256</v>
      </c>
      <c r="U16" s="245">
        <f t="shared" si="0"/>
        <v>48</v>
      </c>
      <c r="V16" s="245">
        <f t="shared" si="0"/>
        <v>304</v>
      </c>
      <c r="W16" s="245">
        <f t="shared" si="0"/>
        <v>42</v>
      </c>
      <c r="X16" s="245">
        <f t="shared" si="0"/>
        <v>129</v>
      </c>
      <c r="Y16" s="245">
        <f t="shared" si="0"/>
        <v>29</v>
      </c>
      <c r="Z16" s="245">
        <f t="shared" si="0"/>
        <v>158</v>
      </c>
      <c r="AA16" s="245">
        <f t="shared" si="0"/>
        <v>32</v>
      </c>
      <c r="AB16" s="245">
        <f t="shared" si="0"/>
        <v>214</v>
      </c>
      <c r="AC16" s="245">
        <f t="shared" si="0"/>
        <v>37</v>
      </c>
      <c r="AD16" s="245">
        <f t="shared" si="0"/>
        <v>251</v>
      </c>
    </row>
  </sheetData>
  <mergeCells count="1">
    <mergeCell ref="B5:C5"/>
  </mergeCell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F664B9-739D-4246-989E-69CF7D2A0623}">
  <dimension ref="A4:M15"/>
  <sheetViews>
    <sheetView workbookViewId="0">
      <selection activeCell="A6" sqref="A6"/>
    </sheetView>
  </sheetViews>
  <sheetFormatPr baseColWidth="10" defaultColWidth="11.5546875" defaultRowHeight="15.6" x14ac:dyDescent="0.3"/>
  <cols>
    <col min="1" max="1" width="16.6640625" style="2" customWidth="1"/>
    <col min="2" max="4" width="11.5546875" style="2"/>
    <col min="5" max="5" width="11.5546875" style="16"/>
    <col min="6" max="8" width="11.5546875" style="2"/>
    <col min="9" max="9" width="11.5546875" style="16"/>
    <col min="10" max="10" width="12.5546875" style="2" customWidth="1"/>
    <col min="11" max="12" width="11.5546875" style="2"/>
    <col min="13" max="13" width="11.5546875" style="16"/>
    <col min="14" max="16384" width="11.5546875" style="2"/>
  </cols>
  <sheetData>
    <row r="4" spans="1:13" ht="15" x14ac:dyDescent="0.25">
      <c r="A4" s="351" t="s">
        <v>62</v>
      </c>
      <c r="B4" s="351"/>
      <c r="C4" s="351"/>
      <c r="D4" s="351"/>
      <c r="E4" s="351"/>
      <c r="F4" s="351"/>
      <c r="G4" s="351"/>
      <c r="H4" s="351"/>
      <c r="I4" s="351"/>
      <c r="J4" s="351"/>
      <c r="K4" s="351"/>
      <c r="L4" s="351"/>
      <c r="M4" s="351"/>
    </row>
    <row r="5" spans="1:13" x14ac:dyDescent="0.3">
      <c r="A5" s="126">
        <v>45535</v>
      </c>
    </row>
    <row r="6" spans="1:13" s="131" customFormat="1" x14ac:dyDescent="0.3">
      <c r="A6" s="127" t="s">
        <v>4</v>
      </c>
      <c r="B6" s="128" t="s">
        <v>63</v>
      </c>
      <c r="C6" s="129" t="s">
        <v>37</v>
      </c>
      <c r="D6" s="130" t="s">
        <v>38</v>
      </c>
      <c r="E6" s="127" t="s">
        <v>54</v>
      </c>
      <c r="F6" s="128" t="s">
        <v>64</v>
      </c>
      <c r="G6" s="129" t="s">
        <v>37</v>
      </c>
      <c r="H6" s="130" t="s">
        <v>38</v>
      </c>
      <c r="I6" s="127" t="s">
        <v>54</v>
      </c>
      <c r="J6" s="128" t="s">
        <v>65</v>
      </c>
      <c r="K6" s="129" t="s">
        <v>37</v>
      </c>
      <c r="L6" s="130" t="s">
        <v>38</v>
      </c>
      <c r="M6" s="127" t="s">
        <v>54</v>
      </c>
    </row>
    <row r="7" spans="1:13" s="131" customFormat="1" x14ac:dyDescent="0.3">
      <c r="A7" s="128" t="s">
        <v>11</v>
      </c>
      <c r="B7" s="132"/>
      <c r="C7" s="132"/>
      <c r="D7" s="133"/>
      <c r="E7" s="134">
        <f>+C7+D7</f>
        <v>0</v>
      </c>
      <c r="F7" s="135">
        <v>1</v>
      </c>
      <c r="G7" s="135">
        <v>9</v>
      </c>
      <c r="H7" s="135">
        <v>2</v>
      </c>
      <c r="I7" s="136">
        <f>+G7+H7</f>
        <v>11</v>
      </c>
      <c r="J7" s="137">
        <v>1</v>
      </c>
      <c r="K7" s="137">
        <v>18</v>
      </c>
      <c r="L7" s="137">
        <v>2</v>
      </c>
      <c r="M7" s="138">
        <f>+K7+L7</f>
        <v>20</v>
      </c>
    </row>
    <row r="8" spans="1:13" s="131" customFormat="1" x14ac:dyDescent="0.3">
      <c r="A8" s="128" t="s">
        <v>13</v>
      </c>
      <c r="B8" s="139"/>
      <c r="C8" s="139"/>
      <c r="D8" s="140"/>
      <c r="E8" s="134">
        <f t="shared" ref="E8:E14" si="0">+C8+D8</f>
        <v>0</v>
      </c>
      <c r="F8" s="135">
        <v>5</v>
      </c>
      <c r="G8" s="135">
        <v>24</v>
      </c>
      <c r="H8" s="135">
        <v>5</v>
      </c>
      <c r="I8" s="136">
        <f t="shared" ref="I8:I14" si="1">+G8+H8</f>
        <v>29</v>
      </c>
      <c r="J8" s="137">
        <v>2</v>
      </c>
      <c r="K8" s="137">
        <v>14</v>
      </c>
      <c r="L8" s="137">
        <v>1</v>
      </c>
      <c r="M8" s="138">
        <f t="shared" ref="M8:M14" si="2">+K8+L8</f>
        <v>15</v>
      </c>
    </row>
    <row r="9" spans="1:13" s="131" customFormat="1" x14ac:dyDescent="0.3">
      <c r="A9" s="128" t="s">
        <v>14</v>
      </c>
      <c r="B9" s="139"/>
      <c r="C9" s="139"/>
      <c r="D9" s="140"/>
      <c r="E9" s="134">
        <f t="shared" si="0"/>
        <v>0</v>
      </c>
      <c r="F9" s="135"/>
      <c r="G9" s="135"/>
      <c r="H9" s="135"/>
      <c r="I9" s="136">
        <f t="shared" si="1"/>
        <v>0</v>
      </c>
      <c r="J9" s="137"/>
      <c r="K9" s="137"/>
      <c r="L9" s="137"/>
      <c r="M9" s="138">
        <f t="shared" si="2"/>
        <v>0</v>
      </c>
    </row>
    <row r="10" spans="1:13" s="131" customFormat="1" x14ac:dyDescent="0.3">
      <c r="A10" s="128" t="s">
        <v>15</v>
      </c>
      <c r="B10" s="132"/>
      <c r="C10" s="132"/>
      <c r="D10" s="140"/>
      <c r="E10" s="134">
        <f t="shared" si="0"/>
        <v>0</v>
      </c>
      <c r="F10" s="135">
        <v>6</v>
      </c>
      <c r="G10" s="135">
        <v>93</v>
      </c>
      <c r="H10" s="135">
        <v>16</v>
      </c>
      <c r="I10" s="136">
        <f t="shared" si="1"/>
        <v>109</v>
      </c>
      <c r="J10" s="137">
        <v>8</v>
      </c>
      <c r="K10" s="137">
        <v>94</v>
      </c>
      <c r="L10" s="137">
        <v>19</v>
      </c>
      <c r="M10" s="138">
        <f t="shared" si="2"/>
        <v>113</v>
      </c>
    </row>
    <row r="11" spans="1:13" s="131" customFormat="1" x14ac:dyDescent="0.3">
      <c r="A11" s="128" t="s">
        <v>16</v>
      </c>
      <c r="B11" s="139"/>
      <c r="C11" s="139"/>
      <c r="D11" s="141"/>
      <c r="E11" s="134">
        <f t="shared" si="0"/>
        <v>0</v>
      </c>
      <c r="F11" s="135"/>
      <c r="G11" s="135"/>
      <c r="H11" s="135"/>
      <c r="I11" s="136">
        <f t="shared" si="1"/>
        <v>0</v>
      </c>
      <c r="J11" s="137"/>
      <c r="K11" s="137"/>
      <c r="L11" s="137"/>
      <c r="M11" s="138">
        <f t="shared" si="2"/>
        <v>0</v>
      </c>
    </row>
    <row r="12" spans="1:13" s="131" customFormat="1" x14ac:dyDescent="0.3">
      <c r="A12" s="128" t="s">
        <v>17</v>
      </c>
      <c r="B12" s="139"/>
      <c r="C12" s="139"/>
      <c r="D12" s="141"/>
      <c r="E12" s="134">
        <f t="shared" si="0"/>
        <v>0</v>
      </c>
      <c r="F12" s="135"/>
      <c r="G12" s="135"/>
      <c r="H12" s="135"/>
      <c r="I12" s="136">
        <f t="shared" si="1"/>
        <v>0</v>
      </c>
      <c r="J12" s="137"/>
      <c r="K12" s="137"/>
      <c r="L12" s="137"/>
      <c r="M12" s="138">
        <f t="shared" si="2"/>
        <v>0</v>
      </c>
    </row>
    <row r="13" spans="1:13" s="131" customFormat="1" x14ac:dyDescent="0.3">
      <c r="A13" s="128" t="s">
        <v>18</v>
      </c>
      <c r="B13" s="139"/>
      <c r="C13" s="139"/>
      <c r="D13" s="141"/>
      <c r="E13" s="134">
        <f t="shared" si="0"/>
        <v>0</v>
      </c>
      <c r="F13" s="135"/>
      <c r="G13" s="135"/>
      <c r="H13" s="135"/>
      <c r="I13" s="136">
        <f t="shared" si="1"/>
        <v>0</v>
      </c>
      <c r="J13" s="137"/>
      <c r="K13" s="137"/>
      <c r="L13" s="137"/>
      <c r="M13" s="138">
        <f t="shared" si="2"/>
        <v>0</v>
      </c>
    </row>
    <row r="14" spans="1:13" s="131" customFormat="1" x14ac:dyDescent="0.3">
      <c r="A14" s="128" t="s">
        <v>19</v>
      </c>
      <c r="B14" s="139"/>
      <c r="C14" s="139"/>
      <c r="D14" s="140"/>
      <c r="E14" s="134">
        <f t="shared" si="0"/>
        <v>0</v>
      </c>
      <c r="F14" s="135">
        <v>0</v>
      </c>
      <c r="G14" s="135">
        <v>0</v>
      </c>
      <c r="H14" s="135">
        <v>0</v>
      </c>
      <c r="I14" s="136">
        <f t="shared" si="1"/>
        <v>0</v>
      </c>
      <c r="J14" s="137">
        <v>5</v>
      </c>
      <c r="K14" s="137">
        <v>27</v>
      </c>
      <c r="L14" s="137">
        <v>29</v>
      </c>
      <c r="M14" s="138">
        <f t="shared" si="2"/>
        <v>56</v>
      </c>
    </row>
    <row r="15" spans="1:13" s="144" customFormat="1" ht="18" x14ac:dyDescent="0.35">
      <c r="A15" s="142" t="s">
        <v>9</v>
      </c>
      <c r="B15" s="143">
        <f t="shared" ref="B15:L15" si="3">SUM(B7:B14)</f>
        <v>0</v>
      </c>
      <c r="C15" s="143">
        <f t="shared" si="3"/>
        <v>0</v>
      </c>
      <c r="D15" s="143">
        <f t="shared" si="3"/>
        <v>0</v>
      </c>
      <c r="E15" s="143">
        <f t="shared" si="3"/>
        <v>0</v>
      </c>
      <c r="F15" s="143">
        <f t="shared" si="3"/>
        <v>12</v>
      </c>
      <c r="G15" s="143">
        <f t="shared" si="3"/>
        <v>126</v>
      </c>
      <c r="H15" s="143">
        <f t="shared" si="3"/>
        <v>23</v>
      </c>
      <c r="I15" s="143">
        <f t="shared" si="3"/>
        <v>149</v>
      </c>
      <c r="J15" s="143">
        <f t="shared" si="3"/>
        <v>16</v>
      </c>
      <c r="K15" s="143">
        <f t="shared" si="3"/>
        <v>153</v>
      </c>
      <c r="L15" s="143">
        <f t="shared" si="3"/>
        <v>51</v>
      </c>
      <c r="M15" s="143">
        <f>SUM(M7:M14)</f>
        <v>204</v>
      </c>
    </row>
  </sheetData>
  <mergeCells count="1">
    <mergeCell ref="A4:M4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F01ECA-8F58-48CB-956B-604A7F01AD27}">
  <dimension ref="A6:E42"/>
  <sheetViews>
    <sheetView workbookViewId="0">
      <selection activeCell="B5" sqref="B5"/>
    </sheetView>
  </sheetViews>
  <sheetFormatPr baseColWidth="10" defaultColWidth="11.44140625" defaultRowHeight="14.4" x14ac:dyDescent="0.3"/>
  <cols>
    <col min="1" max="1" width="6" customWidth="1"/>
    <col min="2" max="2" width="67.44140625" customWidth="1"/>
    <col min="3" max="3" width="12.21875" customWidth="1"/>
    <col min="4" max="4" width="14.77734375" customWidth="1"/>
    <col min="5" max="5" width="14.6640625" customWidth="1"/>
    <col min="6" max="6" width="5.5546875" customWidth="1"/>
    <col min="7" max="7" width="13" customWidth="1"/>
    <col min="8" max="8" width="13.33203125" customWidth="1"/>
    <col min="9" max="9" width="14.44140625" customWidth="1"/>
    <col min="10" max="10" width="5.88671875" customWidth="1"/>
    <col min="11" max="11" width="13.88671875" customWidth="1"/>
    <col min="12" max="13" width="14.44140625" customWidth="1"/>
  </cols>
  <sheetData>
    <row r="6" spans="1:3" ht="15.6" x14ac:dyDescent="0.3">
      <c r="A6" s="192" t="s">
        <v>165</v>
      </c>
      <c r="B6" s="192"/>
      <c r="C6" s="192"/>
    </row>
    <row r="7" spans="1:3" ht="15.6" x14ac:dyDescent="0.3">
      <c r="C7" s="193"/>
    </row>
    <row r="8" spans="1:3" ht="15.6" x14ac:dyDescent="0.3">
      <c r="A8" s="194" t="s">
        <v>52</v>
      </c>
      <c r="B8" s="194" t="s">
        <v>135</v>
      </c>
      <c r="C8" s="111" t="s">
        <v>136</v>
      </c>
    </row>
    <row r="9" spans="1:3" x14ac:dyDescent="0.3">
      <c r="A9" s="195">
        <v>1</v>
      </c>
      <c r="B9" s="196" t="s">
        <v>137</v>
      </c>
      <c r="C9" s="211">
        <v>0</v>
      </c>
    </row>
    <row r="10" spans="1:3" x14ac:dyDescent="0.3">
      <c r="A10" s="195">
        <v>2</v>
      </c>
      <c r="B10" s="196" t="s">
        <v>138</v>
      </c>
      <c r="C10" s="211">
        <v>0</v>
      </c>
    </row>
    <row r="11" spans="1:3" x14ac:dyDescent="0.3">
      <c r="A11" s="195">
        <v>3</v>
      </c>
      <c r="B11" s="196" t="s">
        <v>139</v>
      </c>
      <c r="C11" s="211">
        <v>0</v>
      </c>
    </row>
    <row r="12" spans="1:3" x14ac:dyDescent="0.3">
      <c r="A12" s="195">
        <v>4</v>
      </c>
      <c r="B12" s="196" t="s">
        <v>140</v>
      </c>
      <c r="C12" s="205">
        <v>0</v>
      </c>
    </row>
    <row r="13" spans="1:3" x14ac:dyDescent="0.3">
      <c r="A13" s="195">
        <v>5</v>
      </c>
      <c r="B13" s="196" t="s">
        <v>141</v>
      </c>
      <c r="C13" s="211">
        <v>0</v>
      </c>
    </row>
    <row r="14" spans="1:3" ht="28.8" x14ac:dyDescent="0.3">
      <c r="A14" s="195">
        <v>6</v>
      </c>
      <c r="B14" s="196" t="s">
        <v>142</v>
      </c>
      <c r="C14" s="211">
        <v>52</v>
      </c>
    </row>
    <row r="17" spans="1:5" ht="18" x14ac:dyDescent="0.35">
      <c r="A17" s="197" t="s">
        <v>143</v>
      </c>
      <c r="B17" s="197"/>
      <c r="C17" s="198"/>
    </row>
    <row r="18" spans="1:5" ht="15.6" x14ac:dyDescent="0.3">
      <c r="A18" s="192" t="s">
        <v>165</v>
      </c>
      <c r="B18" s="192"/>
      <c r="C18" s="198"/>
    </row>
    <row r="19" spans="1:5" x14ac:dyDescent="0.3">
      <c r="C19" s="199"/>
    </row>
    <row r="20" spans="1:5" x14ac:dyDescent="0.3">
      <c r="A20" s="111" t="s">
        <v>52</v>
      </c>
      <c r="B20" s="200" t="s">
        <v>135</v>
      </c>
      <c r="C20" s="199" t="s">
        <v>136</v>
      </c>
    </row>
    <row r="21" spans="1:5" x14ac:dyDescent="0.3">
      <c r="A21" s="195">
        <v>1</v>
      </c>
      <c r="B21" s="201" t="s">
        <v>144</v>
      </c>
      <c r="C21" s="205">
        <v>9</v>
      </c>
    </row>
    <row r="22" spans="1:5" x14ac:dyDescent="0.3">
      <c r="A22" s="195">
        <v>2</v>
      </c>
      <c r="B22" s="201" t="s">
        <v>145</v>
      </c>
      <c r="C22" s="205">
        <v>9</v>
      </c>
    </row>
    <row r="23" spans="1:5" x14ac:dyDescent="0.3">
      <c r="A23" s="195">
        <v>3</v>
      </c>
      <c r="B23" s="201" t="s">
        <v>146</v>
      </c>
      <c r="C23" s="205">
        <v>9</v>
      </c>
    </row>
    <row r="24" spans="1:5" x14ac:dyDescent="0.3">
      <c r="A24" s="195">
        <v>4</v>
      </c>
      <c r="B24" s="201" t="s">
        <v>147</v>
      </c>
      <c r="C24" s="205">
        <v>9</v>
      </c>
    </row>
    <row r="25" spans="1:5" x14ac:dyDescent="0.3">
      <c r="A25" s="195">
        <v>5</v>
      </c>
      <c r="B25" s="201" t="s">
        <v>148</v>
      </c>
      <c r="C25" s="205">
        <v>5</v>
      </c>
    </row>
    <row r="26" spans="1:5" x14ac:dyDescent="0.3">
      <c r="A26" s="195">
        <v>6</v>
      </c>
      <c r="B26" s="201" t="s">
        <v>149</v>
      </c>
      <c r="C26" s="205">
        <v>9</v>
      </c>
    </row>
    <row r="27" spans="1:5" ht="28.8" x14ac:dyDescent="0.3">
      <c r="A27" s="195">
        <v>7</v>
      </c>
      <c r="B27" s="201" t="s">
        <v>150</v>
      </c>
      <c r="C27" s="210">
        <v>914</v>
      </c>
    </row>
    <row r="28" spans="1:5" x14ac:dyDescent="0.3">
      <c r="A28" s="195">
        <v>8</v>
      </c>
      <c r="B28" s="201" t="s">
        <v>151</v>
      </c>
      <c r="C28" s="205">
        <v>0</v>
      </c>
    </row>
    <row r="29" spans="1:5" ht="15.6" x14ac:dyDescent="0.3">
      <c r="A29" s="357" t="s">
        <v>166</v>
      </c>
      <c r="B29" s="357"/>
      <c r="C29" s="357"/>
      <c r="D29" s="357"/>
      <c r="E29" s="357"/>
    </row>
    <row r="31" spans="1:5" ht="21" customHeight="1" x14ac:dyDescent="0.3">
      <c r="A31" s="202"/>
      <c r="C31" s="352" t="s">
        <v>152</v>
      </c>
      <c r="D31" s="353"/>
      <c r="E31" s="354"/>
    </row>
    <row r="32" spans="1:5" ht="21" customHeight="1" x14ac:dyDescent="0.3">
      <c r="A32" s="111" t="s">
        <v>52</v>
      </c>
      <c r="B32" s="111" t="s">
        <v>135</v>
      </c>
      <c r="C32" s="203" t="s">
        <v>153</v>
      </c>
      <c r="D32" s="203" t="s">
        <v>154</v>
      </c>
      <c r="E32" s="203" t="s">
        <v>40</v>
      </c>
    </row>
    <row r="33" spans="1:5" ht="21" customHeight="1" x14ac:dyDescent="0.3">
      <c r="A33" s="195">
        <v>1</v>
      </c>
      <c r="B33" s="196" t="s">
        <v>155</v>
      </c>
      <c r="C33" s="205">
        <v>10</v>
      </c>
      <c r="D33" s="205">
        <v>73</v>
      </c>
      <c r="E33" s="115">
        <f>SUM(C33:D33)</f>
        <v>83</v>
      </c>
    </row>
    <row r="34" spans="1:5" ht="21" customHeight="1" x14ac:dyDescent="0.3">
      <c r="A34" s="195">
        <v>2</v>
      </c>
      <c r="B34" s="196" t="s">
        <v>156</v>
      </c>
      <c r="C34" s="205">
        <v>10</v>
      </c>
      <c r="D34" s="205">
        <v>73</v>
      </c>
      <c r="E34" s="115">
        <f t="shared" ref="E34:E42" si="0">SUM(C34:D34)</f>
        <v>83</v>
      </c>
    </row>
    <row r="35" spans="1:5" ht="32.25" customHeight="1" x14ac:dyDescent="0.3">
      <c r="A35" s="195">
        <v>3</v>
      </c>
      <c r="B35" s="196" t="s">
        <v>157</v>
      </c>
      <c r="C35" s="205">
        <v>10</v>
      </c>
      <c r="D35" s="205">
        <v>73</v>
      </c>
      <c r="E35" s="115">
        <f t="shared" si="0"/>
        <v>83</v>
      </c>
    </row>
    <row r="36" spans="1:5" ht="28.8" x14ac:dyDescent="0.3">
      <c r="A36" s="195">
        <v>4</v>
      </c>
      <c r="B36" s="196" t="s">
        <v>158</v>
      </c>
      <c r="C36" s="205">
        <v>0</v>
      </c>
      <c r="D36" s="205">
        <v>1</v>
      </c>
      <c r="E36" s="115">
        <f t="shared" si="0"/>
        <v>1</v>
      </c>
    </row>
    <row r="37" spans="1:5" ht="21" customHeight="1" x14ac:dyDescent="0.3">
      <c r="A37" s="195">
        <v>5</v>
      </c>
      <c r="B37" s="196" t="s">
        <v>159</v>
      </c>
      <c r="C37" s="205">
        <v>2</v>
      </c>
      <c r="D37" s="205">
        <v>45</v>
      </c>
      <c r="E37" s="115">
        <f t="shared" si="0"/>
        <v>47</v>
      </c>
    </row>
    <row r="38" spans="1:5" ht="21" customHeight="1" x14ac:dyDescent="0.3">
      <c r="A38" s="195">
        <v>6</v>
      </c>
      <c r="B38" s="196" t="s">
        <v>160</v>
      </c>
      <c r="C38" s="355">
        <v>0</v>
      </c>
      <c r="D38" s="356"/>
      <c r="E38" s="115">
        <f t="shared" si="0"/>
        <v>0</v>
      </c>
    </row>
    <row r="39" spans="1:5" ht="21" customHeight="1" x14ac:dyDescent="0.3">
      <c r="A39" s="195">
        <v>7</v>
      </c>
      <c r="B39" s="196" t="s">
        <v>161</v>
      </c>
      <c r="C39" s="206">
        <v>555.55999999999995</v>
      </c>
      <c r="D39" s="207">
        <v>48552.98</v>
      </c>
      <c r="E39" s="208">
        <f t="shared" si="0"/>
        <v>49108.54</v>
      </c>
    </row>
    <row r="40" spans="1:5" ht="21" customHeight="1" x14ac:dyDescent="0.3">
      <c r="A40" s="195">
        <v>8</v>
      </c>
      <c r="B40" s="196" t="s">
        <v>162</v>
      </c>
      <c r="C40" s="209">
        <v>148455.20000000001</v>
      </c>
      <c r="D40" s="209">
        <v>12064204.720000001</v>
      </c>
      <c r="E40" s="208">
        <f t="shared" si="0"/>
        <v>12212659.92</v>
      </c>
    </row>
    <row r="41" spans="1:5" ht="21" customHeight="1" x14ac:dyDescent="0.3">
      <c r="A41" s="195">
        <v>9</v>
      </c>
      <c r="B41" s="196" t="s">
        <v>163</v>
      </c>
      <c r="C41" s="355">
        <v>0</v>
      </c>
      <c r="D41" s="356"/>
      <c r="E41" s="205">
        <f t="shared" si="0"/>
        <v>0</v>
      </c>
    </row>
    <row r="42" spans="1:5" ht="21" customHeight="1" x14ac:dyDescent="0.3">
      <c r="A42" s="204">
        <v>10</v>
      </c>
      <c r="B42" s="196" t="s">
        <v>164</v>
      </c>
      <c r="C42" s="355">
        <v>0</v>
      </c>
      <c r="D42" s="356"/>
      <c r="E42" s="205">
        <f t="shared" si="0"/>
        <v>0</v>
      </c>
    </row>
  </sheetData>
  <mergeCells count="5">
    <mergeCell ref="C31:E31"/>
    <mergeCell ref="C38:D38"/>
    <mergeCell ref="C41:D41"/>
    <mergeCell ref="C42:D42"/>
    <mergeCell ref="A29:E29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9ECA15-3988-4E82-B356-DB9B3BE5E71B}">
  <dimension ref="A3:N20"/>
  <sheetViews>
    <sheetView topLeftCell="A2" workbookViewId="0">
      <selection activeCell="A8" sqref="A8"/>
    </sheetView>
  </sheetViews>
  <sheetFormatPr baseColWidth="10" defaultColWidth="11.5546875" defaultRowHeight="14.4" x14ac:dyDescent="0.3"/>
  <cols>
    <col min="1" max="1" width="5.6640625" customWidth="1"/>
    <col min="2" max="2" width="15.33203125" customWidth="1"/>
    <col min="7" max="7" width="15.109375" customWidth="1"/>
    <col min="9" max="9" width="17.44140625" customWidth="1"/>
  </cols>
  <sheetData>
    <row r="3" spans="1:14" ht="18" x14ac:dyDescent="0.35">
      <c r="A3" s="334"/>
      <c r="B3" s="334"/>
      <c r="C3" s="334"/>
      <c r="D3" s="334"/>
      <c r="E3" s="334"/>
      <c r="F3" s="334"/>
      <c r="G3" s="334"/>
      <c r="H3" s="334"/>
      <c r="I3" s="334"/>
      <c r="J3" s="334"/>
      <c r="K3" s="334"/>
      <c r="L3" s="334"/>
      <c r="M3" s="334"/>
      <c r="N3" s="334"/>
    </row>
    <row r="4" spans="1:14" ht="18" x14ac:dyDescent="0.35">
      <c r="A4" s="34"/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</row>
    <row r="5" spans="1:14" ht="18" x14ac:dyDescent="0.35">
      <c r="A5" s="334" t="s">
        <v>66</v>
      </c>
      <c r="B5" s="334"/>
      <c r="C5" s="334"/>
      <c r="D5" s="334"/>
      <c r="E5" s="334"/>
      <c r="F5" s="334"/>
      <c r="G5" s="334"/>
      <c r="H5" s="334"/>
      <c r="I5" s="334"/>
      <c r="J5" s="334"/>
      <c r="K5" s="334"/>
      <c r="L5" s="334"/>
      <c r="M5" s="334"/>
      <c r="N5" s="334"/>
    </row>
    <row r="6" spans="1:14" ht="15.6" x14ac:dyDescent="0.3">
      <c r="A6" s="333" t="s">
        <v>67</v>
      </c>
      <c r="B6" s="333"/>
      <c r="C6" s="333"/>
      <c r="D6" s="333"/>
      <c r="E6" s="333"/>
      <c r="F6" s="333"/>
      <c r="G6" s="333"/>
      <c r="H6" s="333"/>
      <c r="I6" s="333"/>
      <c r="J6" s="333"/>
      <c r="K6" s="333"/>
      <c r="L6" s="333"/>
      <c r="M6" s="333"/>
      <c r="N6" s="333"/>
    </row>
    <row r="7" spans="1:14" ht="18" x14ac:dyDescent="0.35">
      <c r="A7" s="358"/>
      <c r="B7" s="359"/>
      <c r="C7" s="359"/>
      <c r="D7" s="359"/>
      <c r="E7" s="359"/>
      <c r="F7" s="359"/>
      <c r="G7" s="359"/>
      <c r="H7" s="359"/>
      <c r="I7" s="360"/>
      <c r="J7" s="145"/>
      <c r="K7" s="145"/>
      <c r="L7" s="145"/>
      <c r="M7" s="145"/>
      <c r="N7" s="145"/>
    </row>
    <row r="8" spans="1:14" ht="18" x14ac:dyDescent="0.35">
      <c r="A8" s="144" t="s">
        <v>68</v>
      </c>
      <c r="B8" s="146" t="s">
        <v>69</v>
      </c>
      <c r="C8" s="147"/>
      <c r="D8" s="147"/>
    </row>
    <row r="9" spans="1:14" ht="42.6" customHeight="1" x14ac:dyDescent="0.3">
      <c r="A9" s="148"/>
      <c r="B9" s="149" t="s">
        <v>4</v>
      </c>
      <c r="C9" s="150" t="s">
        <v>60</v>
      </c>
      <c r="D9" s="151" t="s">
        <v>37</v>
      </c>
      <c r="E9" s="152" t="s">
        <v>38</v>
      </c>
      <c r="F9" s="153" t="s">
        <v>70</v>
      </c>
      <c r="G9" s="150" t="s">
        <v>71</v>
      </c>
      <c r="H9" s="151" t="s">
        <v>37</v>
      </c>
      <c r="I9" s="152" t="s">
        <v>38</v>
      </c>
      <c r="J9" s="153" t="s">
        <v>70</v>
      </c>
      <c r="K9" s="150" t="s">
        <v>72</v>
      </c>
      <c r="L9" s="151" t="s">
        <v>37</v>
      </c>
      <c r="M9" s="152" t="s">
        <v>38</v>
      </c>
      <c r="N9" s="153" t="s">
        <v>70</v>
      </c>
    </row>
    <row r="10" spans="1:14" ht="15.6" x14ac:dyDescent="0.3">
      <c r="A10" s="116">
        <v>1</v>
      </c>
      <c r="B10" s="154" t="s">
        <v>11</v>
      </c>
      <c r="C10" s="124"/>
      <c r="D10" s="124"/>
      <c r="E10" s="124"/>
      <c r="F10" s="124"/>
      <c r="G10" s="155"/>
      <c r="H10" s="124"/>
      <c r="I10" s="124"/>
      <c r="J10" s="124"/>
      <c r="K10" s="124"/>
      <c r="L10" s="124"/>
      <c r="M10" s="124"/>
      <c r="N10" s="124"/>
    </row>
    <row r="11" spans="1:14" ht="15.6" x14ac:dyDescent="0.3">
      <c r="A11" s="116">
        <v>2</v>
      </c>
      <c r="B11" s="156" t="s">
        <v>13</v>
      </c>
      <c r="C11" s="124"/>
      <c r="D11" s="124"/>
      <c r="E11" s="124"/>
      <c r="F11" s="124"/>
      <c r="G11" s="124"/>
      <c r="H11" s="124"/>
      <c r="I11" s="124"/>
      <c r="J11" s="124"/>
      <c r="K11" s="124"/>
      <c r="L11" s="124"/>
      <c r="M11" s="124"/>
      <c r="N11" s="124"/>
    </row>
    <row r="12" spans="1:14" ht="15.6" x14ac:dyDescent="0.3">
      <c r="A12" s="116">
        <v>3</v>
      </c>
      <c r="B12" s="154" t="s">
        <v>14</v>
      </c>
      <c r="C12" s="124"/>
      <c r="D12" s="124"/>
      <c r="E12" s="124"/>
      <c r="F12" s="124"/>
      <c r="G12" s="124"/>
      <c r="H12" s="124"/>
      <c r="I12" s="124"/>
      <c r="J12" s="124"/>
      <c r="K12" s="124"/>
      <c r="L12" s="124"/>
      <c r="M12" s="124"/>
      <c r="N12" s="124"/>
    </row>
    <row r="13" spans="1:14" ht="15.6" x14ac:dyDescent="0.3">
      <c r="A13" s="116">
        <v>4</v>
      </c>
      <c r="B13" s="154" t="s">
        <v>15</v>
      </c>
      <c r="C13" s="124"/>
      <c r="D13" s="124"/>
      <c r="E13" s="124"/>
      <c r="F13" s="124"/>
      <c r="G13" s="124"/>
      <c r="H13" s="124"/>
      <c r="I13" s="124"/>
      <c r="J13" s="124"/>
      <c r="K13" s="124">
        <v>2</v>
      </c>
      <c r="L13" s="124">
        <v>2</v>
      </c>
      <c r="M13" s="124">
        <v>0</v>
      </c>
      <c r="N13" s="124">
        <v>2</v>
      </c>
    </row>
    <row r="14" spans="1:14" ht="15.6" x14ac:dyDescent="0.3">
      <c r="A14" s="116">
        <v>5</v>
      </c>
      <c r="B14" s="154" t="s">
        <v>16</v>
      </c>
      <c r="C14" s="124"/>
      <c r="D14" s="124"/>
      <c r="E14" s="124"/>
      <c r="F14" s="124"/>
      <c r="G14" s="124"/>
      <c r="H14" s="124"/>
      <c r="I14" s="124"/>
      <c r="J14" s="124"/>
      <c r="K14" s="124">
        <v>1</v>
      </c>
      <c r="L14" s="124">
        <v>0</v>
      </c>
      <c r="M14" s="124">
        <v>1</v>
      </c>
      <c r="N14" s="124">
        <v>1</v>
      </c>
    </row>
    <row r="15" spans="1:14" ht="15.6" x14ac:dyDescent="0.3">
      <c r="A15" s="116">
        <v>6</v>
      </c>
      <c r="B15" s="154" t="s">
        <v>17</v>
      </c>
      <c r="C15" s="124"/>
      <c r="D15" s="124"/>
      <c r="E15" s="124"/>
      <c r="F15" s="124"/>
      <c r="G15" s="124"/>
      <c r="H15" s="124"/>
      <c r="I15" s="124"/>
      <c r="J15" s="124"/>
      <c r="K15" s="124"/>
      <c r="L15" s="124"/>
      <c r="M15" s="124"/>
      <c r="N15" s="124"/>
    </row>
    <row r="16" spans="1:14" ht="15.6" x14ac:dyDescent="0.3">
      <c r="A16" s="116">
        <v>7</v>
      </c>
      <c r="B16" s="154" t="s">
        <v>18</v>
      </c>
      <c r="C16" s="124"/>
      <c r="D16" s="124"/>
      <c r="E16" s="124"/>
      <c r="F16" s="124"/>
      <c r="G16" s="124"/>
      <c r="H16" s="124"/>
      <c r="I16" s="124"/>
      <c r="J16" s="124"/>
      <c r="K16" s="124"/>
      <c r="L16" s="124"/>
      <c r="M16" s="124"/>
      <c r="N16" s="124"/>
    </row>
    <row r="17" spans="1:14" ht="18" x14ac:dyDescent="0.35">
      <c r="A17" s="116">
        <v>8</v>
      </c>
      <c r="B17" s="154" t="s">
        <v>19</v>
      </c>
      <c r="C17" s="157">
        <v>1</v>
      </c>
      <c r="D17" s="157">
        <v>1</v>
      </c>
      <c r="E17" s="157">
        <v>2</v>
      </c>
      <c r="F17" s="157">
        <v>2</v>
      </c>
      <c r="G17" s="157">
        <v>1</v>
      </c>
      <c r="H17" s="157">
        <v>1</v>
      </c>
      <c r="I17" s="157">
        <v>2</v>
      </c>
      <c r="J17" s="157">
        <v>3</v>
      </c>
      <c r="K17" s="157">
        <v>30</v>
      </c>
      <c r="L17" s="124">
        <v>21</v>
      </c>
      <c r="M17" s="124">
        <v>9</v>
      </c>
      <c r="N17" s="124">
        <v>30</v>
      </c>
    </row>
    <row r="18" spans="1:14" ht="18" x14ac:dyDescent="0.35">
      <c r="A18" s="116">
        <v>9</v>
      </c>
      <c r="B18" s="156" t="s">
        <v>73</v>
      </c>
      <c r="C18" s="157">
        <v>3</v>
      </c>
      <c r="D18" s="157">
        <v>5</v>
      </c>
      <c r="E18" s="157">
        <v>2</v>
      </c>
      <c r="F18" s="157">
        <v>7</v>
      </c>
      <c r="G18" s="157">
        <v>3</v>
      </c>
      <c r="H18" s="157">
        <v>4</v>
      </c>
      <c r="I18" s="157">
        <v>2</v>
      </c>
      <c r="J18" s="157">
        <v>6</v>
      </c>
      <c r="K18" s="157">
        <v>2</v>
      </c>
      <c r="L18" s="124">
        <v>1</v>
      </c>
      <c r="M18" s="124">
        <v>1</v>
      </c>
      <c r="N18" s="124">
        <v>2</v>
      </c>
    </row>
    <row r="19" spans="1:14" ht="18" x14ac:dyDescent="0.35">
      <c r="A19" s="116"/>
      <c r="B19" s="158" t="s">
        <v>9</v>
      </c>
      <c r="C19" s="159">
        <v>4</v>
      </c>
      <c r="D19" s="159">
        <v>6</v>
      </c>
      <c r="E19" s="159">
        <v>4</v>
      </c>
      <c r="F19" s="159">
        <v>9</v>
      </c>
      <c r="G19" s="159">
        <v>4</v>
      </c>
      <c r="H19" s="159">
        <v>5</v>
      </c>
      <c r="I19" s="159">
        <v>4</v>
      </c>
      <c r="J19" s="159">
        <v>9</v>
      </c>
      <c r="K19" s="159">
        <v>35</v>
      </c>
      <c r="L19" s="311"/>
      <c r="M19" s="311"/>
      <c r="N19" s="311">
        <f>SUM(N11:N18)</f>
        <v>35</v>
      </c>
    </row>
    <row r="20" spans="1:14" x14ac:dyDescent="0.3">
      <c r="A20" s="160"/>
      <c r="B20" s="114"/>
      <c r="C20" s="114"/>
      <c r="D20" s="114"/>
      <c r="E20" s="161"/>
      <c r="F20" s="160"/>
      <c r="G20" s="114"/>
      <c r="H20" s="114"/>
      <c r="I20" s="114"/>
      <c r="J20" s="114"/>
      <c r="K20" s="114"/>
      <c r="L20" s="114"/>
      <c r="M20" s="114"/>
      <c r="N20" s="114"/>
    </row>
  </sheetData>
  <mergeCells count="4">
    <mergeCell ref="A3:N3"/>
    <mergeCell ref="A5:N5"/>
    <mergeCell ref="A6:N6"/>
    <mergeCell ref="A7:I7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928D97-BB00-412C-8028-933488053376}">
  <dimension ref="A4:I65"/>
  <sheetViews>
    <sheetView workbookViewId="0">
      <selection activeCell="D8" sqref="D8"/>
    </sheetView>
  </sheetViews>
  <sheetFormatPr baseColWidth="10" defaultColWidth="11.5546875" defaultRowHeight="14.4" x14ac:dyDescent="0.3"/>
  <cols>
    <col min="2" max="2" width="14.88671875" bestFit="1" customWidth="1"/>
    <col min="3" max="3" width="33.77734375" customWidth="1"/>
    <col min="4" max="4" width="20.88671875" customWidth="1"/>
    <col min="6" max="6" width="15.109375" customWidth="1"/>
    <col min="7" max="7" width="34.5546875" customWidth="1"/>
    <col min="8" max="8" width="18.109375" customWidth="1"/>
    <col min="9" max="9" width="14.44140625" customWidth="1"/>
  </cols>
  <sheetData>
    <row r="4" spans="1:9" x14ac:dyDescent="0.3">
      <c r="A4" s="364"/>
      <c r="B4" s="364"/>
      <c r="C4" s="364"/>
      <c r="D4" s="364"/>
      <c r="E4" s="364"/>
      <c r="F4" s="364"/>
      <c r="G4" s="364"/>
      <c r="H4" s="364"/>
      <c r="I4" s="364"/>
    </row>
    <row r="5" spans="1:9" ht="21" x14ac:dyDescent="0.4">
      <c r="A5" s="365" t="s">
        <v>75</v>
      </c>
      <c r="B5" s="366"/>
      <c r="C5" s="366"/>
      <c r="D5" s="366"/>
      <c r="E5" s="366"/>
      <c r="F5" s="366"/>
      <c r="G5" s="366"/>
      <c r="H5" s="366"/>
      <c r="I5" s="367"/>
    </row>
    <row r="6" spans="1:9" ht="15.6" x14ac:dyDescent="0.3">
      <c r="A6" s="368" t="s">
        <v>76</v>
      </c>
      <c r="B6" s="369"/>
      <c r="C6" s="369"/>
      <c r="D6" s="369"/>
      <c r="E6" s="369"/>
      <c r="F6" s="369"/>
      <c r="G6" s="369"/>
      <c r="H6" s="369"/>
      <c r="I6" s="370"/>
    </row>
    <row r="7" spans="1:9" ht="15.6" x14ac:dyDescent="0.3">
      <c r="A7" s="371">
        <v>45505</v>
      </c>
      <c r="B7" s="372"/>
      <c r="C7" s="372"/>
      <c r="D7" s="372"/>
      <c r="E7" s="372"/>
      <c r="F7" s="372"/>
      <c r="G7" s="372"/>
      <c r="H7" s="372"/>
      <c r="I7" s="373"/>
    </row>
    <row r="8" spans="1:9" ht="39.6" customHeight="1" x14ac:dyDescent="0.3">
      <c r="A8" s="162" t="s">
        <v>74</v>
      </c>
      <c r="B8" s="163" t="s">
        <v>4</v>
      </c>
      <c r="C8" s="164" t="s">
        <v>77</v>
      </c>
      <c r="D8" s="163" t="s">
        <v>78</v>
      </c>
      <c r="E8" s="164" t="s">
        <v>79</v>
      </c>
      <c r="F8" s="164" t="s">
        <v>80</v>
      </c>
      <c r="G8" s="164" t="s">
        <v>81</v>
      </c>
      <c r="H8" s="164" t="s">
        <v>82</v>
      </c>
      <c r="I8" s="165" t="s">
        <v>83</v>
      </c>
    </row>
    <row r="9" spans="1:9" ht="13.2" customHeight="1" x14ac:dyDescent="0.3">
      <c r="A9" s="361">
        <v>1</v>
      </c>
      <c r="B9" s="362" t="s">
        <v>39</v>
      </c>
      <c r="C9" s="281" t="s">
        <v>84</v>
      </c>
      <c r="D9" s="167" t="s">
        <v>85</v>
      </c>
      <c r="E9" s="246">
        <v>5</v>
      </c>
      <c r="F9" s="246">
        <v>5</v>
      </c>
      <c r="G9" s="281" t="s">
        <v>86</v>
      </c>
      <c r="H9" s="247"/>
      <c r="I9" s="248">
        <v>68</v>
      </c>
    </row>
    <row r="10" spans="1:9" ht="13.2" customHeight="1" x14ac:dyDescent="0.3">
      <c r="A10" s="361"/>
      <c r="B10" s="363"/>
      <c r="C10" s="281" t="s">
        <v>87</v>
      </c>
      <c r="D10" s="167" t="s">
        <v>85</v>
      </c>
      <c r="E10" s="246">
        <v>3</v>
      </c>
      <c r="F10" s="246">
        <v>3</v>
      </c>
      <c r="G10" s="297" t="s">
        <v>88</v>
      </c>
      <c r="H10" s="247"/>
      <c r="I10" s="248">
        <v>44</v>
      </c>
    </row>
    <row r="11" spans="1:9" ht="13.2" customHeight="1" x14ac:dyDescent="0.3">
      <c r="A11" s="361"/>
      <c r="B11" s="363"/>
      <c r="C11" s="282"/>
      <c r="D11" s="170"/>
      <c r="E11" s="247"/>
      <c r="F11" s="247"/>
      <c r="G11" s="298"/>
      <c r="H11" s="247"/>
      <c r="I11" s="248"/>
    </row>
    <row r="12" spans="1:9" ht="13.2" customHeight="1" x14ac:dyDescent="0.3">
      <c r="A12" s="361"/>
      <c r="B12" s="171"/>
      <c r="C12" s="282"/>
      <c r="D12" s="169"/>
      <c r="E12" s="248"/>
      <c r="F12" s="248"/>
      <c r="G12" s="297"/>
      <c r="H12" s="247"/>
      <c r="I12" s="248"/>
    </row>
    <row r="13" spans="1:9" ht="13.2" customHeight="1" x14ac:dyDescent="0.3">
      <c r="A13" s="166"/>
      <c r="B13" s="172"/>
      <c r="C13" s="283"/>
      <c r="D13" s="173"/>
      <c r="E13" s="249"/>
      <c r="F13" s="249"/>
      <c r="G13" s="299"/>
      <c r="H13" s="247"/>
      <c r="I13" s="248"/>
    </row>
    <row r="14" spans="1:9" ht="13.2" customHeight="1" x14ac:dyDescent="0.3">
      <c r="A14" s="361">
        <v>2</v>
      </c>
      <c r="B14" s="362" t="s">
        <v>13</v>
      </c>
      <c r="C14" s="284" t="s">
        <v>89</v>
      </c>
      <c r="D14" s="170" t="s">
        <v>85</v>
      </c>
      <c r="E14" s="250">
        <v>3</v>
      </c>
      <c r="F14" s="250">
        <v>3</v>
      </c>
      <c r="G14" s="298" t="s">
        <v>90</v>
      </c>
      <c r="H14" s="268"/>
      <c r="I14" s="247">
        <v>9</v>
      </c>
    </row>
    <row r="15" spans="1:9" ht="13.2" customHeight="1" x14ac:dyDescent="0.3">
      <c r="A15" s="361"/>
      <c r="B15" s="363"/>
      <c r="C15" s="284" t="s">
        <v>91</v>
      </c>
      <c r="D15" s="170" t="s">
        <v>85</v>
      </c>
      <c r="E15" s="250">
        <v>2</v>
      </c>
      <c r="F15" s="250">
        <v>1</v>
      </c>
      <c r="G15" s="298" t="s">
        <v>92</v>
      </c>
      <c r="H15" s="268"/>
      <c r="I15" s="247">
        <v>24</v>
      </c>
    </row>
    <row r="16" spans="1:9" ht="13.2" customHeight="1" x14ac:dyDescent="0.3">
      <c r="A16" s="361"/>
      <c r="B16" s="363"/>
      <c r="C16" s="282" t="s">
        <v>93</v>
      </c>
      <c r="D16" s="170" t="s">
        <v>85</v>
      </c>
      <c r="E16" s="251">
        <v>0.8</v>
      </c>
      <c r="F16" s="251">
        <v>0.5</v>
      </c>
      <c r="G16" s="282" t="s">
        <v>94</v>
      </c>
      <c r="H16" s="268"/>
      <c r="I16" s="248">
        <v>15</v>
      </c>
    </row>
    <row r="17" spans="1:9" ht="13.2" customHeight="1" x14ac:dyDescent="0.3">
      <c r="A17" s="361"/>
      <c r="B17" s="374"/>
      <c r="C17" s="282" t="s">
        <v>95</v>
      </c>
      <c r="D17" s="174" t="s">
        <v>85</v>
      </c>
      <c r="E17" s="248">
        <v>7</v>
      </c>
      <c r="F17" s="248">
        <v>7</v>
      </c>
      <c r="G17" s="300" t="s">
        <v>96</v>
      </c>
      <c r="H17" s="248"/>
      <c r="I17" s="247">
        <v>9</v>
      </c>
    </row>
    <row r="18" spans="1:9" ht="13.2" customHeight="1" x14ac:dyDescent="0.3">
      <c r="A18" s="361"/>
      <c r="B18" s="171"/>
      <c r="C18" s="282" t="s">
        <v>97</v>
      </c>
      <c r="D18" s="174" t="s">
        <v>85</v>
      </c>
      <c r="E18" s="248">
        <v>8</v>
      </c>
      <c r="F18" s="248">
        <v>3</v>
      </c>
      <c r="G18" s="300" t="s">
        <v>98</v>
      </c>
      <c r="H18" s="248"/>
      <c r="I18" s="247">
        <v>15</v>
      </c>
    </row>
    <row r="19" spans="1:9" ht="13.2" customHeight="1" x14ac:dyDescent="0.3">
      <c r="A19" s="166"/>
      <c r="B19" s="172"/>
      <c r="C19" s="282" t="s">
        <v>99</v>
      </c>
      <c r="D19" s="174" t="s">
        <v>100</v>
      </c>
      <c r="E19" s="248">
        <v>6</v>
      </c>
      <c r="F19" s="248">
        <v>1</v>
      </c>
      <c r="G19" s="282" t="s">
        <v>101</v>
      </c>
      <c r="H19" s="248"/>
      <c r="I19" s="248">
        <v>60</v>
      </c>
    </row>
    <row r="20" spans="1:9" ht="13.2" customHeight="1" x14ac:dyDescent="0.3">
      <c r="A20" s="166"/>
      <c r="B20" s="172"/>
      <c r="C20" s="282"/>
      <c r="D20" s="174"/>
      <c r="E20" s="248"/>
      <c r="F20" s="248"/>
      <c r="G20" s="300"/>
      <c r="H20" s="248"/>
      <c r="I20" s="248"/>
    </row>
    <row r="21" spans="1:9" ht="13.2" customHeight="1" x14ac:dyDescent="0.3">
      <c r="A21" s="361">
        <v>3</v>
      </c>
      <c r="B21" s="362" t="s">
        <v>14</v>
      </c>
      <c r="C21" s="285"/>
      <c r="D21" s="175"/>
      <c r="E21" s="252"/>
      <c r="F21" s="252"/>
      <c r="G21" s="298"/>
      <c r="H21" s="269"/>
      <c r="I21" s="270"/>
    </row>
    <row r="22" spans="1:9" ht="13.2" customHeight="1" x14ac:dyDescent="0.3">
      <c r="A22" s="361"/>
      <c r="B22" s="374"/>
      <c r="C22" s="285"/>
      <c r="D22" s="175"/>
      <c r="E22" s="253"/>
      <c r="F22" s="253"/>
      <c r="G22" s="301"/>
      <c r="H22" s="269"/>
      <c r="I22" s="269"/>
    </row>
    <row r="23" spans="1:9" ht="13.2" customHeight="1" x14ac:dyDescent="0.3">
      <c r="A23" s="361"/>
      <c r="B23" s="176"/>
      <c r="C23" s="286"/>
      <c r="D23" s="177"/>
      <c r="E23" s="254"/>
      <c r="F23" s="254"/>
      <c r="G23" s="286"/>
      <c r="H23" s="264"/>
      <c r="I23" s="264"/>
    </row>
    <row r="24" spans="1:9" ht="15" customHeight="1" x14ac:dyDescent="0.3">
      <c r="A24" s="361">
        <v>4</v>
      </c>
      <c r="B24" s="362" t="s">
        <v>15</v>
      </c>
      <c r="C24" s="287" t="s">
        <v>102</v>
      </c>
      <c r="D24" s="179" t="s">
        <v>85</v>
      </c>
      <c r="E24" s="255">
        <v>5</v>
      </c>
      <c r="F24" s="255">
        <v>4</v>
      </c>
      <c r="G24" s="287" t="s">
        <v>103</v>
      </c>
      <c r="H24" s="269"/>
      <c r="I24" s="271">
        <v>330</v>
      </c>
    </row>
    <row r="25" spans="1:9" ht="15" customHeight="1" x14ac:dyDescent="0.3">
      <c r="A25" s="361"/>
      <c r="B25" s="363"/>
      <c r="C25" s="287" t="s">
        <v>104</v>
      </c>
      <c r="D25" s="179" t="s">
        <v>85</v>
      </c>
      <c r="E25" s="255">
        <v>4</v>
      </c>
      <c r="F25" s="255">
        <v>4</v>
      </c>
      <c r="G25" s="287" t="s">
        <v>103</v>
      </c>
      <c r="H25" s="269"/>
      <c r="I25" s="271">
        <v>275</v>
      </c>
    </row>
    <row r="26" spans="1:9" ht="15" customHeight="1" x14ac:dyDescent="0.3">
      <c r="A26" s="361"/>
      <c r="B26" s="363"/>
      <c r="C26" s="287" t="s">
        <v>105</v>
      </c>
      <c r="D26" s="179" t="s">
        <v>85</v>
      </c>
      <c r="E26" s="255">
        <v>3</v>
      </c>
      <c r="F26" s="255">
        <v>3</v>
      </c>
      <c r="G26" s="287" t="s">
        <v>103</v>
      </c>
      <c r="H26" s="269"/>
      <c r="I26" s="271">
        <v>200</v>
      </c>
    </row>
    <row r="27" spans="1:9" ht="15" customHeight="1" x14ac:dyDescent="0.3">
      <c r="A27" s="361"/>
      <c r="B27" s="363"/>
      <c r="C27" s="287" t="s">
        <v>106</v>
      </c>
      <c r="D27" s="179" t="s">
        <v>85</v>
      </c>
      <c r="E27" s="255">
        <v>7</v>
      </c>
      <c r="F27" s="255">
        <v>5</v>
      </c>
      <c r="G27" s="287" t="s">
        <v>103</v>
      </c>
      <c r="H27" s="269"/>
      <c r="I27" s="271">
        <v>375</v>
      </c>
    </row>
    <row r="28" spans="1:9" ht="15" customHeight="1" x14ac:dyDescent="0.3">
      <c r="A28" s="361"/>
      <c r="B28" s="363"/>
      <c r="C28" s="287" t="s">
        <v>107</v>
      </c>
      <c r="D28" s="179" t="s">
        <v>108</v>
      </c>
      <c r="E28" s="255">
        <v>9</v>
      </c>
      <c r="F28" s="255">
        <v>4.5</v>
      </c>
      <c r="G28" s="287" t="s">
        <v>109</v>
      </c>
      <c r="H28" s="269"/>
      <c r="I28" s="272">
        <v>800</v>
      </c>
    </row>
    <row r="29" spans="1:9" ht="15" customHeight="1" x14ac:dyDescent="0.3">
      <c r="A29" s="361"/>
      <c r="B29" s="374"/>
      <c r="C29" s="288"/>
      <c r="D29" s="180"/>
      <c r="E29" s="256"/>
      <c r="F29" s="256"/>
      <c r="G29" s="288"/>
      <c r="H29" s="269"/>
      <c r="I29" s="256"/>
    </row>
    <row r="30" spans="1:9" ht="13.2" customHeight="1" x14ac:dyDescent="0.3">
      <c r="A30" s="361"/>
      <c r="B30" s="176"/>
      <c r="C30" s="289"/>
      <c r="D30" s="181"/>
      <c r="E30" s="257"/>
      <c r="F30" s="257"/>
      <c r="G30" s="289"/>
      <c r="H30" s="257"/>
      <c r="I30" s="257"/>
    </row>
    <row r="31" spans="1:9" ht="13.2" customHeight="1" x14ac:dyDescent="0.3">
      <c r="A31" s="361"/>
      <c r="B31" s="363" t="s">
        <v>16</v>
      </c>
      <c r="C31" s="290" t="s">
        <v>110</v>
      </c>
      <c r="D31" s="182" t="s">
        <v>111</v>
      </c>
      <c r="E31" s="258">
        <v>6</v>
      </c>
      <c r="F31" s="258">
        <v>4</v>
      </c>
      <c r="G31" s="302" t="s">
        <v>112</v>
      </c>
      <c r="H31" s="273"/>
      <c r="I31" s="258">
        <v>400</v>
      </c>
    </row>
    <row r="32" spans="1:9" ht="13.2" customHeight="1" x14ac:dyDescent="0.3">
      <c r="A32" s="361"/>
      <c r="B32" s="363"/>
      <c r="C32" s="290" t="s">
        <v>113</v>
      </c>
      <c r="D32" s="182" t="s">
        <v>114</v>
      </c>
      <c r="E32" s="258">
        <v>2</v>
      </c>
      <c r="F32" s="258">
        <v>2</v>
      </c>
      <c r="G32" s="302" t="s">
        <v>115</v>
      </c>
      <c r="H32" s="274"/>
      <c r="I32" s="258">
        <v>100</v>
      </c>
    </row>
    <row r="33" spans="1:9" ht="13.2" customHeight="1" x14ac:dyDescent="0.3">
      <c r="A33" s="361"/>
      <c r="B33" s="363"/>
      <c r="C33" s="290" t="s">
        <v>116</v>
      </c>
      <c r="D33" s="182" t="s">
        <v>114</v>
      </c>
      <c r="E33" s="258">
        <v>3</v>
      </c>
      <c r="F33" s="258">
        <v>3</v>
      </c>
      <c r="G33" s="302" t="s">
        <v>115</v>
      </c>
      <c r="H33" s="273"/>
      <c r="I33" s="258">
        <v>150</v>
      </c>
    </row>
    <row r="34" spans="1:9" ht="13.2" customHeight="1" x14ac:dyDescent="0.3">
      <c r="A34" s="361"/>
      <c r="B34" s="363"/>
      <c r="C34" s="290" t="s">
        <v>117</v>
      </c>
      <c r="D34" s="182" t="s">
        <v>118</v>
      </c>
      <c r="E34" s="258">
        <v>23</v>
      </c>
      <c r="F34" s="258">
        <v>4</v>
      </c>
      <c r="G34" s="303"/>
      <c r="H34" s="247"/>
      <c r="I34" s="258">
        <v>50</v>
      </c>
    </row>
    <row r="35" spans="1:9" ht="13.2" customHeight="1" x14ac:dyDescent="0.3">
      <c r="A35" s="361"/>
      <c r="B35" s="363"/>
      <c r="C35" s="281" t="s">
        <v>119</v>
      </c>
      <c r="D35" s="182" t="s">
        <v>114</v>
      </c>
      <c r="E35" s="258">
        <v>12</v>
      </c>
      <c r="F35" s="258">
        <v>8</v>
      </c>
      <c r="G35" s="304" t="s">
        <v>120</v>
      </c>
      <c r="H35" s="247"/>
      <c r="I35" s="258">
        <v>150</v>
      </c>
    </row>
    <row r="36" spans="1:9" ht="13.2" customHeight="1" x14ac:dyDescent="0.3">
      <c r="A36" s="361"/>
      <c r="B36" s="363"/>
      <c r="C36" s="291" t="s">
        <v>121</v>
      </c>
      <c r="D36" s="22" t="s">
        <v>122</v>
      </c>
      <c r="E36" s="258">
        <v>2</v>
      </c>
      <c r="F36" s="258">
        <v>2</v>
      </c>
      <c r="G36" s="292" t="s">
        <v>123</v>
      </c>
      <c r="H36" s="247"/>
      <c r="I36" s="275">
        <v>275</v>
      </c>
    </row>
    <row r="37" spans="1:9" ht="13.2" customHeight="1" x14ac:dyDescent="0.3">
      <c r="A37" s="361"/>
      <c r="B37" s="363"/>
      <c r="C37" s="291" t="s">
        <v>124</v>
      </c>
      <c r="D37" s="22" t="s">
        <v>85</v>
      </c>
      <c r="E37" s="259">
        <v>4</v>
      </c>
      <c r="F37" s="113"/>
      <c r="G37" s="292" t="s">
        <v>125</v>
      </c>
      <c r="H37" s="247"/>
      <c r="I37" s="259">
        <v>750</v>
      </c>
    </row>
    <row r="38" spans="1:9" ht="13.2" customHeight="1" x14ac:dyDescent="0.3">
      <c r="A38" s="361"/>
      <c r="B38" s="363"/>
      <c r="C38" s="292" t="s">
        <v>126</v>
      </c>
      <c r="D38" s="22" t="s">
        <v>122</v>
      </c>
      <c r="E38" s="258">
        <v>4</v>
      </c>
      <c r="F38" s="113">
        <v>1</v>
      </c>
      <c r="G38" s="292" t="s">
        <v>125</v>
      </c>
      <c r="H38" s="273"/>
      <c r="I38" s="275">
        <v>215</v>
      </c>
    </row>
    <row r="39" spans="1:9" ht="13.2" customHeight="1" x14ac:dyDescent="0.3">
      <c r="A39" s="361"/>
      <c r="B39" s="363"/>
      <c r="C39" s="282"/>
      <c r="D39" s="183"/>
      <c r="E39" s="260"/>
      <c r="F39" s="260"/>
      <c r="G39" s="282"/>
      <c r="H39" s="273"/>
      <c r="I39" s="260"/>
    </row>
    <row r="40" spans="1:9" ht="13.2" customHeight="1" x14ac:dyDescent="0.3">
      <c r="A40" s="361"/>
      <c r="B40" s="363"/>
      <c r="C40" s="282"/>
      <c r="D40" s="183"/>
      <c r="E40" s="260"/>
      <c r="F40" s="260"/>
      <c r="G40" s="282"/>
      <c r="H40" s="273"/>
      <c r="I40" s="260"/>
    </row>
    <row r="41" spans="1:9" ht="13.2" customHeight="1" x14ac:dyDescent="0.3">
      <c r="A41" s="361"/>
      <c r="B41" s="363"/>
      <c r="C41" s="282"/>
      <c r="D41" s="183"/>
      <c r="E41" s="260"/>
      <c r="F41" s="260"/>
      <c r="G41" s="282"/>
      <c r="H41" s="273"/>
      <c r="I41" s="260"/>
    </row>
    <row r="42" spans="1:9" ht="13.2" customHeight="1" x14ac:dyDescent="0.3">
      <c r="A42" s="361"/>
      <c r="B42" s="374"/>
      <c r="C42" s="293"/>
      <c r="D42" s="168"/>
      <c r="E42" s="247"/>
      <c r="F42" s="247"/>
      <c r="G42" s="282"/>
      <c r="H42" s="273"/>
      <c r="I42" s="273"/>
    </row>
    <row r="43" spans="1:9" ht="13.2" customHeight="1" x14ac:dyDescent="0.3">
      <c r="A43" s="361"/>
      <c r="B43" s="176"/>
      <c r="C43" s="294"/>
      <c r="D43" s="184"/>
      <c r="E43" s="261"/>
      <c r="F43" s="261"/>
      <c r="G43" s="294"/>
      <c r="H43" s="261"/>
      <c r="I43" s="261"/>
    </row>
    <row r="44" spans="1:9" ht="13.2" customHeight="1" x14ac:dyDescent="0.3">
      <c r="A44" s="361">
        <v>6</v>
      </c>
      <c r="B44" s="362" t="s">
        <v>17</v>
      </c>
      <c r="C44" s="282"/>
      <c r="D44" s="169"/>
      <c r="E44" s="262"/>
      <c r="F44" s="248"/>
      <c r="G44" s="297"/>
      <c r="H44" s="276"/>
      <c r="I44" s="248"/>
    </row>
    <row r="45" spans="1:9" ht="13.2" customHeight="1" x14ac:dyDescent="0.3">
      <c r="A45" s="361"/>
      <c r="B45" s="363"/>
      <c r="C45" s="282"/>
      <c r="D45" s="169"/>
      <c r="E45" s="262"/>
      <c r="F45" s="248"/>
      <c r="G45" s="297"/>
      <c r="H45" s="276"/>
      <c r="I45" s="248"/>
    </row>
    <row r="46" spans="1:9" ht="13.2" customHeight="1" x14ac:dyDescent="0.3">
      <c r="A46" s="361"/>
      <c r="B46" s="363"/>
      <c r="C46" s="282"/>
      <c r="D46" s="169"/>
      <c r="E46" s="262"/>
      <c r="F46" s="248"/>
      <c r="G46" s="297"/>
      <c r="H46" s="276"/>
      <c r="I46" s="248"/>
    </row>
    <row r="47" spans="1:9" ht="13.2" customHeight="1" x14ac:dyDescent="0.3">
      <c r="A47" s="361"/>
      <c r="B47" s="374"/>
      <c r="C47" s="282"/>
      <c r="D47" s="169"/>
      <c r="E47" s="262"/>
      <c r="F47" s="248"/>
      <c r="G47" s="297"/>
      <c r="H47" s="276"/>
      <c r="I47" s="248"/>
    </row>
    <row r="48" spans="1:9" ht="13.2" customHeight="1" x14ac:dyDescent="0.3">
      <c r="A48" s="361"/>
      <c r="B48" s="176"/>
      <c r="C48" s="295"/>
      <c r="D48" s="185"/>
      <c r="E48" s="263"/>
      <c r="F48" s="263"/>
      <c r="G48" s="305"/>
      <c r="H48" s="277"/>
      <c r="I48" s="263"/>
    </row>
    <row r="49" spans="1:9" ht="21" customHeight="1" x14ac:dyDescent="0.3">
      <c r="A49" s="361">
        <v>7</v>
      </c>
      <c r="B49" s="362" t="s">
        <v>18</v>
      </c>
      <c r="C49" s="282"/>
      <c r="D49" s="168"/>
      <c r="E49" s="247"/>
      <c r="F49" s="247"/>
      <c r="G49" s="282"/>
      <c r="H49" s="247"/>
      <c r="I49" s="247"/>
    </row>
    <row r="50" spans="1:9" ht="13.2" customHeight="1" x14ac:dyDescent="0.3">
      <c r="A50" s="361"/>
      <c r="B50" s="363"/>
      <c r="C50" s="282"/>
      <c r="D50" s="168"/>
      <c r="E50" s="247"/>
      <c r="F50" s="247"/>
      <c r="G50" s="282"/>
      <c r="H50" s="247"/>
      <c r="I50" s="247"/>
    </row>
    <row r="51" spans="1:9" ht="13.2" customHeight="1" x14ac:dyDescent="0.3">
      <c r="A51" s="361"/>
      <c r="B51" s="363"/>
      <c r="C51" s="282"/>
      <c r="D51" s="168"/>
      <c r="E51" s="247"/>
      <c r="F51" s="247"/>
      <c r="G51" s="282"/>
      <c r="H51" s="247"/>
      <c r="I51" s="247"/>
    </row>
    <row r="52" spans="1:9" ht="13.2" customHeight="1" x14ac:dyDescent="0.3">
      <c r="A52" s="361"/>
      <c r="B52" s="363"/>
      <c r="C52" s="282"/>
      <c r="D52" s="168"/>
      <c r="E52" s="247"/>
      <c r="F52" s="247"/>
      <c r="G52" s="282"/>
      <c r="H52" s="247"/>
      <c r="I52" s="247"/>
    </row>
    <row r="53" spans="1:9" ht="13.2" customHeight="1" x14ac:dyDescent="0.3">
      <c r="A53" s="361"/>
      <c r="B53" s="374"/>
      <c r="C53" s="282"/>
      <c r="D53" s="168"/>
      <c r="E53" s="247"/>
      <c r="F53" s="247"/>
      <c r="G53" s="282"/>
      <c r="H53" s="247"/>
      <c r="I53" s="247"/>
    </row>
    <row r="54" spans="1:9" ht="13.2" customHeight="1" x14ac:dyDescent="0.3">
      <c r="A54" s="361"/>
      <c r="B54" s="176"/>
      <c r="C54" s="295"/>
      <c r="D54" s="178"/>
      <c r="E54" s="264"/>
      <c r="F54" s="264"/>
      <c r="G54" s="295"/>
      <c r="H54" s="264"/>
      <c r="I54" s="264"/>
    </row>
    <row r="55" spans="1:9" ht="13.2" customHeight="1" x14ac:dyDescent="0.3">
      <c r="A55" s="361">
        <v>8</v>
      </c>
      <c r="B55" s="362" t="s">
        <v>19</v>
      </c>
      <c r="C55" s="292" t="s">
        <v>127</v>
      </c>
      <c r="D55" s="22" t="s">
        <v>85</v>
      </c>
      <c r="E55" s="265">
        <v>1.5</v>
      </c>
      <c r="F55" s="265">
        <v>1.5</v>
      </c>
      <c r="G55" s="306"/>
      <c r="H55" s="278"/>
      <c r="I55" s="279">
        <v>120</v>
      </c>
    </row>
    <row r="56" spans="1:9" ht="13.2" customHeight="1" x14ac:dyDescent="0.3">
      <c r="A56" s="361"/>
      <c r="B56" s="363"/>
      <c r="C56" s="292" t="s">
        <v>128</v>
      </c>
      <c r="D56" s="22" t="s">
        <v>85</v>
      </c>
      <c r="E56" s="113">
        <v>7</v>
      </c>
      <c r="F56" s="113">
        <v>5</v>
      </c>
      <c r="G56" s="306" t="s">
        <v>129</v>
      </c>
      <c r="H56" s="278"/>
      <c r="I56" s="279">
        <v>80</v>
      </c>
    </row>
    <row r="57" spans="1:9" ht="13.2" customHeight="1" x14ac:dyDescent="0.3">
      <c r="A57" s="361"/>
      <c r="B57" s="363"/>
      <c r="C57" s="292" t="s">
        <v>130</v>
      </c>
      <c r="D57" s="22" t="s">
        <v>85</v>
      </c>
      <c r="E57" s="113">
        <v>3</v>
      </c>
      <c r="F57" s="113">
        <v>3</v>
      </c>
      <c r="G57" s="306" t="s">
        <v>129</v>
      </c>
      <c r="H57" s="278"/>
      <c r="I57" s="279">
        <v>35</v>
      </c>
    </row>
    <row r="58" spans="1:9" ht="13.2" customHeight="1" x14ac:dyDescent="0.3">
      <c r="A58" s="361"/>
      <c r="B58" s="363"/>
      <c r="C58" s="292" t="s">
        <v>131</v>
      </c>
      <c r="D58" s="22" t="s">
        <v>85</v>
      </c>
      <c r="E58" s="113">
        <v>4</v>
      </c>
      <c r="F58" s="113">
        <v>4</v>
      </c>
      <c r="G58" s="306" t="s">
        <v>120</v>
      </c>
      <c r="H58" s="276"/>
      <c r="I58" s="279">
        <v>48</v>
      </c>
    </row>
    <row r="59" spans="1:9" ht="13.2" customHeight="1" x14ac:dyDescent="0.3">
      <c r="A59" s="361"/>
      <c r="B59" s="363"/>
      <c r="C59" s="292" t="s">
        <v>132</v>
      </c>
      <c r="D59" s="22" t="s">
        <v>85</v>
      </c>
      <c r="E59" s="113">
        <v>18</v>
      </c>
      <c r="F59" s="113">
        <v>6</v>
      </c>
      <c r="G59" s="306" t="s">
        <v>123</v>
      </c>
      <c r="H59" s="276"/>
      <c r="I59" s="279">
        <v>4000</v>
      </c>
    </row>
    <row r="60" spans="1:9" ht="13.2" customHeight="1" x14ac:dyDescent="0.3">
      <c r="A60" s="361"/>
      <c r="B60" s="363"/>
      <c r="C60" s="296" t="s">
        <v>133</v>
      </c>
      <c r="D60" s="22" t="s">
        <v>85</v>
      </c>
      <c r="E60" s="265">
        <v>1.5</v>
      </c>
      <c r="F60" s="265">
        <v>1.5</v>
      </c>
      <c r="G60" s="292"/>
      <c r="H60" s="276"/>
      <c r="I60" s="279">
        <v>35</v>
      </c>
    </row>
    <row r="61" spans="1:9" ht="13.2" customHeight="1" x14ac:dyDescent="0.3">
      <c r="A61" s="361"/>
      <c r="B61" s="374"/>
      <c r="C61" s="292" t="s">
        <v>134</v>
      </c>
      <c r="D61" s="22" t="s">
        <v>85</v>
      </c>
      <c r="E61" s="113">
        <v>9</v>
      </c>
      <c r="F61" s="113">
        <v>4</v>
      </c>
      <c r="G61" s="292"/>
      <c r="H61" s="276"/>
      <c r="I61" s="279">
        <v>150</v>
      </c>
    </row>
    <row r="62" spans="1:9" ht="13.2" customHeight="1" x14ac:dyDescent="0.3">
      <c r="A62" s="361"/>
      <c r="B62" s="176"/>
      <c r="C62" s="186"/>
      <c r="D62" s="187"/>
      <c r="E62" s="266"/>
      <c r="F62" s="266"/>
      <c r="G62" s="307"/>
      <c r="H62" s="280"/>
      <c r="I62" s="266"/>
    </row>
    <row r="63" spans="1:9" ht="19.2" customHeight="1" x14ac:dyDescent="0.3">
      <c r="A63" s="188"/>
      <c r="B63" s="189" t="s">
        <v>9</v>
      </c>
      <c r="C63" s="190"/>
      <c r="D63" s="190"/>
      <c r="E63" s="267">
        <f>SUM(E9:E62)</f>
        <v>162.80000000000001</v>
      </c>
      <c r="F63" s="267">
        <f>SUM(F9:F62)</f>
        <v>93</v>
      </c>
      <c r="G63" s="191"/>
      <c r="H63" s="267">
        <f>SUM(H9:H62)</f>
        <v>0</v>
      </c>
      <c r="I63" s="267">
        <f>SUM(I9:I62)</f>
        <v>8782</v>
      </c>
    </row>
    <row r="64" spans="1:9" ht="13.2" customHeight="1" x14ac:dyDescent="0.3"/>
    <row r="65" spans="1:9" ht="18" x14ac:dyDescent="0.35">
      <c r="A65" s="334"/>
      <c r="B65" s="334"/>
      <c r="C65" s="334"/>
      <c r="D65" s="334"/>
      <c r="E65" s="334"/>
      <c r="F65" s="334"/>
      <c r="G65" s="334"/>
      <c r="H65" s="334"/>
      <c r="I65" s="334"/>
    </row>
  </sheetData>
  <mergeCells count="21">
    <mergeCell ref="A55:A62"/>
    <mergeCell ref="B55:B61"/>
    <mergeCell ref="A65:I65"/>
    <mergeCell ref="A31:A43"/>
    <mergeCell ref="B31:B42"/>
    <mergeCell ref="A44:A48"/>
    <mergeCell ref="B44:B47"/>
    <mergeCell ref="A49:A54"/>
    <mergeCell ref="B49:B53"/>
    <mergeCell ref="A14:A18"/>
    <mergeCell ref="B14:B17"/>
    <mergeCell ref="A21:A23"/>
    <mergeCell ref="B21:B22"/>
    <mergeCell ref="A24:A30"/>
    <mergeCell ref="B24:B29"/>
    <mergeCell ref="A9:A12"/>
    <mergeCell ref="B9:B11"/>
    <mergeCell ref="A4:I4"/>
    <mergeCell ref="A5:I5"/>
    <mergeCell ref="A6:I6"/>
    <mergeCell ref="A7:I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PRODUCCION</vt:lpstr>
      <vt:lpstr>MIP</vt:lpstr>
      <vt:lpstr>POSCOSECHA</vt:lpstr>
      <vt:lpstr>COSECHA</vt:lpstr>
      <vt:lpstr>EXTENSION</vt:lpstr>
      <vt:lpstr>CAPACITACION</vt:lpstr>
      <vt:lpstr>M&amp;C</vt:lpstr>
      <vt:lpstr>Des. RURAL</vt:lpstr>
      <vt:lpstr>Des. Rural Caminos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freddy  cruz</dc:creator>
  <cp:lastModifiedBy>freddy  cruz</cp:lastModifiedBy>
  <dcterms:created xsi:type="dcterms:W3CDTF">2024-09-03T14:37:16Z</dcterms:created>
  <dcterms:modified xsi:type="dcterms:W3CDTF">2024-09-05T13:50:42Z</dcterms:modified>
</cp:coreProperties>
</file>