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uzf\OneDrive\Documentos\INFORMES MENSUALES DE EXTENSIÓN AÑO 2024\EXTENSIÓN JULIO 2024\Informes de Ejecución Julio 2024\"/>
    </mc:Choice>
  </mc:AlternateContent>
  <xr:revisionPtr revIDLastSave="0" documentId="13_ncr:1_{56566D85-20C9-4A1B-BF6B-8A11FB693E63}" xr6:coauthVersionLast="47" xr6:coauthVersionMax="47" xr10:uidLastSave="{00000000-0000-0000-0000-000000000000}"/>
  <bookViews>
    <workbookView xWindow="-108" yWindow="-108" windowWidth="23256" windowHeight="12456" xr2:uid="{4458A182-4C24-4262-89BC-E853D68E85E0}"/>
  </bookViews>
  <sheets>
    <sheet name="PRODUCCIÓN" sheetId="1" r:id="rId1"/>
    <sheet name="MIP" sheetId="2" r:id="rId2"/>
    <sheet name="POSCOSECHA" sheetId="3" r:id="rId3"/>
    <sheet name="COSECHA" sheetId="4" r:id="rId4"/>
    <sheet name="EXTENSION" sheetId="5" r:id="rId5"/>
    <sheet name="CAPACITACION" sheetId="6" r:id="rId6"/>
    <sheet name="M&amp;C" sheetId="7" r:id="rId7"/>
    <sheet name="DES. RURAL" sheetId="8" r:id="rId8"/>
    <sheet name="Des. Rural Caminos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69" i="5" l="1"/>
  <c r="R17" i="8"/>
  <c r="R18" i="8" s="1"/>
  <c r="I63" i="9"/>
  <c r="H63" i="9"/>
  <c r="F63" i="9"/>
  <c r="E63" i="9"/>
  <c r="L15" i="6" l="1"/>
  <c r="K15" i="6"/>
  <c r="J15" i="6"/>
  <c r="H15" i="6"/>
  <c r="G15" i="6"/>
  <c r="F15" i="6"/>
  <c r="D15" i="6"/>
  <c r="C15" i="6"/>
  <c r="B15" i="6"/>
  <c r="M14" i="6"/>
  <c r="I14" i="6"/>
  <c r="E14" i="6"/>
  <c r="M13" i="6"/>
  <c r="I13" i="6"/>
  <c r="E13" i="6"/>
  <c r="M12" i="6"/>
  <c r="I12" i="6"/>
  <c r="E12" i="6"/>
  <c r="M11" i="6"/>
  <c r="I11" i="6"/>
  <c r="E11" i="6"/>
  <c r="M10" i="6"/>
  <c r="I10" i="6"/>
  <c r="I15" i="6" s="1"/>
  <c r="E10" i="6"/>
  <c r="M9" i="6"/>
  <c r="I9" i="6"/>
  <c r="E9" i="6"/>
  <c r="M8" i="6"/>
  <c r="I8" i="6"/>
  <c r="E8" i="6"/>
  <c r="E15" i="6" s="1"/>
  <c r="M7" i="6"/>
  <c r="M15" i="6" s="1"/>
  <c r="I7" i="6"/>
  <c r="E7" i="6"/>
  <c r="G73" i="5" l="1"/>
  <c r="AE72" i="5"/>
  <c r="W70" i="5"/>
  <c r="S69" i="5"/>
  <c r="K69" i="5"/>
  <c r="U68" i="5"/>
  <c r="K68" i="5"/>
  <c r="O67" i="5"/>
  <c r="G67" i="5"/>
  <c r="J66" i="5"/>
  <c r="AH62" i="5"/>
  <c r="AH73" i="5" s="1"/>
  <c r="AG62" i="5"/>
  <c r="AG73" i="5" s="1"/>
  <c r="AF62" i="5"/>
  <c r="AF73" i="5" s="1"/>
  <c r="AE62" i="5"/>
  <c r="AE73" i="5" s="1"/>
  <c r="AD62" i="5"/>
  <c r="AD73" i="5" s="1"/>
  <c r="AC62" i="5"/>
  <c r="AC73" i="5" s="1"/>
  <c r="AB62" i="5"/>
  <c r="AB73" i="5" s="1"/>
  <c r="AA62" i="5"/>
  <c r="AA73" i="5" s="1"/>
  <c r="Z62" i="5"/>
  <c r="Z73" i="5" s="1"/>
  <c r="Y62" i="5"/>
  <c r="Y73" i="5" s="1"/>
  <c r="X62" i="5"/>
  <c r="X73" i="5" s="1"/>
  <c r="W62" i="5"/>
  <c r="W73" i="5" s="1"/>
  <c r="V62" i="5"/>
  <c r="V73" i="5" s="1"/>
  <c r="U62" i="5"/>
  <c r="U73" i="5" s="1"/>
  <c r="T62" i="5"/>
  <c r="T73" i="5" s="1"/>
  <c r="S62" i="5"/>
  <c r="S73" i="5" s="1"/>
  <c r="R62" i="5"/>
  <c r="R73" i="5" s="1"/>
  <c r="Q62" i="5"/>
  <c r="Q73" i="5" s="1"/>
  <c r="P62" i="5"/>
  <c r="P73" i="5" s="1"/>
  <c r="O62" i="5"/>
  <c r="O73" i="5" s="1"/>
  <c r="N62" i="5"/>
  <c r="N73" i="5" s="1"/>
  <c r="M62" i="5"/>
  <c r="M73" i="5" s="1"/>
  <c r="L62" i="5"/>
  <c r="L73" i="5" s="1"/>
  <c r="K62" i="5"/>
  <c r="K73" i="5" s="1"/>
  <c r="J62" i="5"/>
  <c r="J73" i="5" s="1"/>
  <c r="I62" i="5"/>
  <c r="I73" i="5" s="1"/>
  <c r="H62" i="5"/>
  <c r="H73" i="5" s="1"/>
  <c r="G62" i="5"/>
  <c r="F62" i="5"/>
  <c r="F73" i="5" s="1"/>
  <c r="E62" i="5"/>
  <c r="E73" i="5" s="1"/>
  <c r="D62" i="5"/>
  <c r="D73" i="5" s="1"/>
  <c r="C62" i="5"/>
  <c r="C73" i="5" s="1"/>
  <c r="AG53" i="5"/>
  <c r="AG72" i="5" s="1"/>
  <c r="AF53" i="5"/>
  <c r="AH53" i="5" s="1"/>
  <c r="AH72" i="5" s="1"/>
  <c r="AE53" i="5"/>
  <c r="AD53" i="5"/>
  <c r="AD72" i="5" s="1"/>
  <c r="AC53" i="5"/>
  <c r="AC72" i="5" s="1"/>
  <c r="AB53" i="5"/>
  <c r="AB72" i="5" s="1"/>
  <c r="AA53" i="5"/>
  <c r="Z53" i="5"/>
  <c r="Y53" i="5"/>
  <c r="Y72" i="5" s="1"/>
  <c r="X53" i="5"/>
  <c r="X72" i="5" s="1"/>
  <c r="W53" i="5"/>
  <c r="W72" i="5" s="1"/>
  <c r="V53" i="5"/>
  <c r="V72" i="5" s="1"/>
  <c r="U53" i="5"/>
  <c r="U72" i="5" s="1"/>
  <c r="T53" i="5"/>
  <c r="T72" i="5" s="1"/>
  <c r="S53" i="5"/>
  <c r="S72" i="5" s="1"/>
  <c r="R53" i="5"/>
  <c r="R72" i="5" s="1"/>
  <c r="Q53" i="5"/>
  <c r="Q72" i="5" s="1"/>
  <c r="P53" i="5"/>
  <c r="P72" i="5" s="1"/>
  <c r="O53" i="5"/>
  <c r="O72" i="5" s="1"/>
  <c r="N53" i="5"/>
  <c r="N72" i="5" s="1"/>
  <c r="M53" i="5"/>
  <c r="M72" i="5" s="1"/>
  <c r="L53" i="5"/>
  <c r="L72" i="5" s="1"/>
  <c r="K53" i="5"/>
  <c r="K72" i="5" s="1"/>
  <c r="J53" i="5"/>
  <c r="J72" i="5" s="1"/>
  <c r="I53" i="5"/>
  <c r="I72" i="5" s="1"/>
  <c r="H53" i="5"/>
  <c r="H72" i="5" s="1"/>
  <c r="G53" i="5"/>
  <c r="G72" i="5" s="1"/>
  <c r="F53" i="5"/>
  <c r="F72" i="5" s="1"/>
  <c r="E53" i="5"/>
  <c r="E72" i="5" s="1"/>
  <c r="D53" i="5"/>
  <c r="D72" i="5" s="1"/>
  <c r="C53" i="5"/>
  <c r="C72" i="5" s="1"/>
  <c r="AG47" i="5"/>
  <c r="AG71" i="5" s="1"/>
  <c r="AF47" i="5"/>
  <c r="AF71" i="5" s="1"/>
  <c r="AE47" i="5"/>
  <c r="AE71" i="5" s="1"/>
  <c r="AD47" i="5"/>
  <c r="AD71" i="5" s="1"/>
  <c r="AC47" i="5"/>
  <c r="AC71" i="5" s="1"/>
  <c r="AB47" i="5"/>
  <c r="AB71" i="5" s="1"/>
  <c r="AA47" i="5"/>
  <c r="AA71" i="5" s="1"/>
  <c r="Z47" i="5"/>
  <c r="Y47" i="5"/>
  <c r="Y71" i="5" s="1"/>
  <c r="X47" i="5"/>
  <c r="X71" i="5" s="1"/>
  <c r="W47" i="5"/>
  <c r="W71" i="5" s="1"/>
  <c r="V47" i="5"/>
  <c r="U47" i="5"/>
  <c r="U71" i="5" s="1"/>
  <c r="T47" i="5"/>
  <c r="T71" i="5" s="1"/>
  <c r="S47" i="5"/>
  <c r="S71" i="5" s="1"/>
  <c r="R47" i="5"/>
  <c r="R71" i="5" s="1"/>
  <c r="Q47" i="5"/>
  <c r="Q71" i="5" s="1"/>
  <c r="P47" i="5"/>
  <c r="P71" i="5" s="1"/>
  <c r="O47" i="5"/>
  <c r="O71" i="5" s="1"/>
  <c r="N47" i="5"/>
  <c r="N71" i="5" s="1"/>
  <c r="M47" i="5"/>
  <c r="M71" i="5" s="1"/>
  <c r="L47" i="5"/>
  <c r="L71" i="5" s="1"/>
  <c r="K47" i="5"/>
  <c r="K71" i="5" s="1"/>
  <c r="J47" i="5"/>
  <c r="J71" i="5" s="1"/>
  <c r="I47" i="5"/>
  <c r="I71" i="5" s="1"/>
  <c r="H47" i="5"/>
  <c r="H71" i="5" s="1"/>
  <c r="G47" i="5"/>
  <c r="G71" i="5" s="1"/>
  <c r="F47" i="5"/>
  <c r="F71" i="5" s="1"/>
  <c r="E47" i="5"/>
  <c r="E71" i="5" s="1"/>
  <c r="D47" i="5"/>
  <c r="D71" i="5" s="1"/>
  <c r="C47" i="5"/>
  <c r="C71" i="5" s="1"/>
  <c r="AH36" i="5"/>
  <c r="AH70" i="5" s="1"/>
  <c r="AG36" i="5"/>
  <c r="AG70" i="5" s="1"/>
  <c r="AF36" i="5"/>
  <c r="AF70" i="5" s="1"/>
  <c r="AE36" i="5"/>
  <c r="AE70" i="5" s="1"/>
  <c r="AD36" i="5"/>
  <c r="AD70" i="5" s="1"/>
  <c r="AC36" i="5"/>
  <c r="AC70" i="5" s="1"/>
  <c r="AB36" i="5"/>
  <c r="AB70" i="5" s="1"/>
  <c r="AA36" i="5"/>
  <c r="AA70" i="5" s="1"/>
  <c r="Z36" i="5"/>
  <c r="Y36" i="5"/>
  <c r="Y70" i="5" s="1"/>
  <c r="X36" i="5"/>
  <c r="X70" i="5" s="1"/>
  <c r="W36" i="5"/>
  <c r="V36" i="5"/>
  <c r="V70" i="5" s="1"/>
  <c r="U36" i="5"/>
  <c r="U70" i="5" s="1"/>
  <c r="T36" i="5"/>
  <c r="T70" i="5" s="1"/>
  <c r="S36" i="5"/>
  <c r="S70" i="5" s="1"/>
  <c r="R36" i="5"/>
  <c r="R70" i="5" s="1"/>
  <c r="Q36" i="5"/>
  <c r="Q70" i="5" s="1"/>
  <c r="P36" i="5"/>
  <c r="P70" i="5" s="1"/>
  <c r="O36" i="5"/>
  <c r="O70" i="5" s="1"/>
  <c r="N36" i="5"/>
  <c r="N70" i="5" s="1"/>
  <c r="M36" i="5"/>
  <c r="M70" i="5" s="1"/>
  <c r="L36" i="5"/>
  <c r="L70" i="5" s="1"/>
  <c r="K36" i="5"/>
  <c r="K70" i="5" s="1"/>
  <c r="J36" i="5"/>
  <c r="J70" i="5" s="1"/>
  <c r="I36" i="5"/>
  <c r="I70" i="5" s="1"/>
  <c r="H36" i="5"/>
  <c r="H70" i="5" s="1"/>
  <c r="G36" i="5"/>
  <c r="G70" i="5" s="1"/>
  <c r="F36" i="5"/>
  <c r="F70" i="5" s="1"/>
  <c r="E36" i="5"/>
  <c r="E70" i="5" s="1"/>
  <c r="D36" i="5"/>
  <c r="D70" i="5" s="1"/>
  <c r="C36" i="5"/>
  <c r="C70" i="5" s="1"/>
  <c r="AH28" i="5"/>
  <c r="AH69" i="5" s="1"/>
  <c r="AG28" i="5"/>
  <c r="AG69" i="5" s="1"/>
  <c r="AF28" i="5"/>
  <c r="AF69" i="5" s="1"/>
  <c r="AE28" i="5"/>
  <c r="AE69" i="5" s="1"/>
  <c r="AD28" i="5"/>
  <c r="AC28" i="5"/>
  <c r="AC69" i="5" s="1"/>
  <c r="AB28" i="5"/>
  <c r="AB69" i="5" s="1"/>
  <c r="AA28" i="5"/>
  <c r="AA69" i="5" s="1"/>
  <c r="Z28" i="5"/>
  <c r="Z69" i="5" s="1"/>
  <c r="Y28" i="5"/>
  <c r="Y69" i="5" s="1"/>
  <c r="X28" i="5"/>
  <c r="X69" i="5" s="1"/>
  <c r="W28" i="5"/>
  <c r="W69" i="5" s="1"/>
  <c r="V28" i="5"/>
  <c r="V69" i="5" s="1"/>
  <c r="U28" i="5"/>
  <c r="U69" i="5" s="1"/>
  <c r="T28" i="5"/>
  <c r="T69" i="5" s="1"/>
  <c r="S28" i="5"/>
  <c r="R28" i="5"/>
  <c r="R69" i="5" s="1"/>
  <c r="Q28" i="5"/>
  <c r="Q69" i="5" s="1"/>
  <c r="P28" i="5"/>
  <c r="P69" i="5" s="1"/>
  <c r="O28" i="5"/>
  <c r="O69" i="5" s="1"/>
  <c r="N28" i="5"/>
  <c r="N69" i="5" s="1"/>
  <c r="M28" i="5"/>
  <c r="M69" i="5" s="1"/>
  <c r="L28" i="5"/>
  <c r="L69" i="5" s="1"/>
  <c r="K28" i="5"/>
  <c r="J28" i="5"/>
  <c r="J69" i="5" s="1"/>
  <c r="I28" i="5"/>
  <c r="I69" i="5" s="1"/>
  <c r="H28" i="5"/>
  <c r="H69" i="5" s="1"/>
  <c r="G28" i="5"/>
  <c r="G69" i="5" s="1"/>
  <c r="F28" i="5"/>
  <c r="F69" i="5" s="1"/>
  <c r="E28" i="5"/>
  <c r="E69" i="5" s="1"/>
  <c r="D28" i="5"/>
  <c r="D69" i="5" s="1"/>
  <c r="C28" i="5"/>
  <c r="C69" i="5" s="1"/>
  <c r="AH21" i="5"/>
  <c r="AH68" i="5" s="1"/>
  <c r="AG21" i="5"/>
  <c r="AG68" i="5" s="1"/>
  <c r="AF21" i="5"/>
  <c r="AF68" i="5" s="1"/>
  <c r="AE21" i="5"/>
  <c r="AE68" i="5" s="1"/>
  <c r="AD21" i="5"/>
  <c r="AD68" i="5" s="1"/>
  <c r="AC21" i="5"/>
  <c r="AC68" i="5" s="1"/>
  <c r="AB21" i="5"/>
  <c r="AB68" i="5" s="1"/>
  <c r="AA21" i="5"/>
  <c r="Z21" i="5"/>
  <c r="Z68" i="5" s="1"/>
  <c r="Y21" i="5"/>
  <c r="Y68" i="5" s="1"/>
  <c r="X21" i="5"/>
  <c r="X68" i="5" s="1"/>
  <c r="W21" i="5"/>
  <c r="W68" i="5" s="1"/>
  <c r="V21" i="5"/>
  <c r="V68" i="5" s="1"/>
  <c r="U21" i="5"/>
  <c r="T21" i="5"/>
  <c r="T68" i="5" s="1"/>
  <c r="S21" i="5"/>
  <c r="S68" i="5" s="1"/>
  <c r="R21" i="5"/>
  <c r="Q21" i="5"/>
  <c r="Q68" i="5" s="1"/>
  <c r="P21" i="5"/>
  <c r="P68" i="5" s="1"/>
  <c r="O21" i="5"/>
  <c r="O68" i="5" s="1"/>
  <c r="N21" i="5"/>
  <c r="M21" i="5"/>
  <c r="M68" i="5" s="1"/>
  <c r="L21" i="5"/>
  <c r="L68" i="5" s="1"/>
  <c r="K21" i="5"/>
  <c r="J21" i="5"/>
  <c r="J68" i="5" s="1"/>
  <c r="I21" i="5"/>
  <c r="I68" i="5" s="1"/>
  <c r="H21" i="5"/>
  <c r="H68" i="5" s="1"/>
  <c r="G21" i="5"/>
  <c r="G68" i="5" s="1"/>
  <c r="F21" i="5"/>
  <c r="F68" i="5" s="1"/>
  <c r="E21" i="5"/>
  <c r="E68" i="5" s="1"/>
  <c r="D21" i="5"/>
  <c r="D68" i="5" s="1"/>
  <c r="C21" i="5"/>
  <c r="C68" i="5" s="1"/>
  <c r="AH15" i="5"/>
  <c r="AH67" i="5" s="1"/>
  <c r="AG15" i="5"/>
  <c r="AG67" i="5" s="1"/>
  <c r="AF15" i="5"/>
  <c r="AF67" i="5" s="1"/>
  <c r="AE15" i="5"/>
  <c r="AE67" i="5" s="1"/>
  <c r="AD15" i="5"/>
  <c r="AD67" i="5" s="1"/>
  <c r="AC15" i="5"/>
  <c r="AC67" i="5" s="1"/>
  <c r="AB15" i="5"/>
  <c r="AB67" i="5" s="1"/>
  <c r="AA15" i="5"/>
  <c r="AA67" i="5" s="1"/>
  <c r="Z15" i="5"/>
  <c r="Z67" i="5" s="1"/>
  <c r="Y15" i="5"/>
  <c r="Y67" i="5" s="1"/>
  <c r="X15" i="5"/>
  <c r="X67" i="5" s="1"/>
  <c r="W15" i="5"/>
  <c r="W67" i="5" s="1"/>
  <c r="V15" i="5"/>
  <c r="V67" i="5" s="1"/>
  <c r="U15" i="5"/>
  <c r="U67" i="5" s="1"/>
  <c r="T15" i="5"/>
  <c r="T67" i="5" s="1"/>
  <c r="S15" i="5"/>
  <c r="S67" i="5" s="1"/>
  <c r="R15" i="5"/>
  <c r="R67" i="5" s="1"/>
  <c r="Q15" i="5"/>
  <c r="Q67" i="5" s="1"/>
  <c r="P15" i="5"/>
  <c r="P67" i="5" s="1"/>
  <c r="O15" i="5"/>
  <c r="N15" i="5"/>
  <c r="N67" i="5" s="1"/>
  <c r="M15" i="5"/>
  <c r="M67" i="5" s="1"/>
  <c r="L15" i="5"/>
  <c r="L67" i="5" s="1"/>
  <c r="K15" i="5"/>
  <c r="K67" i="5" s="1"/>
  <c r="J15" i="5"/>
  <c r="J67" i="5" s="1"/>
  <c r="I15" i="5"/>
  <c r="I67" i="5" s="1"/>
  <c r="H15" i="5"/>
  <c r="H67" i="5" s="1"/>
  <c r="G15" i="5"/>
  <c r="F15" i="5"/>
  <c r="F67" i="5" s="1"/>
  <c r="E15" i="5"/>
  <c r="E67" i="5" s="1"/>
  <c r="D15" i="5"/>
  <c r="D67" i="5" s="1"/>
  <c r="C15" i="5"/>
  <c r="C67" i="5" s="1"/>
  <c r="AG9" i="5"/>
  <c r="AG66" i="5" s="1"/>
  <c r="AF9" i="5"/>
  <c r="AE9" i="5"/>
  <c r="AE66" i="5" s="1"/>
  <c r="AD9" i="5"/>
  <c r="AD66" i="5" s="1"/>
  <c r="AC9" i="5"/>
  <c r="AC66" i="5" s="1"/>
  <c r="AB9" i="5"/>
  <c r="AB66" i="5" s="1"/>
  <c r="AA9" i="5"/>
  <c r="AA66" i="5" s="1"/>
  <c r="Z9" i="5"/>
  <c r="Z66" i="5" s="1"/>
  <c r="Y9" i="5"/>
  <c r="Y66" i="5" s="1"/>
  <c r="X9" i="5"/>
  <c r="X66" i="5" s="1"/>
  <c r="W9" i="5"/>
  <c r="W66" i="5" s="1"/>
  <c r="V9" i="5"/>
  <c r="V66" i="5" s="1"/>
  <c r="U9" i="5"/>
  <c r="U66" i="5" s="1"/>
  <c r="T9" i="5"/>
  <c r="T66" i="5" s="1"/>
  <c r="S9" i="5"/>
  <c r="S66" i="5" s="1"/>
  <c r="R9" i="5"/>
  <c r="R66" i="5" s="1"/>
  <c r="Q9" i="5"/>
  <c r="Q66" i="5" s="1"/>
  <c r="P9" i="5"/>
  <c r="P66" i="5" s="1"/>
  <c r="O9" i="5"/>
  <c r="O66" i="5" s="1"/>
  <c r="N9" i="5"/>
  <c r="M9" i="5"/>
  <c r="M66" i="5" s="1"/>
  <c r="L9" i="5"/>
  <c r="L66" i="5" s="1"/>
  <c r="K9" i="5"/>
  <c r="K66" i="5" s="1"/>
  <c r="J9" i="5"/>
  <c r="I9" i="5"/>
  <c r="I66" i="5" s="1"/>
  <c r="H9" i="5"/>
  <c r="H66" i="5" s="1"/>
  <c r="G9" i="5"/>
  <c r="G66" i="5" s="1"/>
  <c r="F9" i="5"/>
  <c r="F66" i="5" s="1"/>
  <c r="E9" i="5"/>
  <c r="E66" i="5" s="1"/>
  <c r="D9" i="5"/>
  <c r="D66" i="5" s="1"/>
  <c r="C9" i="5"/>
  <c r="C66" i="5" s="1"/>
  <c r="R74" i="5" l="1"/>
  <c r="C74" i="5"/>
  <c r="K74" i="5"/>
  <c r="AF72" i="5"/>
  <c r="AE74" i="5"/>
  <c r="V74" i="5"/>
  <c r="AF74" i="5"/>
  <c r="F74" i="5"/>
  <c r="AD74" i="5"/>
  <c r="AH9" i="5"/>
  <c r="AH66" i="5" s="1"/>
  <c r="AF66" i="5"/>
  <c r="G74" i="5"/>
  <c r="W74" i="5"/>
  <c r="S74" i="5"/>
  <c r="H74" i="5"/>
  <c r="P74" i="5"/>
  <c r="X74" i="5"/>
  <c r="N74" i="5"/>
  <c r="T74" i="5"/>
  <c r="O74" i="5"/>
  <c r="I74" i="5"/>
  <c r="Q74" i="5"/>
  <c r="Y74" i="5"/>
  <c r="AA74" i="5"/>
  <c r="AB74" i="5"/>
  <c r="Z72" i="5"/>
  <c r="Z74" i="5"/>
  <c r="D74" i="5"/>
  <c r="L74" i="5"/>
  <c r="AG74" i="5"/>
  <c r="E74" i="5"/>
  <c r="M74" i="5"/>
  <c r="U74" i="5"/>
  <c r="AC74" i="5"/>
  <c r="J74" i="5"/>
  <c r="AH47" i="5"/>
  <c r="AH71" i="5" s="1"/>
  <c r="AH74" i="5" s="1"/>
  <c r="J18" i="4" l="1"/>
  <c r="I18" i="4"/>
  <c r="G18" i="4"/>
  <c r="F18" i="4"/>
  <c r="D18" i="4"/>
  <c r="C18" i="4"/>
  <c r="E18" i="4" s="1"/>
  <c r="H17" i="4"/>
  <c r="E17" i="4"/>
  <c r="H16" i="4"/>
  <c r="E16" i="4"/>
  <c r="H15" i="4"/>
  <c r="E15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H18" i="4" s="1"/>
  <c r="E8" i="4"/>
  <c r="H19" i="3"/>
  <c r="G19" i="3"/>
  <c r="F19" i="3"/>
  <c r="E19" i="3"/>
  <c r="D19" i="3"/>
  <c r="I18" i="3"/>
  <c r="I17" i="3"/>
  <c r="I16" i="3"/>
  <c r="I15" i="3"/>
  <c r="I14" i="3"/>
  <c r="I13" i="3"/>
  <c r="I12" i="3"/>
  <c r="I11" i="3"/>
  <c r="I19" i="3" l="1"/>
  <c r="F40" i="2" l="1"/>
  <c r="E40" i="2"/>
  <c r="D40" i="2"/>
  <c r="C40" i="2"/>
  <c r="G39" i="2"/>
  <c r="G38" i="2"/>
  <c r="G37" i="2"/>
  <c r="G36" i="2"/>
  <c r="G35" i="2"/>
  <c r="G34" i="2"/>
  <c r="G33" i="2"/>
  <c r="G32" i="2"/>
  <c r="F28" i="2"/>
  <c r="E28" i="2"/>
  <c r="D28" i="2"/>
  <c r="C28" i="2"/>
  <c r="G27" i="2"/>
  <c r="G26" i="2"/>
  <c r="G25" i="2"/>
  <c r="G24" i="2"/>
  <c r="G23" i="2"/>
  <c r="G22" i="2"/>
  <c r="G21" i="2"/>
  <c r="G20" i="2"/>
  <c r="G28" i="2" s="1"/>
  <c r="G16" i="2"/>
  <c r="F16" i="2"/>
  <c r="E16" i="2"/>
  <c r="D16" i="2"/>
  <c r="C16" i="2"/>
  <c r="H15" i="2"/>
  <c r="H14" i="2"/>
  <c r="H13" i="2"/>
  <c r="H12" i="2"/>
  <c r="H11" i="2"/>
  <c r="H10" i="2"/>
  <c r="H9" i="2"/>
  <c r="H8" i="2"/>
  <c r="J17" i="1"/>
  <c r="I17" i="1"/>
  <c r="H17" i="1"/>
  <c r="F17" i="1"/>
  <c r="E17" i="1"/>
  <c r="D17" i="1"/>
  <c r="C17" i="1"/>
  <c r="K16" i="1"/>
  <c r="G16" i="1"/>
  <c r="K15" i="1"/>
  <c r="G15" i="1"/>
  <c r="K14" i="1"/>
  <c r="G14" i="1"/>
  <c r="K13" i="1"/>
  <c r="G13" i="1"/>
  <c r="K12" i="1"/>
  <c r="G12" i="1"/>
  <c r="K11" i="1"/>
  <c r="G11" i="1"/>
  <c r="K10" i="1"/>
  <c r="G10" i="1"/>
  <c r="K9" i="1"/>
  <c r="K17" i="1" s="1"/>
  <c r="G9" i="1"/>
  <c r="G17" i="1" s="1"/>
  <c r="H16" i="2" l="1"/>
  <c r="G40" i="2"/>
</calcChain>
</file>

<file path=xl/sharedStrings.xml><?xml version="1.0" encoding="utf-8"?>
<sst xmlns="http://schemas.openxmlformats.org/spreadsheetml/2006/main" count="701" uniqueCount="199">
  <si>
    <t>INFORME DE EJECUCIÓN</t>
  </si>
  <si>
    <t xml:space="preserve"> SIEMBRAS DE PLANTAS EN FOMENTO Y RENOVACIÓN DE CAFETALES</t>
  </si>
  <si>
    <t>JULIO, 2024.</t>
  </si>
  <si>
    <t>BENEFICIARIOS</t>
  </si>
  <si>
    <t>REGIONALES</t>
  </si>
  <si>
    <t>PLANTAS SEMBRADAS</t>
  </si>
  <si>
    <t>TAREAS FOMENTADAS</t>
  </si>
  <si>
    <t>HOMBRE</t>
  </si>
  <si>
    <t>MUJER</t>
  </si>
  <si>
    <t>TOTALES</t>
  </si>
  <si>
    <t>TAREAS RENOVADAS</t>
  </si>
  <si>
    <t>CENTRAL</t>
  </si>
  <si>
    <t xml:space="preserve"> </t>
  </si>
  <si>
    <t>NORCENTRAL</t>
  </si>
  <si>
    <t>NORDESTE</t>
  </si>
  <si>
    <t>NOROESTE</t>
  </si>
  <si>
    <t>NORTE</t>
  </si>
  <si>
    <t>SUR</t>
  </si>
  <si>
    <t>SURESTE</t>
  </si>
  <si>
    <t>SUROESTE</t>
  </si>
  <si>
    <t xml:space="preserve">INFORME DE EJECUCIÓN </t>
  </si>
  <si>
    <t>TRAMPEO DE BROCA</t>
  </si>
  <si>
    <t>TRAMPAS INSTALADAS</t>
  </si>
  <si>
    <t>FINCAS EN TRAMPEO</t>
  </si>
  <si>
    <t>TAREAS TRAMPEADAS</t>
  </si>
  <si>
    <t>CONTROL QUIMICO DE ROYA</t>
  </si>
  <si>
    <t>FINCAS INTERVENIDAS</t>
  </si>
  <si>
    <t xml:space="preserve">TAREAS </t>
  </si>
  <si>
    <t>CONTROL  DE MALEZAS</t>
  </si>
  <si>
    <t>DIRECCIÓN TÉCNICA</t>
  </si>
  <si>
    <t>DIVISIÓN COSECHA Y POSTCOSECHA DL CAFÉ</t>
  </si>
  <si>
    <t xml:space="preserve">INFORME DE ACTIVIDADES REALIZADAS CORRESPONIENTES AL MES DE JULIO 2024                                     </t>
  </si>
  <si>
    <t>CUADRO RESUMEN DE: EQUIPOS, MAQUINARIAS E INFRAESTRUCTURAS, INTERVENIDAS PARA EL BENEFICCIADO DEL CAFÉ</t>
  </si>
  <si>
    <t>DESPULPADORA</t>
  </si>
  <si>
    <t>MOLINO</t>
  </si>
  <si>
    <t xml:space="preserve">OTROS </t>
  </si>
  <si>
    <t>H</t>
  </si>
  <si>
    <t>M</t>
  </si>
  <si>
    <t xml:space="preserve">CENTRAL </t>
  </si>
  <si>
    <t>(Beneficio Húmedo) 1</t>
  </si>
  <si>
    <t>TOTAL</t>
  </si>
  <si>
    <t>PRONÓSTICO Y REPORTE DE COSECHA 2023-2024</t>
  </si>
  <si>
    <t>DIRECCIONES REGIONALES</t>
  </si>
  <si>
    <t>TOTAL AREA EN PRODUCCIÓN (TAS.)</t>
  </si>
  <si>
    <t>PRODUCCIÓN ESPERADA EN QQ  ORO (PRONÓSTICO)</t>
  </si>
  <si>
    <t>CAFÉ COSECHADO  (QQ)</t>
  </si>
  <si>
    <t>PLANTACIÓN VIEJA</t>
  </si>
  <si>
    <t>PLANTACIÓN NUEVA</t>
  </si>
  <si>
    <t>JULIO</t>
  </si>
  <si>
    <t>TOTALES COSECHA 2023-2024</t>
  </si>
  <si>
    <r>
      <t xml:space="preserve">NORDESTE </t>
    </r>
    <r>
      <rPr>
        <b/>
        <sz val="11"/>
        <color theme="5" tint="-0.249977111117893"/>
        <rFont val="Aptos Narrow"/>
        <family val="2"/>
        <scheme val="minor"/>
      </rPr>
      <t>(ROBUSTA)</t>
    </r>
  </si>
  <si>
    <r>
      <t>SURESTE</t>
    </r>
    <r>
      <rPr>
        <b/>
        <sz val="11"/>
        <color theme="5" tint="-0.249977111117893"/>
        <rFont val="Aptos Narrow"/>
        <family val="2"/>
        <scheme val="minor"/>
      </rPr>
      <t xml:space="preserve"> (ROBUSTA)</t>
    </r>
  </si>
  <si>
    <t>Mes: JULIO 2024</t>
  </si>
  <si>
    <t>DIRECCIÓN REGIONAL: Central</t>
  </si>
  <si>
    <t>No.</t>
  </si>
  <si>
    <t>OFEC</t>
  </si>
  <si>
    <t>Visitas Ficas</t>
  </si>
  <si>
    <t>Total P.</t>
  </si>
  <si>
    <t>Adiestramientos</t>
  </si>
  <si>
    <t>Visitas Domic.</t>
  </si>
  <si>
    <t>Consultas Oficina</t>
  </si>
  <si>
    <t>Dem. Métodos</t>
  </si>
  <si>
    <t>Dem. Resultados</t>
  </si>
  <si>
    <t>Giras</t>
  </si>
  <si>
    <t>Reuniones</t>
  </si>
  <si>
    <t>BANÍ</t>
  </si>
  <si>
    <t>OCOA</t>
  </si>
  <si>
    <r>
      <t xml:space="preserve">DIRECCIÓN REGIONAL: </t>
    </r>
    <r>
      <rPr>
        <sz val="11"/>
        <color theme="1"/>
        <rFont val="Arial"/>
        <family val="2"/>
      </rPr>
      <t>Norcentral</t>
    </r>
  </si>
  <si>
    <t>La Vega</t>
  </si>
  <si>
    <t>Bonao</t>
  </si>
  <si>
    <t>DIRECCIÓN REGIONAL:</t>
  </si>
  <si>
    <t>Duarte</t>
  </si>
  <si>
    <t>salcedo</t>
  </si>
  <si>
    <t>DIRECCIÓN REGIONAL: NOROESTE</t>
  </si>
  <si>
    <t>Mao</t>
  </si>
  <si>
    <t>Santiago Rodríguez</t>
  </si>
  <si>
    <t>Dajabón</t>
  </si>
  <si>
    <t>La Sierra</t>
  </si>
  <si>
    <t>Puerto Plata</t>
  </si>
  <si>
    <t>Espaillat</t>
  </si>
  <si>
    <t>Santiago</t>
  </si>
  <si>
    <t>DIRECCIÓN REGIONAL: SUR</t>
  </si>
  <si>
    <t>NEYBA</t>
  </si>
  <si>
    <t>`19</t>
  </si>
  <si>
    <t>VILLA JARAGUA</t>
  </si>
  <si>
    <t>JIMANI</t>
  </si>
  <si>
    <t>PEDERNALES</t>
  </si>
  <si>
    <t>BARAHONA</t>
  </si>
  <si>
    <t>POLO</t>
  </si>
  <si>
    <t>PARAISO</t>
  </si>
  <si>
    <t>LOS CACAOS</t>
  </si>
  <si>
    <t>CAMBITA</t>
  </si>
  <si>
    <t>SAN JUAN</t>
  </si>
  <si>
    <t>PADRE LAS CASAS</t>
  </si>
  <si>
    <t>PERALTA</t>
  </si>
  <si>
    <t>EL CERCADO</t>
  </si>
  <si>
    <t>HONDO VALLE</t>
  </si>
  <si>
    <t>DIVISIÓN DE EXTENSIÓN</t>
  </si>
  <si>
    <t>Informe de las actividades de Capacitación</t>
  </si>
  <si>
    <t>CURSOS</t>
  </si>
  <si>
    <t>TALLERES</t>
  </si>
  <si>
    <t>CHARLAS</t>
  </si>
  <si>
    <t>DIVISION DE VERIFICACION</t>
  </si>
  <si>
    <t>ACTIVIDADES REALIZADAS 2024</t>
  </si>
  <si>
    <t>DETALLE</t>
  </si>
  <si>
    <t>JUL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</si>
  <si>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</si>
  <si>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</si>
  <si>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</si>
  <si>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</si>
  <si>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</si>
  <si>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</si>
  <si>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LABORATORIO RAÚL H. MELO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</si>
  <si>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</si>
  <si>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</si>
  <si>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</si>
  <si>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</si>
  <si>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</si>
  <si>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</si>
  <si>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</si>
  <si>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</si>
  <si>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JULIO - 24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</si>
  <si>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</si>
  <si>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</si>
  <si>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</si>
  <si>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</si>
  <si>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</si>
  <si>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</si>
  <si>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</si>
  <si>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</si>
  <si>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</si>
  <si>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</si>
  <si>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</si>
  <si>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Certificaciones de producto</t>
  </si>
  <si>
    <t>DIVISION DE COMERCIAL Y CERTIFICACIÓN</t>
  </si>
  <si>
    <t>DEPARTAMENTO DE DESARROLLO RURAL</t>
  </si>
  <si>
    <t xml:space="preserve">INFORME MESUAL  DE ACTIVIDADES REALIZADAS </t>
  </si>
  <si>
    <t>MES</t>
  </si>
  <si>
    <t>2024  JULIO</t>
  </si>
  <si>
    <t xml:space="preserve">Total </t>
  </si>
  <si>
    <t>Visitas Funcionarios Oficiales</t>
  </si>
  <si>
    <t>Visitas Funcionarios Privados</t>
  </si>
  <si>
    <t>Becas Entregadas</t>
  </si>
  <si>
    <t xml:space="preserve">Familias Afiliadas SENASA </t>
  </si>
  <si>
    <t>Operativos Médicos</t>
  </si>
  <si>
    <t>SEDE CENTRAL</t>
  </si>
  <si>
    <t>NO</t>
  </si>
  <si>
    <t>Departamento de Desarrollo Rural</t>
  </si>
  <si>
    <t>CONSOLIDADO MENSUAL REHABILITACIÓN DE CAMINOS</t>
  </si>
  <si>
    <t>MES : JULIO    2024</t>
  </si>
  <si>
    <t>Nombre de la Vía</t>
  </si>
  <si>
    <t>Tipo de Vía</t>
  </si>
  <si>
    <t>Longitud total (km)</t>
  </si>
  <si>
    <t>Km. Rehabilitados</t>
  </si>
  <si>
    <t>CONTACTO COORDINACION</t>
  </si>
  <si>
    <t>Aporte de INDOCAFE</t>
  </si>
  <si>
    <t>FAMILIAS BENEFICIADAS</t>
  </si>
  <si>
    <t>Banilejo - La Colonia</t>
  </si>
  <si>
    <t>La Bocaina</t>
  </si>
  <si>
    <t xml:space="preserve">Blanco </t>
  </si>
  <si>
    <t>Carretero</t>
  </si>
  <si>
    <t>EGEHID</t>
  </si>
  <si>
    <t>La Salvia</t>
  </si>
  <si>
    <t>Comunidad</t>
  </si>
  <si>
    <t>Los Higos</t>
  </si>
  <si>
    <t>AYUNTAMIENTO</t>
  </si>
  <si>
    <t>La Divisoria- La Cabirma</t>
  </si>
  <si>
    <t xml:space="preserve">Ministerio de Agricultura y Obras Publicas </t>
  </si>
  <si>
    <t>Contratista Liceo de Los Cerezos</t>
  </si>
  <si>
    <t>Calaverna</t>
  </si>
  <si>
    <t>vecinal</t>
  </si>
  <si>
    <t>Guanajuma-Janey</t>
  </si>
  <si>
    <t>Carretera pricipal</t>
  </si>
  <si>
    <t>Ministerio de Agricultura</t>
  </si>
  <si>
    <t>Jamamu-Calimetal</t>
  </si>
  <si>
    <t>Camino Carretero</t>
  </si>
  <si>
    <t>Ayuntamiento Municipal Las Placetas</t>
  </si>
  <si>
    <t>Jamamu-Arroyo Caña</t>
  </si>
  <si>
    <t>Las Placetas-Damajagua</t>
  </si>
  <si>
    <t>DGHI</t>
  </si>
  <si>
    <t>Sabaneta</t>
  </si>
  <si>
    <t>Principal</t>
  </si>
  <si>
    <t>Acero Estrella</t>
  </si>
  <si>
    <t>Loma Prieta</t>
  </si>
  <si>
    <t>Mata Grande</t>
  </si>
  <si>
    <t>MOPC</t>
  </si>
  <si>
    <t>Yaroa-Los Sanchez</t>
  </si>
  <si>
    <t>La Cumbre Juan Veras-Pedro Garcia</t>
  </si>
  <si>
    <t>Los Cacaos/Los Guineos/Tamboril</t>
  </si>
  <si>
    <t>Monteada nueva</t>
  </si>
  <si>
    <t>CARRETERA</t>
  </si>
  <si>
    <t>Carretera Los Frios-Cruce las ejas</t>
  </si>
  <si>
    <t>Maguana en Medio-Higuerito</t>
  </si>
  <si>
    <t>El Palmal-Guayuyal</t>
  </si>
  <si>
    <t>La Navaja -El Hoyazo</t>
  </si>
  <si>
    <t>Los Ajies</t>
  </si>
  <si>
    <t>ALCALDÍA</t>
  </si>
  <si>
    <t>RESUMEN  MANEJO INTEGRADO DE PLAGAS.</t>
  </si>
  <si>
    <t xml:space="preserve">INSTITUTO DOMINICANO DEL CAFÉ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</si>
</sst>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6" formatCode="_-* #,##0.00_-;\-* #,##0.0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ptos Narrow"/>
      <family val="2"/>
      <scheme val="minor"/>
    </font>
    <font>
      <b/>
      <sz val="14"/>
      <name val="Arial"/>
      <family val="2"/>
    </font>
    <font>
      <sz val="14"/>
      <color theme="1"/>
      <name val="Arial"/>
      <family val="2"/>
    </font>
    <font>
      <b/>
      <sz val="11"/>
      <color theme="5" tint="-0.249977111117893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</cellStyleXfs>
  <cellXfs count="10">
    <xf numFmtId="0" fontId="0" fillId="0" borderId="0" xfId="0"/>
    <xf numFmtId="0" fontId="2" fillId="0" borderId="0" xfId="0" applyFont="1"/>
    <xf numFmtId="164" fontId="6" fillId="0" borderId="0" xfId="1" applyNumberFormat="1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6">
    <cellStyle name="Millares" xfId="1" builtinId="3"/>
    <cellStyle name="Millares 2" xfId="3" xr:uid="{C5EBD178-B7EF-4813-B166-6B128EAEB690}"/>
    <cellStyle name="Millares 5" xfId="4" xr:uid="{737CECA0-B78B-43AB-85C9-8204DB1DFBF7}"/>
    <cellStyle name="Normal" xfId="0" builtinId="0"/>
    <cellStyle name="Normal 2" xfId="5" xr:uid="{B1A697A0-8894-4284-8FED-27E6CF45CDDF}"/>
    <cellStyle name="Normal 5 2" xfId="2" xr:uid="{875AA095-A5B3-434C-8F8D-D85C3EEEC2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790104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8E7FB53D-38F4-45BE-9F14-2BCC2A666ED8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90104" cy="264560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0B60D3F4-E08D-4A22-854F-83EC73CF91AE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90104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BB895966-92F0-43AC-A1DD-C5A4BA288A84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90104" cy="264560"/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id="{420720EF-FCDC-461C-A3C8-D64920426BA8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2178A418-4BB8-4706-8696-70CC933726E1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8" name="2 CuadroTexto">
          <a:extLst>
            <a:ext uri="{FF2B5EF4-FFF2-40B4-BE49-F238E27FC236}">
              <a16:creationId xmlns:a16="http://schemas.microsoft.com/office/drawing/2014/main" id="{E012F162-C575-4900-8124-CD21817EB63E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2842CB50-3D27-4286-A5F1-43D9EF954526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A3F0F2DC-9185-4B71-9EF3-1DD378D98740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11" name="2 CuadroTexto">
          <a:extLst>
            <a:ext uri="{FF2B5EF4-FFF2-40B4-BE49-F238E27FC236}">
              <a16:creationId xmlns:a16="http://schemas.microsoft.com/office/drawing/2014/main" id="{C259B884-4325-4B37-81EA-D1E2C578F666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12" name="2 CuadroTexto">
          <a:extLst>
            <a:ext uri="{FF2B5EF4-FFF2-40B4-BE49-F238E27FC236}">
              <a16:creationId xmlns:a16="http://schemas.microsoft.com/office/drawing/2014/main" id="{1A37893E-5A94-42DB-B91B-9D2CE7063E67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13" name="2 CuadroTexto">
          <a:extLst>
            <a:ext uri="{FF2B5EF4-FFF2-40B4-BE49-F238E27FC236}">
              <a16:creationId xmlns:a16="http://schemas.microsoft.com/office/drawing/2014/main" id="{370BA821-DD23-42E6-8468-40366AF56672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AA410BD8-4C21-4D9E-A08C-774005991975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15" name="2 CuadroTexto">
          <a:extLst>
            <a:ext uri="{FF2B5EF4-FFF2-40B4-BE49-F238E27FC236}">
              <a16:creationId xmlns:a16="http://schemas.microsoft.com/office/drawing/2014/main" id="{C798D4A6-0C92-4563-8800-08DEE377FE9D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35C7C3BB-51D0-4175-8CCC-2F72EF53F515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17" name="2 CuadroTexto">
          <a:extLst>
            <a:ext uri="{FF2B5EF4-FFF2-40B4-BE49-F238E27FC236}">
              <a16:creationId xmlns:a16="http://schemas.microsoft.com/office/drawing/2014/main" id="{577B6C55-1EB9-4EF5-BD2B-3B09CCF591DA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18" name="2 CuadroTexto">
          <a:extLst>
            <a:ext uri="{FF2B5EF4-FFF2-40B4-BE49-F238E27FC236}">
              <a16:creationId xmlns:a16="http://schemas.microsoft.com/office/drawing/2014/main" id="{7BF5E199-226A-44BA-8A4F-9A5D298694D6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19" name="2 CuadroTexto">
          <a:extLst>
            <a:ext uri="{FF2B5EF4-FFF2-40B4-BE49-F238E27FC236}">
              <a16:creationId xmlns:a16="http://schemas.microsoft.com/office/drawing/2014/main" id="{31DEF040-E351-43FC-9748-FA8062DBD9C5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696AFF98-5324-40F2-91B6-37E922FCFF47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21" name="2 CuadroTexto">
          <a:extLst>
            <a:ext uri="{FF2B5EF4-FFF2-40B4-BE49-F238E27FC236}">
              <a16:creationId xmlns:a16="http://schemas.microsoft.com/office/drawing/2014/main" id="{A0837FA0-D8A0-47D3-8998-6A36D1BAE7DF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22" name="2 CuadroTexto">
          <a:extLst>
            <a:ext uri="{FF2B5EF4-FFF2-40B4-BE49-F238E27FC236}">
              <a16:creationId xmlns:a16="http://schemas.microsoft.com/office/drawing/2014/main" id="{E5CEE0CB-1FE4-4BBD-AF8D-F9862241E55E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59A93E12-E865-4147-9147-EB75435E49D1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58F58EE5-AC29-47E2-AE34-0E8248F6043B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25" name="2 CuadroTexto">
          <a:extLst>
            <a:ext uri="{FF2B5EF4-FFF2-40B4-BE49-F238E27FC236}">
              <a16:creationId xmlns:a16="http://schemas.microsoft.com/office/drawing/2014/main" id="{20BB7688-EAB6-424E-92F6-89DA0977FD4E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id="{E063A84A-88C6-4217-86EE-2347B1B76D8A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27" name="2 CuadroTexto">
          <a:extLst>
            <a:ext uri="{FF2B5EF4-FFF2-40B4-BE49-F238E27FC236}">
              <a16:creationId xmlns:a16="http://schemas.microsoft.com/office/drawing/2014/main" id="{4E2C4402-5CE3-4420-94FA-9674B7ECE68D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90104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F36A0572-52FC-43D9-85F5-D6FAAB87ACF1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90104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75471D50-4CB4-4A8D-BC63-F8410CC0BFF6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90104" cy="264560"/>
    <xdr:sp macro="" textlink="">
      <xdr:nvSpPr>
        <xdr:cNvPr id="30" name="2 CuadroTexto">
          <a:extLst>
            <a:ext uri="{FF2B5EF4-FFF2-40B4-BE49-F238E27FC236}">
              <a16:creationId xmlns:a16="http://schemas.microsoft.com/office/drawing/2014/main" id="{E740AC1C-B83C-43DF-8090-7FE9BC8FF9F0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90104" cy="264560"/>
    <xdr:sp macro="" textlink="">
      <xdr:nvSpPr>
        <xdr:cNvPr id="31" name="2 CuadroTexto">
          <a:extLst>
            <a:ext uri="{FF2B5EF4-FFF2-40B4-BE49-F238E27FC236}">
              <a16:creationId xmlns:a16="http://schemas.microsoft.com/office/drawing/2014/main" id="{74EF9F17-1B97-4F33-9845-E2A1488E9EEF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EF2AA0C3-383C-4D68-823D-EDC42165223B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E621AF9E-D8EE-4BE8-AF46-F679D187C1C5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34" name="2 CuadroTexto">
          <a:extLst>
            <a:ext uri="{FF2B5EF4-FFF2-40B4-BE49-F238E27FC236}">
              <a16:creationId xmlns:a16="http://schemas.microsoft.com/office/drawing/2014/main" id="{1009175D-1E5B-411E-9E09-1462103A3678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35" name="2 CuadroTexto">
          <a:extLst>
            <a:ext uri="{FF2B5EF4-FFF2-40B4-BE49-F238E27FC236}">
              <a16:creationId xmlns:a16="http://schemas.microsoft.com/office/drawing/2014/main" id="{874B50B3-43FF-44D9-9F2A-A8EE038AEEB2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13C1D1BE-82D5-4DA1-962F-492E4229B2AD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64A7E3CE-E596-4BFC-9643-17D6B7B8F4C2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38" name="2 CuadroTexto">
          <a:extLst>
            <a:ext uri="{FF2B5EF4-FFF2-40B4-BE49-F238E27FC236}">
              <a16:creationId xmlns:a16="http://schemas.microsoft.com/office/drawing/2014/main" id="{0E839EC2-8E37-4065-A7CA-D0CCEB2C6B75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39" name="2 CuadroTexto">
          <a:extLst>
            <a:ext uri="{FF2B5EF4-FFF2-40B4-BE49-F238E27FC236}">
              <a16:creationId xmlns:a16="http://schemas.microsoft.com/office/drawing/2014/main" id="{73764D93-4F15-4179-83CA-FD4A1CF5F2AC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475FB0D8-9E15-4467-9268-8118C81AFD7B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EBDC0622-AEBA-41A6-9D18-9AECB190DC92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42" name="2 CuadroTexto">
          <a:extLst>
            <a:ext uri="{FF2B5EF4-FFF2-40B4-BE49-F238E27FC236}">
              <a16:creationId xmlns:a16="http://schemas.microsoft.com/office/drawing/2014/main" id="{BAB080FA-AF7A-430F-9DB7-9893CC6E4588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43" name="2 CuadroTexto">
          <a:extLst>
            <a:ext uri="{FF2B5EF4-FFF2-40B4-BE49-F238E27FC236}">
              <a16:creationId xmlns:a16="http://schemas.microsoft.com/office/drawing/2014/main" id="{83B03886-FDA5-45A6-BD2C-35C9FC841F61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44" name="2 CuadroTexto">
          <a:extLst>
            <a:ext uri="{FF2B5EF4-FFF2-40B4-BE49-F238E27FC236}">
              <a16:creationId xmlns:a16="http://schemas.microsoft.com/office/drawing/2014/main" id="{56B6A49E-1447-47DB-BFCD-F16B64D1D29D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464AAFB8-5126-4EF7-93AC-21F879D62A4C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46" name="2 CuadroTexto">
          <a:extLst>
            <a:ext uri="{FF2B5EF4-FFF2-40B4-BE49-F238E27FC236}">
              <a16:creationId xmlns:a16="http://schemas.microsoft.com/office/drawing/2014/main" id="{8C4F5907-A92E-4ECA-8EBE-8DD64A7ED6B5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47" name="2 CuadroTexto">
          <a:extLst>
            <a:ext uri="{FF2B5EF4-FFF2-40B4-BE49-F238E27FC236}">
              <a16:creationId xmlns:a16="http://schemas.microsoft.com/office/drawing/2014/main" id="{AD98A6B9-2028-43F7-97AE-3DEBE6CB02F5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48" name="2 CuadroTexto">
          <a:extLst>
            <a:ext uri="{FF2B5EF4-FFF2-40B4-BE49-F238E27FC236}">
              <a16:creationId xmlns:a16="http://schemas.microsoft.com/office/drawing/2014/main" id="{9F937095-89E0-4760-A8DB-382D868FEE67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C69DD093-7CE6-491D-817B-1BBD7589E4C3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50" name="2 CuadroTexto">
          <a:extLst>
            <a:ext uri="{FF2B5EF4-FFF2-40B4-BE49-F238E27FC236}">
              <a16:creationId xmlns:a16="http://schemas.microsoft.com/office/drawing/2014/main" id="{9E57C0F6-3A34-41DF-B2B4-8D951DEE4B86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51" name="2 CuadroTexto">
          <a:extLst>
            <a:ext uri="{FF2B5EF4-FFF2-40B4-BE49-F238E27FC236}">
              <a16:creationId xmlns:a16="http://schemas.microsoft.com/office/drawing/2014/main" id="{81F8241F-BE31-40C0-A351-025C8F5C3F70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52" name="2 CuadroTexto">
          <a:extLst>
            <a:ext uri="{FF2B5EF4-FFF2-40B4-BE49-F238E27FC236}">
              <a16:creationId xmlns:a16="http://schemas.microsoft.com/office/drawing/2014/main" id="{5719376F-6DE5-4E10-8251-D392E2E9A82F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295275</xdr:rowOff>
    </xdr:to>
    <xdr:sp macro="" textlink="">
      <xdr:nvSpPr>
        <xdr:cNvPr id="3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B7D3A33C-A068-44F4-8204-0ACBC40DD9C4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03504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295275</xdr:rowOff>
    </xdr:to>
    <xdr:sp macro="" textlink="">
      <xdr:nvSpPr>
        <xdr:cNvPr id="4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0F36A7E1-6E6E-476C-BF0B-1599122B83A0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03504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295275</xdr:rowOff>
    </xdr:to>
    <xdr:sp macro="" textlink="">
      <xdr:nvSpPr>
        <xdr:cNvPr id="5" name="AutoShape 3" descr="blob:https://web.whatsapp.com/86bf4c28-5f33-4b6a-accb-321a3ddcbf49">
          <a:extLst>
            <a:ext uri="{FF2B5EF4-FFF2-40B4-BE49-F238E27FC236}">
              <a16:creationId xmlns:a16="http://schemas.microsoft.com/office/drawing/2014/main" id="{31788221-1C9A-4158-BF9E-02245E1970F7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03504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285750</xdr:colOff>
      <xdr:row>27</xdr:row>
      <xdr:rowOff>0</xdr:rowOff>
    </xdr:from>
    <xdr:to>
      <xdr:col>2</xdr:col>
      <xdr:colOff>590550</xdr:colOff>
      <xdr:row>27</xdr:row>
      <xdr:rowOff>304800</xdr:rowOff>
    </xdr:to>
    <xdr:sp macro="" textlink="">
      <xdr:nvSpPr>
        <xdr:cNvPr id="6" name="AutoShape 2" descr="blob:https://web.whatsapp.com/06cc063a-894d-47fd-9c85-6080ccdea9a1">
          <a:extLst>
            <a:ext uri="{FF2B5EF4-FFF2-40B4-BE49-F238E27FC236}">
              <a16:creationId xmlns:a16="http://schemas.microsoft.com/office/drawing/2014/main" id="{F9739D21-9A7A-456B-8890-7347FB5AF11F}"/>
            </a:ext>
          </a:extLst>
        </xdr:cNvPr>
        <xdr:cNvSpPr>
          <a:spLocks noChangeAspect="1" noChangeArrowheads="1"/>
        </xdr:cNvSpPr>
      </xdr:nvSpPr>
      <xdr:spPr bwMode="auto">
        <a:xfrm>
          <a:off x="209931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304800</xdr:rowOff>
    </xdr:to>
    <xdr:sp macro="" textlink="">
      <xdr:nvSpPr>
        <xdr:cNvPr id="7" name="AutoShape 4" descr="blob:https://web.whatsapp.com/06cc063a-894d-47fd-9c85-6080ccdea9a1">
          <a:extLst>
            <a:ext uri="{FF2B5EF4-FFF2-40B4-BE49-F238E27FC236}">
              <a16:creationId xmlns:a16="http://schemas.microsoft.com/office/drawing/2014/main" id="{E3540190-0A71-4BB0-BE01-1E55E546D388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304800</xdr:rowOff>
    </xdr:to>
    <xdr:sp macro="" textlink="">
      <xdr:nvSpPr>
        <xdr:cNvPr id="8" name="AutoShape 6" descr="blob:https://web.whatsapp.com/3a21a843-8761-419c-8796-a1cddf1eea50">
          <a:extLst>
            <a:ext uri="{FF2B5EF4-FFF2-40B4-BE49-F238E27FC236}">
              <a16:creationId xmlns:a16="http://schemas.microsoft.com/office/drawing/2014/main" id="{6EC74603-2D8F-42BB-876A-B52451C7B419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304800</xdr:rowOff>
    </xdr:to>
    <xdr:sp macro="" textlink="">
      <xdr:nvSpPr>
        <xdr:cNvPr id="9" name="AutoShape 7" descr="blob:https://web.whatsapp.com/06cc063a-894d-47fd-9c85-6080ccdea9a1">
          <a:extLst>
            <a:ext uri="{FF2B5EF4-FFF2-40B4-BE49-F238E27FC236}">
              <a16:creationId xmlns:a16="http://schemas.microsoft.com/office/drawing/2014/main" id="{E4C89D57-4C33-44AC-A066-E0B30AB37A7F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304800</xdr:rowOff>
    </xdr:to>
    <xdr:sp macro="" textlink="">
      <xdr:nvSpPr>
        <xdr:cNvPr id="10" name="AutoShape 8" descr="blob:https://web.whatsapp.com/06cc063a-894d-47fd-9c85-6080ccdea9a1">
          <a:extLst>
            <a:ext uri="{FF2B5EF4-FFF2-40B4-BE49-F238E27FC236}">
              <a16:creationId xmlns:a16="http://schemas.microsoft.com/office/drawing/2014/main" id="{678D1AB1-56C9-48BF-878A-AE0E5FDA7CF6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304800</xdr:rowOff>
    </xdr:to>
    <xdr:sp macro="" textlink="">
      <xdr:nvSpPr>
        <xdr:cNvPr id="11" name="AutoShape 12" descr="blob:https://web.whatsapp.com/06cc063a-894d-47fd-9c85-6080ccdea9a1">
          <a:extLst>
            <a:ext uri="{FF2B5EF4-FFF2-40B4-BE49-F238E27FC236}">
              <a16:creationId xmlns:a16="http://schemas.microsoft.com/office/drawing/2014/main" id="{D2BE527B-78B6-446C-9321-3414E4EBCE64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304800</xdr:rowOff>
    </xdr:to>
    <xdr:sp macro="" textlink="">
      <xdr:nvSpPr>
        <xdr:cNvPr id="12" name="AutoShape 15" descr="blob:https://web.whatsapp.com/06e4fe76-3e2c-4cbd-8fdf-5b68a3dc2b88">
          <a:extLst>
            <a:ext uri="{FF2B5EF4-FFF2-40B4-BE49-F238E27FC236}">
              <a16:creationId xmlns:a16="http://schemas.microsoft.com/office/drawing/2014/main" id="{F655ADAA-3126-4145-9829-ECBEDEA890DC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304800</xdr:rowOff>
    </xdr:to>
    <xdr:sp macro="" textlink="">
      <xdr:nvSpPr>
        <xdr:cNvPr id="13" name="AutoShape 6" descr="blob:https://web.whatsapp.com/1b686b5e-56f3-459d-b62d-b32eebe3efb9">
          <a:extLst>
            <a:ext uri="{FF2B5EF4-FFF2-40B4-BE49-F238E27FC236}">
              <a16:creationId xmlns:a16="http://schemas.microsoft.com/office/drawing/2014/main" id="{D9DE3581-C7E5-46A9-BFF3-5593E6D8A8D8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E404C-7552-4D54-BB7C-7594BCED62DD}">
  <dimension ref="B1:O19"/>
  <sheetViews>
    <sheetView tabSelected="1" zoomScale="110" zoomScaleNormal="110" workbookViewId="0">
      <selection activeCell="A3" sqref="A3:XFD23"/>
    </sheetView>
  </sheetViews>
  <sheetFormatPr baseColWidth="10" defaultRowHeight="14.4" x14ac:dyDescent="0.3"/>
  <cols>
    <col min="2" max="2" width="14.88671875" customWidth="1"/>
    <col min="3" max="3" width="15" customWidth="1"/>
    <col min="4" max="4" width="16.6640625" customWidth="1"/>
    <col min="8" max="8" width="14.6640625" customWidth="1"/>
  </cols>
  <sheetData>
    <row r="1" spans="2:15" ht="51.6" customHeight="1" x14ac:dyDescent="0.3"/>
    <row r="2" spans="2:15" x14ac:dyDescent="0.3">
      <c r="B2" t="s">
        <v>198</v>
      </c>
    </row>
    <row r="3" spans="2:15" x14ac:dyDescent="0.3">
      <c r="B3" t="s">
        <v>0</v>
      </c>
    </row>
    <row r="4" spans="2:15" x14ac:dyDescent="0.3">
      <c r="B4" t="s">
        <v>1</v>
      </c>
    </row>
    <row r="5" spans="2:15" x14ac:dyDescent="0.3">
      <c r="B5" t="s">
        <v>2</v>
      </c>
    </row>
    <row r="7" spans="2:15" x14ac:dyDescent="0.3">
      <c r="E7" t="s">
        <v>3</v>
      </c>
      <c r="I7" t="s">
        <v>3</v>
      </c>
    </row>
    <row r="8" spans="2:15" x14ac:dyDescent="0.3">
      <c r="B8" t="s">
        <v>4</v>
      </c>
      <c r="C8" t="s">
        <v>5</v>
      </c>
      <c r="D8" t="s">
        <v>6</v>
      </c>
      <c r="E8" t="s">
        <v>7</v>
      </c>
      <c r="F8" t="s">
        <v>8</v>
      </c>
      <c r="G8" t="s">
        <v>9</v>
      </c>
      <c r="H8" t="s">
        <v>10</v>
      </c>
      <c r="I8" t="s">
        <v>7</v>
      </c>
      <c r="J8" t="s">
        <v>8</v>
      </c>
      <c r="K8" t="s">
        <v>9</v>
      </c>
    </row>
    <row r="9" spans="2:15" x14ac:dyDescent="0.3">
      <c r="B9" t="s">
        <v>11</v>
      </c>
      <c r="C9">
        <v>53810</v>
      </c>
      <c r="D9">
        <v>7</v>
      </c>
      <c r="E9">
        <v>1</v>
      </c>
      <c r="F9">
        <v>0</v>
      </c>
      <c r="G9">
        <f>SUM(E9:F9)</f>
        <v>1</v>
      </c>
      <c r="H9">
        <v>219</v>
      </c>
      <c r="I9">
        <v>22</v>
      </c>
      <c r="J9">
        <v>2</v>
      </c>
      <c r="K9">
        <f t="shared" ref="K9:K16" si="0">SUM(I9:J9)</f>
        <v>24</v>
      </c>
      <c r="O9" t="s">
        <v>12</v>
      </c>
    </row>
    <row r="10" spans="2:15" x14ac:dyDescent="0.3">
      <c r="B10" t="s">
        <v>13</v>
      </c>
      <c r="C10">
        <v>14044</v>
      </c>
      <c r="D10">
        <v>55.33</v>
      </c>
      <c r="E10">
        <v>8</v>
      </c>
      <c r="F10">
        <v>0</v>
      </c>
      <c r="G10">
        <f t="shared" ref="G10:G16" si="1">SUM(E10:F10)</f>
        <v>8</v>
      </c>
      <c r="H10">
        <v>1.1000000000000001</v>
      </c>
      <c r="I10">
        <v>1</v>
      </c>
      <c r="J10">
        <v>0</v>
      </c>
      <c r="K10">
        <f t="shared" si="0"/>
        <v>1</v>
      </c>
    </row>
    <row r="11" spans="2:15" x14ac:dyDescent="0.3">
      <c r="B11" t="s">
        <v>14</v>
      </c>
      <c r="C11">
        <v>1500</v>
      </c>
      <c r="D11">
        <v>0</v>
      </c>
      <c r="E11">
        <v>0</v>
      </c>
      <c r="F11">
        <v>0</v>
      </c>
      <c r="G11">
        <f t="shared" si="1"/>
        <v>0</v>
      </c>
      <c r="H11">
        <v>6</v>
      </c>
      <c r="I11">
        <v>2</v>
      </c>
      <c r="J11">
        <v>0</v>
      </c>
      <c r="K11">
        <f t="shared" si="0"/>
        <v>2</v>
      </c>
      <c r="M11" t="s">
        <v>12</v>
      </c>
    </row>
    <row r="12" spans="2:15" x14ac:dyDescent="0.3">
      <c r="B12" t="s">
        <v>15</v>
      </c>
      <c r="C12">
        <v>57700</v>
      </c>
      <c r="D12">
        <v>122</v>
      </c>
      <c r="E12">
        <v>8</v>
      </c>
      <c r="F12">
        <v>0</v>
      </c>
      <c r="G12">
        <f t="shared" si="1"/>
        <v>8</v>
      </c>
      <c r="H12">
        <v>78</v>
      </c>
      <c r="I12">
        <v>15</v>
      </c>
      <c r="J12">
        <v>1</v>
      </c>
      <c r="K12">
        <f t="shared" si="0"/>
        <v>16</v>
      </c>
      <c r="M12" t="s">
        <v>12</v>
      </c>
      <c r="N12" t="s">
        <v>12</v>
      </c>
    </row>
    <row r="13" spans="2:15" x14ac:dyDescent="0.3">
      <c r="B13" t="s">
        <v>16</v>
      </c>
      <c r="C13">
        <v>107766</v>
      </c>
      <c r="D13">
        <v>164</v>
      </c>
      <c r="E13">
        <v>10</v>
      </c>
      <c r="F13">
        <v>0</v>
      </c>
      <c r="G13">
        <f t="shared" si="1"/>
        <v>10</v>
      </c>
      <c r="H13">
        <v>188.7</v>
      </c>
      <c r="I13">
        <v>9</v>
      </c>
      <c r="J13">
        <v>1</v>
      </c>
      <c r="K13">
        <f t="shared" si="0"/>
        <v>10</v>
      </c>
      <c r="M13" t="s">
        <v>12</v>
      </c>
    </row>
    <row r="14" spans="2:15" x14ac:dyDescent="0.3">
      <c r="B14" t="s">
        <v>17</v>
      </c>
      <c r="C14">
        <v>529571</v>
      </c>
      <c r="D14">
        <v>0</v>
      </c>
      <c r="E14">
        <v>0</v>
      </c>
      <c r="F14">
        <v>0</v>
      </c>
      <c r="G14">
        <f t="shared" si="1"/>
        <v>0</v>
      </c>
      <c r="H14">
        <v>2117.6</v>
      </c>
      <c r="I14">
        <v>57</v>
      </c>
      <c r="J14">
        <v>24</v>
      </c>
      <c r="K14">
        <f t="shared" si="0"/>
        <v>81</v>
      </c>
    </row>
    <row r="15" spans="2:15" x14ac:dyDescent="0.3">
      <c r="B15" t="s">
        <v>18</v>
      </c>
      <c r="C15">
        <v>27026</v>
      </c>
      <c r="D15">
        <v>0</v>
      </c>
      <c r="E15">
        <v>0</v>
      </c>
      <c r="F15">
        <v>0</v>
      </c>
      <c r="G15">
        <f t="shared" si="1"/>
        <v>0</v>
      </c>
      <c r="H15">
        <v>108</v>
      </c>
      <c r="I15">
        <v>2</v>
      </c>
      <c r="J15">
        <v>0</v>
      </c>
      <c r="K15">
        <f t="shared" si="0"/>
        <v>2</v>
      </c>
    </row>
    <row r="16" spans="2:15" x14ac:dyDescent="0.3">
      <c r="B16" t="s">
        <v>19</v>
      </c>
      <c r="C16">
        <v>315380</v>
      </c>
      <c r="D16">
        <v>382</v>
      </c>
      <c r="E16">
        <v>42</v>
      </c>
      <c r="F16">
        <v>8</v>
      </c>
      <c r="G16">
        <f t="shared" si="1"/>
        <v>50</v>
      </c>
      <c r="H16">
        <v>901.57</v>
      </c>
      <c r="I16">
        <v>74</v>
      </c>
      <c r="J16">
        <v>16</v>
      </c>
      <c r="K16">
        <f t="shared" si="0"/>
        <v>90</v>
      </c>
    </row>
    <row r="17" spans="2:11" x14ac:dyDescent="0.3">
      <c r="B17" t="s">
        <v>9</v>
      </c>
      <c r="C17">
        <f>+C9+C10+C11+C12+C13+C14+C15+C16</f>
        <v>1106797</v>
      </c>
      <c r="D17">
        <f>+D9+D10+D11+D12+D13+D14+D15+D16</f>
        <v>730.32999999999993</v>
      </c>
      <c r="E17">
        <f>SUM(E9:E16)</f>
        <v>69</v>
      </c>
      <c r="F17">
        <f>SUM(F9:F16)</f>
        <v>8</v>
      </c>
      <c r="G17">
        <f>+G9+G10+G11+G12+G13+G14+G15+G16</f>
        <v>77</v>
      </c>
      <c r="H17">
        <f>+H9+H10+H11+H12+H13+H14+H15+H16</f>
        <v>3619.9700000000003</v>
      </c>
      <c r="I17">
        <f>SUM(I9:I16)</f>
        <v>182</v>
      </c>
      <c r="J17">
        <f>+J9+J10+J11+J12+J13+J14+J15+J16</f>
        <v>44</v>
      </c>
      <c r="K17">
        <f>+K9+K10+K11+K12+K13+K14+K15+K16</f>
        <v>226</v>
      </c>
    </row>
    <row r="19" spans="2:11" x14ac:dyDescent="0.3">
      <c r="G19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69EF0-DAC3-4CF8-AF4A-E84615E94975}">
  <dimension ref="B1:N41"/>
  <sheetViews>
    <sheetView zoomScale="110" zoomScaleNormal="110" workbookViewId="0">
      <selection activeCell="A2" sqref="A2:XFD45"/>
    </sheetView>
  </sheetViews>
  <sheetFormatPr baseColWidth="10" defaultRowHeight="14.4" x14ac:dyDescent="0.3"/>
  <cols>
    <col min="2" max="2" width="16.77734375" customWidth="1"/>
    <col min="3" max="3" width="19.21875" customWidth="1"/>
    <col min="4" max="4" width="17" customWidth="1"/>
    <col min="5" max="5" width="18.109375" customWidth="1"/>
    <col min="7" max="8" width="11.5546875" customWidth="1"/>
  </cols>
  <sheetData>
    <row r="1" spans="2:12" ht="58.8" customHeight="1" x14ac:dyDescent="0.3">
      <c r="B1" t="s">
        <v>198</v>
      </c>
      <c r="C1" s="1"/>
      <c r="D1" s="1"/>
      <c r="E1" s="1"/>
      <c r="F1" s="1"/>
      <c r="G1" s="1"/>
      <c r="H1" s="1"/>
    </row>
    <row r="2" spans="2:12" x14ac:dyDescent="0.3">
      <c r="B2" t="s">
        <v>20</v>
      </c>
    </row>
    <row r="3" spans="2:12" x14ac:dyDescent="0.3">
      <c r="B3" t="s">
        <v>197</v>
      </c>
    </row>
    <row r="4" spans="2:12" x14ac:dyDescent="0.3">
      <c r="B4" t="s">
        <v>2</v>
      </c>
    </row>
    <row r="5" spans="2:12" ht="10.199999999999999" customHeight="1" x14ac:dyDescent="0.3"/>
    <row r="6" spans="2:12" x14ac:dyDescent="0.3">
      <c r="B6" t="s">
        <v>21</v>
      </c>
      <c r="F6" t="s">
        <v>3</v>
      </c>
    </row>
    <row r="7" spans="2:12" ht="35.4" customHeight="1" x14ac:dyDescent="0.3">
      <c r="B7" t="s">
        <v>4</v>
      </c>
      <c r="C7" t="s">
        <v>22</v>
      </c>
      <c r="D7" t="s">
        <v>23</v>
      </c>
      <c r="E7" t="s">
        <v>24</v>
      </c>
      <c r="F7" t="s">
        <v>7</v>
      </c>
      <c r="G7" t="s">
        <v>8</v>
      </c>
      <c r="H7" t="s">
        <v>9</v>
      </c>
    </row>
    <row r="8" spans="2:12" x14ac:dyDescent="0.3">
      <c r="B8" t="s">
        <v>11</v>
      </c>
      <c r="C8">
        <v>1302</v>
      </c>
      <c r="D8">
        <v>35</v>
      </c>
      <c r="E8">
        <v>2172</v>
      </c>
      <c r="F8">
        <v>27</v>
      </c>
      <c r="G8">
        <v>8</v>
      </c>
      <c r="H8">
        <f>SUM(F8:G8)</f>
        <v>35</v>
      </c>
    </row>
    <row r="9" spans="2:12" x14ac:dyDescent="0.3">
      <c r="B9" t="s">
        <v>13</v>
      </c>
      <c r="C9">
        <v>763</v>
      </c>
      <c r="D9">
        <v>13</v>
      </c>
      <c r="E9">
        <v>1965</v>
      </c>
      <c r="F9">
        <v>13</v>
      </c>
      <c r="G9">
        <v>0</v>
      </c>
      <c r="H9">
        <f t="shared" ref="H9:H15" si="0">SUM(F9:G9)</f>
        <v>13</v>
      </c>
    </row>
    <row r="10" spans="2:12" x14ac:dyDescent="0.3">
      <c r="B10" t="s">
        <v>14</v>
      </c>
      <c r="C10">
        <v>386</v>
      </c>
      <c r="D10">
        <v>9</v>
      </c>
      <c r="E10">
        <v>386</v>
      </c>
      <c r="F10">
        <v>8</v>
      </c>
      <c r="G10">
        <v>1</v>
      </c>
      <c r="H10">
        <f t="shared" si="0"/>
        <v>9</v>
      </c>
    </row>
    <row r="11" spans="2:12" x14ac:dyDescent="0.3"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f t="shared" si="0"/>
        <v>0</v>
      </c>
    </row>
    <row r="12" spans="2:12" x14ac:dyDescent="0.3"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f t="shared" si="0"/>
        <v>0</v>
      </c>
      <c r="L12" t="s">
        <v>12</v>
      </c>
    </row>
    <row r="13" spans="2:12" x14ac:dyDescent="0.3">
      <c r="B13" t="s">
        <v>17</v>
      </c>
      <c r="C13">
        <v>450</v>
      </c>
      <c r="D13">
        <v>21</v>
      </c>
      <c r="E13">
        <v>635</v>
      </c>
      <c r="F13">
        <v>17</v>
      </c>
      <c r="G13">
        <v>4</v>
      </c>
      <c r="H13">
        <f t="shared" si="0"/>
        <v>21</v>
      </c>
    </row>
    <row r="14" spans="2:12" x14ac:dyDescent="0.3">
      <c r="B14" t="s">
        <v>18</v>
      </c>
      <c r="C14">
        <v>274</v>
      </c>
      <c r="D14">
        <v>10</v>
      </c>
      <c r="E14">
        <v>279</v>
      </c>
      <c r="F14">
        <v>9</v>
      </c>
      <c r="G14">
        <v>1</v>
      </c>
      <c r="H14">
        <f t="shared" si="0"/>
        <v>10</v>
      </c>
    </row>
    <row r="15" spans="2:12" x14ac:dyDescent="0.3">
      <c r="B15" t="s">
        <v>19</v>
      </c>
      <c r="C15">
        <v>156</v>
      </c>
      <c r="D15">
        <v>12</v>
      </c>
      <c r="E15">
        <v>231</v>
      </c>
      <c r="F15">
        <v>10</v>
      </c>
      <c r="G15">
        <v>2</v>
      </c>
      <c r="H15">
        <f t="shared" si="0"/>
        <v>12</v>
      </c>
    </row>
    <row r="16" spans="2:12" x14ac:dyDescent="0.3">
      <c r="B16" t="s">
        <v>9</v>
      </c>
      <c r="C16">
        <f t="shared" ref="C16:H16" si="1">+C8+C9+C10+C11+C12+C13+C14+C15</f>
        <v>3331</v>
      </c>
      <c r="D16">
        <f t="shared" si="1"/>
        <v>100</v>
      </c>
      <c r="E16">
        <f t="shared" si="1"/>
        <v>5668</v>
      </c>
      <c r="F16">
        <f t="shared" si="1"/>
        <v>84</v>
      </c>
      <c r="G16">
        <f t="shared" si="1"/>
        <v>16</v>
      </c>
      <c r="H16">
        <f t="shared" si="1"/>
        <v>100</v>
      </c>
    </row>
    <row r="18" spans="2:14" x14ac:dyDescent="0.3">
      <c r="B18" t="s">
        <v>25</v>
      </c>
      <c r="E18" t="s">
        <v>3</v>
      </c>
    </row>
    <row r="19" spans="2:14" ht="40.200000000000003" customHeight="1" x14ac:dyDescent="0.3">
      <c r="B19" t="s">
        <v>4</v>
      </c>
      <c r="C19" t="s">
        <v>26</v>
      </c>
      <c r="D19" t="s">
        <v>27</v>
      </c>
      <c r="E19" t="s">
        <v>7</v>
      </c>
      <c r="F19" t="s">
        <v>8</v>
      </c>
      <c r="G19" t="s">
        <v>9</v>
      </c>
    </row>
    <row r="20" spans="2:14" x14ac:dyDescent="0.3">
      <c r="B20" t="s">
        <v>11</v>
      </c>
      <c r="C20">
        <v>8</v>
      </c>
      <c r="D20">
        <v>273</v>
      </c>
      <c r="E20">
        <v>8</v>
      </c>
      <c r="F20">
        <v>0</v>
      </c>
      <c r="G20">
        <f>SUM(E20:F20)</f>
        <v>8</v>
      </c>
    </row>
    <row r="21" spans="2:14" x14ac:dyDescent="0.3">
      <c r="B21" t="s">
        <v>13</v>
      </c>
      <c r="C21">
        <v>2</v>
      </c>
      <c r="D21">
        <v>524</v>
      </c>
      <c r="E21">
        <v>2</v>
      </c>
      <c r="F21">
        <v>0</v>
      </c>
      <c r="G21">
        <f t="shared" ref="G21:G27" si="2">SUM(E21:F21)</f>
        <v>2</v>
      </c>
    </row>
    <row r="22" spans="2:14" x14ac:dyDescent="0.3">
      <c r="B22" t="s">
        <v>14</v>
      </c>
      <c r="C22">
        <v>0</v>
      </c>
      <c r="D22">
        <v>0</v>
      </c>
      <c r="E22">
        <v>0</v>
      </c>
      <c r="F22">
        <v>0</v>
      </c>
      <c r="G22">
        <f t="shared" si="2"/>
        <v>0</v>
      </c>
      <c r="L22" t="s">
        <v>12</v>
      </c>
    </row>
    <row r="23" spans="2:14" x14ac:dyDescent="0.3">
      <c r="B23" t="s">
        <v>15</v>
      </c>
      <c r="C23">
        <v>0</v>
      </c>
      <c r="D23">
        <v>0</v>
      </c>
      <c r="E23">
        <v>0</v>
      </c>
      <c r="F23">
        <v>0</v>
      </c>
      <c r="G23">
        <f t="shared" si="2"/>
        <v>0</v>
      </c>
    </row>
    <row r="24" spans="2:14" x14ac:dyDescent="0.3">
      <c r="B24" t="s">
        <v>16</v>
      </c>
      <c r="C24">
        <v>24</v>
      </c>
      <c r="D24">
        <v>2475.38</v>
      </c>
      <c r="E24">
        <v>21</v>
      </c>
      <c r="F24">
        <v>3</v>
      </c>
      <c r="G24">
        <f t="shared" si="2"/>
        <v>24</v>
      </c>
      <c r="N24" t="s">
        <v>12</v>
      </c>
    </row>
    <row r="25" spans="2:14" x14ac:dyDescent="0.3">
      <c r="B25" t="s">
        <v>17</v>
      </c>
      <c r="C25">
        <v>2</v>
      </c>
      <c r="D25">
        <v>200</v>
      </c>
      <c r="E25">
        <v>1</v>
      </c>
      <c r="F25">
        <v>1</v>
      </c>
      <c r="G25">
        <f t="shared" si="2"/>
        <v>2</v>
      </c>
      <c r="L25" t="s">
        <v>12</v>
      </c>
    </row>
    <row r="26" spans="2:14" x14ac:dyDescent="0.3">
      <c r="B26" t="s">
        <v>18</v>
      </c>
      <c r="C26">
        <v>0</v>
      </c>
      <c r="D26">
        <v>0</v>
      </c>
      <c r="E26">
        <v>0</v>
      </c>
      <c r="F26">
        <v>0</v>
      </c>
      <c r="G26">
        <f t="shared" si="2"/>
        <v>0</v>
      </c>
    </row>
    <row r="27" spans="2:14" x14ac:dyDescent="0.3">
      <c r="B27" t="s">
        <v>19</v>
      </c>
      <c r="C27">
        <v>0</v>
      </c>
      <c r="D27">
        <v>0</v>
      </c>
      <c r="E27">
        <v>0</v>
      </c>
      <c r="F27">
        <v>0</v>
      </c>
      <c r="G27">
        <f t="shared" si="2"/>
        <v>0</v>
      </c>
      <c r="L27" t="s">
        <v>12</v>
      </c>
    </row>
    <row r="28" spans="2:14" x14ac:dyDescent="0.3">
      <c r="B28" t="s">
        <v>9</v>
      </c>
      <c r="C28">
        <f t="shared" ref="C28:G28" si="3">+C20+C21+C22+C23+C24+C25+C26+C27</f>
        <v>36</v>
      </c>
      <c r="D28">
        <f t="shared" si="3"/>
        <v>3472.38</v>
      </c>
      <c r="E28">
        <f t="shared" si="3"/>
        <v>32</v>
      </c>
      <c r="F28">
        <f>SUM(F20:F27)</f>
        <v>4</v>
      </c>
      <c r="G28">
        <f t="shared" si="3"/>
        <v>36</v>
      </c>
    </row>
    <row r="30" spans="2:14" x14ac:dyDescent="0.3">
      <c r="B30" t="s">
        <v>28</v>
      </c>
      <c r="E30" t="s">
        <v>3</v>
      </c>
    </row>
    <row r="31" spans="2:14" x14ac:dyDescent="0.3">
      <c r="B31" t="s">
        <v>4</v>
      </c>
      <c r="C31" t="s">
        <v>26</v>
      </c>
      <c r="D31" t="s">
        <v>27</v>
      </c>
      <c r="E31" t="s">
        <v>7</v>
      </c>
      <c r="F31" t="s">
        <v>8</v>
      </c>
      <c r="G31" t="s">
        <v>9</v>
      </c>
    </row>
    <row r="32" spans="2:14" x14ac:dyDescent="0.3">
      <c r="B32" t="s">
        <v>11</v>
      </c>
      <c r="C32">
        <v>78</v>
      </c>
      <c r="D32">
        <v>2246</v>
      </c>
      <c r="E32">
        <v>73</v>
      </c>
      <c r="F32">
        <v>5</v>
      </c>
      <c r="G32">
        <f>SUM(E32:F32)</f>
        <v>78</v>
      </c>
    </row>
    <row r="33" spans="2:11" x14ac:dyDescent="0.3">
      <c r="B33" t="s">
        <v>13</v>
      </c>
      <c r="C33">
        <v>127</v>
      </c>
      <c r="D33">
        <v>3996.7</v>
      </c>
      <c r="E33">
        <v>123</v>
      </c>
      <c r="F33">
        <v>4</v>
      </c>
      <c r="G33">
        <f t="shared" ref="G33:G39" si="4">SUM(E33:F33)</f>
        <v>127</v>
      </c>
    </row>
    <row r="34" spans="2:11" x14ac:dyDescent="0.3">
      <c r="B34" t="s">
        <v>14</v>
      </c>
      <c r="C34">
        <v>27</v>
      </c>
      <c r="D34">
        <v>743.7</v>
      </c>
      <c r="E34">
        <v>24</v>
      </c>
      <c r="F34">
        <v>3</v>
      </c>
      <c r="G34">
        <f t="shared" si="4"/>
        <v>27</v>
      </c>
    </row>
    <row r="35" spans="2:11" x14ac:dyDescent="0.3">
      <c r="B35" t="s">
        <v>15</v>
      </c>
      <c r="C35">
        <v>141</v>
      </c>
      <c r="D35">
        <v>5754</v>
      </c>
      <c r="E35">
        <v>122</v>
      </c>
      <c r="F35">
        <v>19</v>
      </c>
      <c r="G35">
        <f t="shared" si="4"/>
        <v>141</v>
      </c>
    </row>
    <row r="36" spans="2:11" x14ac:dyDescent="0.3">
      <c r="B36" t="s">
        <v>16</v>
      </c>
      <c r="C36">
        <v>66</v>
      </c>
      <c r="D36">
        <v>7513</v>
      </c>
      <c r="E36">
        <v>63</v>
      </c>
      <c r="F36">
        <v>3</v>
      </c>
      <c r="G36">
        <f t="shared" si="4"/>
        <v>66</v>
      </c>
    </row>
    <row r="37" spans="2:11" x14ac:dyDescent="0.3">
      <c r="B37" t="s">
        <v>17</v>
      </c>
      <c r="C37">
        <v>134</v>
      </c>
      <c r="D37">
        <v>8311.7000000000007</v>
      </c>
      <c r="E37">
        <v>104</v>
      </c>
      <c r="F37">
        <v>30</v>
      </c>
      <c r="G37">
        <f t="shared" si="4"/>
        <v>134</v>
      </c>
      <c r="K37" t="s">
        <v>12</v>
      </c>
    </row>
    <row r="38" spans="2:11" x14ac:dyDescent="0.3">
      <c r="B38" t="s">
        <v>18</v>
      </c>
      <c r="C38">
        <v>59</v>
      </c>
      <c r="D38">
        <v>1585</v>
      </c>
      <c r="E38">
        <v>52</v>
      </c>
      <c r="F38">
        <v>7</v>
      </c>
      <c r="G38">
        <f t="shared" si="4"/>
        <v>59</v>
      </c>
    </row>
    <row r="39" spans="2:11" x14ac:dyDescent="0.3">
      <c r="B39" t="s">
        <v>19</v>
      </c>
      <c r="C39">
        <v>206</v>
      </c>
      <c r="D39">
        <v>5486</v>
      </c>
      <c r="E39">
        <v>176</v>
      </c>
      <c r="F39">
        <v>30</v>
      </c>
      <c r="G39">
        <f t="shared" si="4"/>
        <v>206</v>
      </c>
    </row>
    <row r="40" spans="2:11" x14ac:dyDescent="0.3">
      <c r="B40" t="s">
        <v>9</v>
      </c>
      <c r="C40">
        <f t="shared" ref="C40:G40" si="5">+C32+C33+C34+C35+C36+C37+C38+C39</f>
        <v>838</v>
      </c>
      <c r="D40">
        <f t="shared" si="5"/>
        <v>35636.100000000006</v>
      </c>
      <c r="E40">
        <f t="shared" si="5"/>
        <v>737</v>
      </c>
      <c r="F40">
        <f t="shared" si="5"/>
        <v>101</v>
      </c>
      <c r="G40">
        <f t="shared" si="5"/>
        <v>838</v>
      </c>
    </row>
    <row r="41" spans="2:11" x14ac:dyDescent="0.3">
      <c r="K41" t="s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17904-D098-4C14-B858-6FEA3598156B}">
  <dimension ref="B4:I28"/>
  <sheetViews>
    <sheetView zoomScale="94" zoomScaleNormal="100" workbookViewId="0">
      <selection activeCell="A5" sqref="A5:XFD20"/>
    </sheetView>
  </sheetViews>
  <sheetFormatPr baseColWidth="10" defaultColWidth="8.88671875" defaultRowHeight="14.4" x14ac:dyDescent="0.3"/>
  <cols>
    <col min="2" max="2" width="20.109375" customWidth="1"/>
    <col min="3" max="3" width="35.109375" customWidth="1"/>
    <col min="4" max="4" width="17.109375" customWidth="1"/>
    <col min="5" max="5" width="28" customWidth="1"/>
    <col min="6" max="6" width="21.88671875" customWidth="1"/>
    <col min="7" max="7" width="12.88671875" customWidth="1"/>
    <col min="8" max="8" width="14.33203125" customWidth="1"/>
    <col min="9" max="9" width="15.44140625" customWidth="1"/>
    <col min="10" max="10" width="16" customWidth="1"/>
  </cols>
  <sheetData>
    <row r="4" spans="2:9" x14ac:dyDescent="0.3">
      <c r="B4" t="s">
        <v>198</v>
      </c>
    </row>
    <row r="5" spans="2:9" x14ac:dyDescent="0.3">
      <c r="B5" t="s">
        <v>29</v>
      </c>
    </row>
    <row r="6" spans="2:9" x14ac:dyDescent="0.3">
      <c r="B6" t="s">
        <v>30</v>
      </c>
    </row>
    <row r="7" spans="2:9" x14ac:dyDescent="0.3">
      <c r="B7" t="s">
        <v>31</v>
      </c>
    </row>
    <row r="9" spans="2:9" x14ac:dyDescent="0.3">
      <c r="B9" t="s">
        <v>32</v>
      </c>
    </row>
    <row r="10" spans="2:9" x14ac:dyDescent="0.3">
      <c r="C10" t="s">
        <v>4</v>
      </c>
      <c r="D10" t="s">
        <v>33</v>
      </c>
      <c r="E10" t="s">
        <v>34</v>
      </c>
      <c r="F10" t="s">
        <v>35</v>
      </c>
      <c r="G10" t="s">
        <v>36</v>
      </c>
      <c r="H10" t="s">
        <v>37</v>
      </c>
      <c r="I10" t="s">
        <v>9</v>
      </c>
    </row>
    <row r="11" spans="2:9" x14ac:dyDescent="0.3">
      <c r="B11">
        <v>1</v>
      </c>
      <c r="C11" t="s">
        <v>38</v>
      </c>
      <c r="D11">
        <v>3</v>
      </c>
      <c r="E11">
        <v>0</v>
      </c>
      <c r="F11" t="s">
        <v>39</v>
      </c>
      <c r="G11">
        <v>4</v>
      </c>
      <c r="H11">
        <v>0</v>
      </c>
      <c r="I11">
        <f t="shared" ref="I11:I13" si="0">+G11+H11</f>
        <v>4</v>
      </c>
    </row>
    <row r="12" spans="2:9" x14ac:dyDescent="0.3">
      <c r="B12">
        <v>2</v>
      </c>
      <c r="C12" t="s">
        <v>13</v>
      </c>
      <c r="D12">
        <v>0</v>
      </c>
      <c r="E12">
        <v>0</v>
      </c>
      <c r="F12">
        <v>0</v>
      </c>
      <c r="G12">
        <v>0</v>
      </c>
      <c r="H12">
        <v>0</v>
      </c>
      <c r="I12">
        <f t="shared" si="0"/>
        <v>0</v>
      </c>
    </row>
    <row r="13" spans="2:9" x14ac:dyDescent="0.3">
      <c r="B13">
        <v>3</v>
      </c>
      <c r="C13" t="s">
        <v>14</v>
      </c>
      <c r="D13">
        <v>0</v>
      </c>
      <c r="E13">
        <v>0</v>
      </c>
      <c r="F13">
        <v>0</v>
      </c>
      <c r="G13">
        <v>0</v>
      </c>
      <c r="H13">
        <v>0</v>
      </c>
      <c r="I13">
        <f t="shared" si="0"/>
        <v>0</v>
      </c>
    </row>
    <row r="14" spans="2:9" x14ac:dyDescent="0.3">
      <c r="B14">
        <v>4</v>
      </c>
      <c r="C14" t="s">
        <v>15</v>
      </c>
      <c r="D14">
        <v>0</v>
      </c>
      <c r="E14">
        <v>0</v>
      </c>
      <c r="F14">
        <v>0</v>
      </c>
      <c r="G14">
        <v>0</v>
      </c>
      <c r="H14">
        <v>0</v>
      </c>
      <c r="I14">
        <f>+G14+H14</f>
        <v>0</v>
      </c>
    </row>
    <row r="15" spans="2:9" ht="16.2" customHeight="1" x14ac:dyDescent="0.3">
      <c r="B15">
        <v>5</v>
      </c>
      <c r="C15" t="s">
        <v>16</v>
      </c>
      <c r="D15">
        <v>0</v>
      </c>
      <c r="E15">
        <v>0</v>
      </c>
      <c r="F15">
        <v>0</v>
      </c>
      <c r="G15">
        <v>0</v>
      </c>
      <c r="H15">
        <v>0</v>
      </c>
      <c r="I15">
        <f t="shared" ref="I15:I18" si="1">+G15+H15</f>
        <v>0</v>
      </c>
    </row>
    <row r="16" spans="2:9" ht="15" customHeight="1" x14ac:dyDescent="0.3">
      <c r="B16">
        <v>6</v>
      </c>
      <c r="C16" t="s">
        <v>17</v>
      </c>
      <c r="D16">
        <v>0</v>
      </c>
      <c r="E16">
        <v>0</v>
      </c>
      <c r="F16">
        <v>0</v>
      </c>
      <c r="G16">
        <v>0</v>
      </c>
      <c r="I16">
        <f t="shared" si="1"/>
        <v>0</v>
      </c>
    </row>
    <row r="17" spans="2:9" ht="15" customHeight="1" x14ac:dyDescent="0.3">
      <c r="B17">
        <v>7</v>
      </c>
      <c r="C17" t="s">
        <v>18</v>
      </c>
      <c r="D17">
        <v>0</v>
      </c>
      <c r="E17">
        <v>0</v>
      </c>
      <c r="F17">
        <v>0</v>
      </c>
      <c r="G17">
        <v>0</v>
      </c>
      <c r="H17">
        <v>0</v>
      </c>
      <c r="I17">
        <f t="shared" si="1"/>
        <v>0</v>
      </c>
    </row>
    <row r="18" spans="2:9" ht="15.75" customHeight="1" x14ac:dyDescent="0.3">
      <c r="B18">
        <v>8</v>
      </c>
      <c r="C18" t="s">
        <v>19</v>
      </c>
      <c r="D18">
        <v>3</v>
      </c>
      <c r="E18">
        <v>0</v>
      </c>
      <c r="F18">
        <v>0</v>
      </c>
      <c r="G18">
        <v>3</v>
      </c>
      <c r="H18">
        <v>0</v>
      </c>
      <c r="I18">
        <f t="shared" si="1"/>
        <v>3</v>
      </c>
    </row>
    <row r="19" spans="2:9" ht="18" customHeight="1" x14ac:dyDescent="0.3">
      <c r="B19" t="s">
        <v>9</v>
      </c>
      <c r="D19">
        <f>+D11+D12+D13+D14+D15+D16+D17+D18</f>
        <v>6</v>
      </c>
      <c r="E19">
        <f>SUM(E11:E18)</f>
        <v>0</v>
      </c>
      <c r="F19">
        <f>SUM(F11:F18)</f>
        <v>0</v>
      </c>
      <c r="G19">
        <f>+G11+G12+G13+G14+G15+G16+G17+G18</f>
        <v>7</v>
      </c>
      <c r="H19">
        <f>+H11+H12+H13+H14+H15+H16+H17+H18</f>
        <v>0</v>
      </c>
      <c r="I19">
        <f>+I11+I12+I13+I14+I15+I16+I17+I18</f>
        <v>7</v>
      </c>
    </row>
    <row r="20" spans="2:9" ht="16.2" customHeight="1" x14ac:dyDescent="0.3"/>
    <row r="21" spans="2:9" ht="16.2" customHeight="1" x14ac:dyDescent="0.3">
      <c r="B21" s="4"/>
      <c r="C21" s="5"/>
      <c r="D21" s="2"/>
      <c r="E21" s="3"/>
      <c r="F21" s="3"/>
      <c r="G21" s="3"/>
      <c r="H21" s="3"/>
      <c r="I21" s="3"/>
    </row>
    <row r="28" spans="2:9" ht="15.6" x14ac:dyDescent="0.3">
      <c r="B28" s="8"/>
      <c r="C28" s="8"/>
      <c r="E28" s="8"/>
      <c r="F28" s="8"/>
    </row>
  </sheetData>
  <mergeCells count="2">
    <mergeCell ref="B28:C28"/>
    <mergeCell ref="E28:F28"/>
  </mergeCells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91CCF-A84A-412E-AD07-D4ADF7A7F242}">
  <dimension ref="B3:J38"/>
  <sheetViews>
    <sheetView zoomScaleNormal="100" workbookViewId="0">
      <selection activeCell="A5" sqref="A5:XFD24"/>
    </sheetView>
  </sheetViews>
  <sheetFormatPr baseColWidth="10" defaultColWidth="8.88671875" defaultRowHeight="14.4" x14ac:dyDescent="0.3"/>
  <cols>
    <col min="2" max="2" width="20.109375" customWidth="1"/>
    <col min="3" max="3" width="13.88671875" customWidth="1"/>
    <col min="4" max="4" width="12.21875" customWidth="1"/>
    <col min="5" max="5" width="15.33203125" customWidth="1"/>
    <col min="6" max="6" width="15.88671875" customWidth="1"/>
    <col min="7" max="7" width="15.44140625" customWidth="1"/>
    <col min="8" max="8" width="14.33203125" customWidth="1"/>
    <col min="9" max="9" width="9.109375" customWidth="1"/>
    <col min="10" max="10" width="13.6640625" customWidth="1"/>
  </cols>
  <sheetData>
    <row r="3" spans="2:10" x14ac:dyDescent="0.3">
      <c r="B3" t="s">
        <v>198</v>
      </c>
    </row>
    <row r="5" spans="2:10" ht="28.95" customHeight="1" x14ac:dyDescent="0.3">
      <c r="B5" t="s">
        <v>41</v>
      </c>
    </row>
    <row r="6" spans="2:10" ht="45.6" customHeight="1" x14ac:dyDescent="0.3">
      <c r="B6" t="s">
        <v>42</v>
      </c>
      <c r="C6" t="s">
        <v>43</v>
      </c>
      <c r="F6" t="s">
        <v>44</v>
      </c>
      <c r="I6" t="s">
        <v>45</v>
      </c>
    </row>
    <row r="7" spans="2:10" ht="32.4" customHeight="1" x14ac:dyDescent="0.3">
      <c r="C7" t="s">
        <v>46</v>
      </c>
      <c r="D7" t="s">
        <v>47</v>
      </c>
      <c r="E7" t="s">
        <v>40</v>
      </c>
      <c r="F7" t="s">
        <v>46</v>
      </c>
      <c r="G7" t="s">
        <v>47</v>
      </c>
      <c r="H7" t="s">
        <v>40</v>
      </c>
      <c r="I7" t="s">
        <v>48</v>
      </c>
      <c r="J7" t="s">
        <v>49</v>
      </c>
    </row>
    <row r="8" spans="2:10" x14ac:dyDescent="0.3">
      <c r="B8" t="s">
        <v>11</v>
      </c>
      <c r="C8">
        <v>48017</v>
      </c>
      <c r="D8">
        <v>35903</v>
      </c>
      <c r="E8">
        <f>C8+D8</f>
        <v>83920</v>
      </c>
      <c r="F8">
        <v>21607.65</v>
      </c>
      <c r="G8">
        <v>54965.35</v>
      </c>
      <c r="H8">
        <f t="shared" ref="H8:H17" si="0">SUM(F8:G8)</f>
        <v>76573</v>
      </c>
      <c r="I8">
        <v>0</v>
      </c>
      <c r="J8">
        <v>66663.5</v>
      </c>
    </row>
    <row r="9" spans="2:10" x14ac:dyDescent="0.3">
      <c r="B9" t="s">
        <v>13</v>
      </c>
      <c r="C9">
        <v>304</v>
      </c>
      <c r="D9">
        <v>38198</v>
      </c>
      <c r="E9">
        <f t="shared" ref="E9:E18" si="1">C9+D9</f>
        <v>38502</v>
      </c>
      <c r="F9">
        <v>200</v>
      </c>
      <c r="G9">
        <v>48439.99</v>
      </c>
      <c r="H9">
        <f t="shared" si="0"/>
        <v>48639.99</v>
      </c>
      <c r="I9">
        <v>0</v>
      </c>
      <c r="J9">
        <v>24171.55</v>
      </c>
    </row>
    <row r="10" spans="2:10" x14ac:dyDescent="0.3">
      <c r="B10" t="s">
        <v>14</v>
      </c>
      <c r="C10">
        <v>1927</v>
      </c>
      <c r="D10">
        <v>6711</v>
      </c>
      <c r="E10">
        <f t="shared" si="1"/>
        <v>8638</v>
      </c>
      <c r="F10">
        <v>762.8</v>
      </c>
      <c r="G10">
        <v>6579.5</v>
      </c>
      <c r="H10">
        <f t="shared" si="0"/>
        <v>7342.3</v>
      </c>
      <c r="I10">
        <v>0</v>
      </c>
      <c r="J10">
        <v>4867.9399999999996</v>
      </c>
    </row>
    <row r="11" spans="2:10" ht="26.25" customHeight="1" x14ac:dyDescent="0.3">
      <c r="B11" t="s">
        <v>50</v>
      </c>
      <c r="C11">
        <v>6150</v>
      </c>
      <c r="D11">
        <v>0</v>
      </c>
      <c r="E11">
        <f t="shared" si="1"/>
        <v>6150</v>
      </c>
      <c r="F11">
        <v>4503</v>
      </c>
      <c r="G11">
        <v>0</v>
      </c>
      <c r="H11">
        <f t="shared" si="0"/>
        <v>4503</v>
      </c>
      <c r="I11">
        <v>0</v>
      </c>
      <c r="J11">
        <v>3544.06</v>
      </c>
    </row>
    <row r="12" spans="2:10" x14ac:dyDescent="0.3">
      <c r="B12" t="s">
        <v>15</v>
      </c>
      <c r="C12">
        <v>11253</v>
      </c>
      <c r="D12">
        <v>28336</v>
      </c>
      <c r="E12">
        <f t="shared" si="1"/>
        <v>39589</v>
      </c>
      <c r="F12">
        <v>3150.84</v>
      </c>
      <c r="G12">
        <v>22385.439999999999</v>
      </c>
      <c r="H12">
        <f t="shared" si="0"/>
        <v>25536.28</v>
      </c>
      <c r="I12">
        <v>0</v>
      </c>
      <c r="J12">
        <v>26974.909999999996</v>
      </c>
    </row>
    <row r="13" spans="2:10" x14ac:dyDescent="0.3">
      <c r="B13" t="s">
        <v>16</v>
      </c>
      <c r="C13">
        <v>22380</v>
      </c>
      <c r="D13">
        <v>57678</v>
      </c>
      <c r="E13">
        <f t="shared" si="1"/>
        <v>80058</v>
      </c>
      <c r="F13">
        <v>15265.92</v>
      </c>
      <c r="G13">
        <v>73625.47</v>
      </c>
      <c r="H13">
        <f t="shared" si="0"/>
        <v>88891.39</v>
      </c>
      <c r="I13">
        <v>0</v>
      </c>
      <c r="J13">
        <v>53682.759999999995</v>
      </c>
    </row>
    <row r="14" spans="2:10" x14ac:dyDescent="0.3">
      <c r="B14" t="s">
        <v>17</v>
      </c>
      <c r="C14">
        <v>23400</v>
      </c>
      <c r="D14">
        <v>202628</v>
      </c>
      <c r="E14">
        <f t="shared" si="1"/>
        <v>226028</v>
      </c>
      <c r="F14">
        <v>11700</v>
      </c>
      <c r="G14">
        <v>167685.24</v>
      </c>
      <c r="H14">
        <f t="shared" si="0"/>
        <v>179385.24</v>
      </c>
      <c r="I14">
        <v>0</v>
      </c>
      <c r="J14">
        <v>184901.89</v>
      </c>
    </row>
    <row r="15" spans="2:10" x14ac:dyDescent="0.3">
      <c r="B15" t="s">
        <v>18</v>
      </c>
      <c r="C15">
        <v>35572</v>
      </c>
      <c r="D15">
        <v>15003</v>
      </c>
      <c r="E15">
        <f t="shared" si="1"/>
        <v>50575</v>
      </c>
      <c r="F15">
        <v>14228.8</v>
      </c>
      <c r="G15">
        <v>12385.17</v>
      </c>
      <c r="H15">
        <f t="shared" si="0"/>
        <v>26613.97</v>
      </c>
      <c r="I15">
        <v>0</v>
      </c>
      <c r="J15">
        <v>21122.5</v>
      </c>
    </row>
    <row r="16" spans="2:10" ht="29.25" customHeight="1" x14ac:dyDescent="0.3">
      <c r="B16" t="s">
        <v>51</v>
      </c>
      <c r="C16">
        <v>32450</v>
      </c>
      <c r="D16">
        <v>0</v>
      </c>
      <c r="E16">
        <f t="shared" si="1"/>
        <v>32450</v>
      </c>
      <c r="F16">
        <v>44180</v>
      </c>
      <c r="G16">
        <v>0</v>
      </c>
      <c r="H16">
        <f t="shared" si="0"/>
        <v>44180</v>
      </c>
      <c r="I16">
        <v>0</v>
      </c>
      <c r="J16">
        <v>48249</v>
      </c>
    </row>
    <row r="17" spans="2:10" x14ac:dyDescent="0.3">
      <c r="B17" t="s">
        <v>19</v>
      </c>
      <c r="C17">
        <v>25000</v>
      </c>
      <c r="D17">
        <v>133555</v>
      </c>
      <c r="E17">
        <f t="shared" si="1"/>
        <v>158555</v>
      </c>
      <c r="F17">
        <v>11250</v>
      </c>
      <c r="G17">
        <v>91810.75</v>
      </c>
      <c r="H17">
        <f t="shared" si="0"/>
        <v>103060.75</v>
      </c>
      <c r="I17">
        <v>0</v>
      </c>
      <c r="J17">
        <v>114378.51999999999</v>
      </c>
    </row>
    <row r="18" spans="2:10" x14ac:dyDescent="0.3">
      <c r="B18" t="s">
        <v>9</v>
      </c>
      <c r="C18">
        <f>SUM(C8:C17)</f>
        <v>206453</v>
      </c>
      <c r="D18">
        <f>SUM(D8:D17)</f>
        <v>518012</v>
      </c>
      <c r="E18">
        <f t="shared" si="1"/>
        <v>724465</v>
      </c>
      <c r="F18">
        <f t="shared" ref="F18:I18" si="2">SUM(F8:F17)</f>
        <v>126849.01</v>
      </c>
      <c r="G18">
        <f t="shared" si="2"/>
        <v>477876.91</v>
      </c>
      <c r="H18">
        <f t="shared" si="2"/>
        <v>604725.91999999993</v>
      </c>
      <c r="I18">
        <f t="shared" si="2"/>
        <v>0</v>
      </c>
      <c r="J18">
        <f>SUM(J8:J17)</f>
        <v>548556.63</v>
      </c>
    </row>
    <row r="38" spans="2:6" ht="15.6" x14ac:dyDescent="0.3">
      <c r="B38" s="8"/>
      <c r="C38" s="8"/>
      <c r="E38" s="8"/>
      <c r="F38" s="8"/>
    </row>
  </sheetData>
  <mergeCells count="2">
    <mergeCell ref="B38:C38"/>
    <mergeCell ref="E38:F38"/>
  </mergeCells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2CE47-AB36-4BD2-9FAB-04C6E48031CC}">
  <dimension ref="A3:AH74"/>
  <sheetViews>
    <sheetView topLeftCell="A56" workbookViewId="0">
      <selection activeCell="C66" sqref="C66"/>
    </sheetView>
  </sheetViews>
  <sheetFormatPr baseColWidth="10" defaultRowHeight="14.4" x14ac:dyDescent="0.3"/>
  <cols>
    <col min="1" max="1" width="3.6640625" customWidth="1"/>
    <col min="2" max="2" width="15.6640625" customWidth="1"/>
    <col min="3" max="3" width="8.33203125" customWidth="1"/>
    <col min="4" max="4" width="8" customWidth="1"/>
    <col min="5" max="5" width="6.33203125" customWidth="1"/>
    <col min="6" max="6" width="9.5546875" customWidth="1"/>
    <col min="7" max="7" width="8.33203125" customWidth="1"/>
    <col min="8" max="8" width="6.77734375" customWidth="1"/>
    <col min="9" max="9" width="6" customWidth="1"/>
    <col min="10" max="10" width="9.5546875" customWidth="1"/>
    <col min="11" max="11" width="8.88671875" customWidth="1"/>
    <col min="12" max="12" width="7.88671875" customWidth="1"/>
    <col min="13" max="13" width="6.88671875" customWidth="1"/>
    <col min="14" max="14" width="8.88671875" customWidth="1"/>
    <col min="15" max="15" width="10.109375" customWidth="1"/>
    <col min="16" max="17" width="6.77734375" customWidth="1"/>
    <col min="18" max="18" width="7.33203125" customWidth="1"/>
    <col min="19" max="19" width="10.44140625" customWidth="1"/>
    <col min="20" max="20" width="6.77734375" customWidth="1"/>
    <col min="21" max="21" width="6.109375" customWidth="1"/>
    <col min="22" max="22" width="8.44140625" customWidth="1"/>
    <col min="23" max="23" width="11.6640625" bestFit="1" customWidth="1"/>
    <col min="24" max="24" width="6.21875" customWidth="1"/>
    <col min="25" max="25" width="5.5546875" customWidth="1"/>
    <col min="26" max="26" width="9.5546875" customWidth="1"/>
    <col min="27" max="27" width="6.44140625" customWidth="1"/>
    <col min="28" max="28" width="6.6640625" customWidth="1"/>
    <col min="29" max="29" width="6.109375" customWidth="1"/>
    <col min="30" max="30" width="8.44140625" customWidth="1"/>
    <col min="31" max="31" width="10.6640625" customWidth="1"/>
    <col min="32" max="33" width="6.6640625" customWidth="1"/>
    <col min="34" max="34" width="11.6640625" bestFit="1" customWidth="1"/>
  </cols>
  <sheetData>
    <row r="3" spans="1:34" x14ac:dyDescent="0.3">
      <c r="B3" t="s">
        <v>198</v>
      </c>
    </row>
    <row r="5" spans="1:34" x14ac:dyDescent="0.3">
      <c r="B5" t="s">
        <v>52</v>
      </c>
      <c r="G5" t="s">
        <v>53</v>
      </c>
    </row>
    <row r="6" spans="1:34" x14ac:dyDescent="0.3">
      <c r="A6" t="s">
        <v>54</v>
      </c>
      <c r="B6" t="s">
        <v>55</v>
      </c>
      <c r="C6" t="s">
        <v>56</v>
      </c>
      <c r="D6" t="s">
        <v>36</v>
      </c>
      <c r="E6" t="s">
        <v>37</v>
      </c>
      <c r="F6" t="s">
        <v>57</v>
      </c>
      <c r="G6" t="s">
        <v>58</v>
      </c>
      <c r="H6" t="s">
        <v>36</v>
      </c>
      <c r="I6" t="s">
        <v>37</v>
      </c>
      <c r="J6" t="s">
        <v>57</v>
      </c>
      <c r="K6" t="s">
        <v>59</v>
      </c>
      <c r="L6" t="s">
        <v>36</v>
      </c>
      <c r="M6" t="s">
        <v>37</v>
      </c>
      <c r="N6" t="s">
        <v>57</v>
      </c>
      <c r="O6" t="s">
        <v>60</v>
      </c>
      <c r="P6" t="s">
        <v>36</v>
      </c>
      <c r="Q6" t="s">
        <v>37</v>
      </c>
      <c r="R6" t="s">
        <v>57</v>
      </c>
      <c r="S6" t="s">
        <v>61</v>
      </c>
      <c r="T6" t="s">
        <v>36</v>
      </c>
      <c r="U6" t="s">
        <v>37</v>
      </c>
      <c r="V6" t="s">
        <v>57</v>
      </c>
      <c r="W6" t="s">
        <v>62</v>
      </c>
      <c r="X6" t="s">
        <v>36</v>
      </c>
      <c r="Y6" t="s">
        <v>37</v>
      </c>
      <c r="Z6" t="s">
        <v>57</v>
      </c>
      <c r="AA6" t="s">
        <v>63</v>
      </c>
      <c r="AB6" t="s">
        <v>36</v>
      </c>
      <c r="AC6" t="s">
        <v>37</v>
      </c>
      <c r="AD6" t="s">
        <v>57</v>
      </c>
      <c r="AE6" t="s">
        <v>64</v>
      </c>
      <c r="AF6" t="s">
        <v>36</v>
      </c>
      <c r="AG6" t="s">
        <v>37</v>
      </c>
      <c r="AH6" t="s">
        <v>57</v>
      </c>
    </row>
    <row r="7" spans="1:34" x14ac:dyDescent="0.3">
      <c r="A7">
        <v>1</v>
      </c>
      <c r="B7" t="s">
        <v>65</v>
      </c>
      <c r="C7">
        <v>33</v>
      </c>
      <c r="D7">
        <v>31</v>
      </c>
      <c r="E7">
        <v>2</v>
      </c>
      <c r="F7">
        <v>33</v>
      </c>
      <c r="G7">
        <v>12</v>
      </c>
      <c r="H7">
        <v>12</v>
      </c>
      <c r="I7">
        <v>0</v>
      </c>
      <c r="J7">
        <v>12</v>
      </c>
      <c r="K7">
        <v>18</v>
      </c>
      <c r="L7">
        <v>16</v>
      </c>
      <c r="M7">
        <v>2</v>
      </c>
      <c r="N7">
        <v>18</v>
      </c>
      <c r="O7">
        <v>12</v>
      </c>
      <c r="P7">
        <v>11</v>
      </c>
      <c r="Q7">
        <v>1</v>
      </c>
      <c r="R7">
        <v>12</v>
      </c>
      <c r="S7">
        <v>2</v>
      </c>
      <c r="T7">
        <v>4</v>
      </c>
      <c r="U7">
        <v>0</v>
      </c>
      <c r="V7">
        <v>4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1</v>
      </c>
      <c r="AF7">
        <v>27</v>
      </c>
      <c r="AG7">
        <v>5</v>
      </c>
      <c r="AH7">
        <v>32</v>
      </c>
    </row>
    <row r="8" spans="1:34" x14ac:dyDescent="0.3">
      <c r="A8">
        <v>2</v>
      </c>
      <c r="B8" t="s">
        <v>66</v>
      </c>
      <c r="C8">
        <v>58</v>
      </c>
      <c r="D8">
        <v>40</v>
      </c>
      <c r="E8">
        <v>18</v>
      </c>
      <c r="F8">
        <v>58</v>
      </c>
      <c r="G8">
        <v>12</v>
      </c>
      <c r="H8">
        <v>11</v>
      </c>
      <c r="I8">
        <v>1</v>
      </c>
      <c r="J8">
        <v>12</v>
      </c>
      <c r="K8">
        <v>15</v>
      </c>
      <c r="L8">
        <v>12</v>
      </c>
      <c r="M8">
        <v>3</v>
      </c>
      <c r="N8">
        <v>15</v>
      </c>
      <c r="O8">
        <v>8</v>
      </c>
      <c r="P8">
        <v>6</v>
      </c>
      <c r="Q8">
        <v>2</v>
      </c>
      <c r="R8">
        <v>8</v>
      </c>
      <c r="S8">
        <v>3</v>
      </c>
      <c r="T8">
        <v>10</v>
      </c>
      <c r="U8">
        <v>2</v>
      </c>
      <c r="V8">
        <v>12</v>
      </c>
      <c r="W8">
        <v>2</v>
      </c>
      <c r="X8">
        <v>8</v>
      </c>
      <c r="Y8">
        <v>0</v>
      </c>
      <c r="Z8">
        <v>8</v>
      </c>
      <c r="AA8">
        <v>0</v>
      </c>
      <c r="AB8">
        <v>0</v>
      </c>
      <c r="AC8">
        <v>0</v>
      </c>
      <c r="AD8">
        <v>0</v>
      </c>
      <c r="AE8">
        <v>1</v>
      </c>
      <c r="AF8">
        <v>5</v>
      </c>
      <c r="AG8">
        <v>0</v>
      </c>
      <c r="AH8">
        <v>5</v>
      </c>
    </row>
    <row r="9" spans="1:34" x14ac:dyDescent="0.3">
      <c r="B9" t="s">
        <v>9</v>
      </c>
      <c r="C9">
        <f t="shared" ref="C9:AD9" si="0">SUM(C7:C8)</f>
        <v>91</v>
      </c>
      <c r="D9">
        <f t="shared" si="0"/>
        <v>71</v>
      </c>
      <c r="E9">
        <f t="shared" si="0"/>
        <v>20</v>
      </c>
      <c r="F9">
        <f t="shared" si="0"/>
        <v>91</v>
      </c>
      <c r="G9">
        <f t="shared" si="0"/>
        <v>24</v>
      </c>
      <c r="H9">
        <f t="shared" si="0"/>
        <v>23</v>
      </c>
      <c r="I9">
        <f t="shared" si="0"/>
        <v>1</v>
      </c>
      <c r="J9">
        <f t="shared" si="0"/>
        <v>24</v>
      </c>
      <c r="K9">
        <f t="shared" si="0"/>
        <v>33</v>
      </c>
      <c r="L9">
        <f t="shared" si="0"/>
        <v>28</v>
      </c>
      <c r="M9">
        <f t="shared" si="0"/>
        <v>5</v>
      </c>
      <c r="N9">
        <f t="shared" si="0"/>
        <v>33</v>
      </c>
      <c r="O9">
        <f t="shared" si="0"/>
        <v>20</v>
      </c>
      <c r="P9">
        <f t="shared" si="0"/>
        <v>17</v>
      </c>
      <c r="Q9">
        <f t="shared" si="0"/>
        <v>3</v>
      </c>
      <c r="R9">
        <f t="shared" si="0"/>
        <v>20</v>
      </c>
      <c r="S9">
        <f t="shared" si="0"/>
        <v>5</v>
      </c>
      <c r="T9">
        <f t="shared" si="0"/>
        <v>14</v>
      </c>
      <c r="U9">
        <f t="shared" si="0"/>
        <v>2</v>
      </c>
      <c r="V9">
        <f t="shared" si="0"/>
        <v>16</v>
      </c>
      <c r="W9">
        <f t="shared" si="0"/>
        <v>2</v>
      </c>
      <c r="X9">
        <f t="shared" si="0"/>
        <v>8</v>
      </c>
      <c r="Y9">
        <f t="shared" si="0"/>
        <v>0</v>
      </c>
      <c r="Z9">
        <f t="shared" si="0"/>
        <v>8</v>
      </c>
      <c r="AA9">
        <f t="shared" si="0"/>
        <v>0</v>
      </c>
      <c r="AB9">
        <f t="shared" si="0"/>
        <v>0</v>
      </c>
      <c r="AC9">
        <f t="shared" si="0"/>
        <v>0</v>
      </c>
      <c r="AD9">
        <f t="shared" si="0"/>
        <v>0</v>
      </c>
      <c r="AE9">
        <f>SUM(AE7:AE8)</f>
        <v>2</v>
      </c>
      <c r="AF9">
        <f>SUM(AF7:AF8)</f>
        <v>32</v>
      </c>
      <c r="AG9">
        <f>SUM(AG7:AG8)</f>
        <v>5</v>
      </c>
      <c r="AH9">
        <f t="shared" ref="AH9" si="1">+AF9+AG9</f>
        <v>37</v>
      </c>
    </row>
    <row r="11" spans="1:34" x14ac:dyDescent="0.3">
      <c r="G11" t="s">
        <v>67</v>
      </c>
    </row>
    <row r="12" spans="1:34" x14ac:dyDescent="0.3">
      <c r="A12" t="s">
        <v>54</v>
      </c>
      <c r="B12" t="s">
        <v>55</v>
      </c>
      <c r="C12" t="s">
        <v>56</v>
      </c>
      <c r="D12" t="s">
        <v>36</v>
      </c>
      <c r="E12" t="s">
        <v>37</v>
      </c>
      <c r="F12" t="s">
        <v>57</v>
      </c>
      <c r="G12" t="s">
        <v>58</v>
      </c>
      <c r="H12" t="s">
        <v>36</v>
      </c>
      <c r="I12" t="s">
        <v>37</v>
      </c>
      <c r="J12" t="s">
        <v>57</v>
      </c>
      <c r="K12" t="s">
        <v>59</v>
      </c>
      <c r="L12" t="s">
        <v>36</v>
      </c>
      <c r="M12" t="s">
        <v>37</v>
      </c>
      <c r="N12" t="s">
        <v>57</v>
      </c>
      <c r="O12" t="s">
        <v>60</v>
      </c>
      <c r="P12" t="s">
        <v>36</v>
      </c>
      <c r="Q12" t="s">
        <v>37</v>
      </c>
      <c r="R12" t="s">
        <v>57</v>
      </c>
      <c r="S12" t="s">
        <v>61</v>
      </c>
      <c r="T12" t="s">
        <v>36</v>
      </c>
      <c r="U12" t="s">
        <v>37</v>
      </c>
      <c r="V12" t="s">
        <v>57</v>
      </c>
      <c r="W12" t="s">
        <v>62</v>
      </c>
      <c r="X12" t="s">
        <v>36</v>
      </c>
      <c r="Y12" t="s">
        <v>37</v>
      </c>
      <c r="Z12" t="s">
        <v>57</v>
      </c>
      <c r="AA12" t="s">
        <v>63</v>
      </c>
      <c r="AB12" t="s">
        <v>36</v>
      </c>
      <c r="AC12" t="s">
        <v>37</v>
      </c>
      <c r="AD12" t="s">
        <v>57</v>
      </c>
      <c r="AE12" t="s">
        <v>64</v>
      </c>
      <c r="AF12" t="s">
        <v>36</v>
      </c>
      <c r="AG12" t="s">
        <v>37</v>
      </c>
      <c r="AH12" t="s">
        <v>57</v>
      </c>
    </row>
    <row r="13" spans="1:34" x14ac:dyDescent="0.3">
      <c r="A13">
        <v>1</v>
      </c>
      <c r="B13" t="s">
        <v>68</v>
      </c>
      <c r="C13">
        <v>98</v>
      </c>
      <c r="D13">
        <v>84</v>
      </c>
      <c r="E13">
        <v>14</v>
      </c>
      <c r="F13">
        <v>98</v>
      </c>
      <c r="G13">
        <v>7</v>
      </c>
      <c r="H13">
        <v>7</v>
      </c>
      <c r="I13">
        <v>0</v>
      </c>
      <c r="J13">
        <v>7</v>
      </c>
      <c r="K13">
        <v>37</v>
      </c>
      <c r="L13">
        <v>33</v>
      </c>
      <c r="M13">
        <v>4</v>
      </c>
      <c r="N13">
        <v>37</v>
      </c>
      <c r="O13">
        <v>5</v>
      </c>
      <c r="P13">
        <v>5</v>
      </c>
      <c r="Q13">
        <v>0</v>
      </c>
      <c r="R13">
        <v>5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3</v>
      </c>
      <c r="AF13">
        <v>12</v>
      </c>
      <c r="AG13">
        <v>3</v>
      </c>
      <c r="AH13">
        <v>15</v>
      </c>
    </row>
    <row r="14" spans="1:34" x14ac:dyDescent="0.3">
      <c r="A14">
        <v>2</v>
      </c>
      <c r="B14" t="s">
        <v>69</v>
      </c>
      <c r="C14">
        <v>95</v>
      </c>
      <c r="D14">
        <v>89</v>
      </c>
      <c r="E14">
        <v>6</v>
      </c>
      <c r="F14">
        <v>95</v>
      </c>
      <c r="G14">
        <v>30</v>
      </c>
      <c r="H14">
        <v>29</v>
      </c>
      <c r="I14">
        <v>1</v>
      </c>
      <c r="J14">
        <v>30</v>
      </c>
      <c r="K14">
        <v>79</v>
      </c>
      <c r="L14">
        <v>73</v>
      </c>
      <c r="M14">
        <v>6</v>
      </c>
      <c r="N14">
        <v>79</v>
      </c>
      <c r="O14">
        <v>5</v>
      </c>
      <c r="P14">
        <v>5</v>
      </c>
      <c r="Q14">
        <v>0</v>
      </c>
      <c r="R14">
        <v>5</v>
      </c>
      <c r="S14">
        <v>7</v>
      </c>
      <c r="T14">
        <v>20</v>
      </c>
      <c r="U14">
        <v>1</v>
      </c>
      <c r="V14">
        <v>21</v>
      </c>
      <c r="W14">
        <v>2</v>
      </c>
      <c r="X14">
        <v>6</v>
      </c>
      <c r="Y14">
        <v>1</v>
      </c>
      <c r="Z14">
        <v>7</v>
      </c>
      <c r="AA14">
        <v>0</v>
      </c>
      <c r="AB14">
        <v>0</v>
      </c>
      <c r="AC14">
        <v>0</v>
      </c>
      <c r="AD14">
        <v>0</v>
      </c>
      <c r="AE14">
        <v>6</v>
      </c>
      <c r="AF14">
        <v>33</v>
      </c>
      <c r="AG14">
        <v>3</v>
      </c>
      <c r="AH14">
        <v>36</v>
      </c>
    </row>
    <row r="15" spans="1:34" x14ac:dyDescent="0.3">
      <c r="B15" t="s">
        <v>9</v>
      </c>
      <c r="C15">
        <f t="shared" ref="C15:AH15" si="2">SUM(C13:C14)</f>
        <v>193</v>
      </c>
      <c r="D15">
        <f t="shared" si="2"/>
        <v>173</v>
      </c>
      <c r="E15">
        <f t="shared" si="2"/>
        <v>20</v>
      </c>
      <c r="F15">
        <f t="shared" si="2"/>
        <v>193</v>
      </c>
      <c r="G15">
        <f t="shared" si="2"/>
        <v>37</v>
      </c>
      <c r="H15">
        <f t="shared" si="2"/>
        <v>36</v>
      </c>
      <c r="I15">
        <f t="shared" si="2"/>
        <v>1</v>
      </c>
      <c r="J15">
        <f t="shared" si="2"/>
        <v>37</v>
      </c>
      <c r="K15">
        <f t="shared" si="2"/>
        <v>116</v>
      </c>
      <c r="L15">
        <f t="shared" si="2"/>
        <v>106</v>
      </c>
      <c r="M15">
        <f t="shared" si="2"/>
        <v>10</v>
      </c>
      <c r="N15">
        <f t="shared" si="2"/>
        <v>116</v>
      </c>
      <c r="O15">
        <f t="shared" si="2"/>
        <v>10</v>
      </c>
      <c r="P15">
        <f t="shared" si="2"/>
        <v>10</v>
      </c>
      <c r="Q15">
        <f t="shared" si="2"/>
        <v>0</v>
      </c>
      <c r="R15">
        <f t="shared" si="2"/>
        <v>10</v>
      </c>
      <c r="S15">
        <f t="shared" si="2"/>
        <v>7</v>
      </c>
      <c r="T15">
        <f t="shared" si="2"/>
        <v>20</v>
      </c>
      <c r="U15">
        <f t="shared" si="2"/>
        <v>1</v>
      </c>
      <c r="V15">
        <f t="shared" si="2"/>
        <v>21</v>
      </c>
      <c r="W15">
        <f t="shared" si="2"/>
        <v>2</v>
      </c>
      <c r="X15">
        <f t="shared" si="2"/>
        <v>6</v>
      </c>
      <c r="Y15">
        <f t="shared" si="2"/>
        <v>1</v>
      </c>
      <c r="Z15">
        <f t="shared" si="2"/>
        <v>7</v>
      </c>
      <c r="AA15">
        <f t="shared" si="2"/>
        <v>0</v>
      </c>
      <c r="AB15">
        <f t="shared" si="2"/>
        <v>0</v>
      </c>
      <c r="AC15">
        <f t="shared" si="2"/>
        <v>0</v>
      </c>
      <c r="AD15">
        <f t="shared" si="2"/>
        <v>0</v>
      </c>
      <c r="AE15">
        <f t="shared" si="2"/>
        <v>9</v>
      </c>
      <c r="AF15">
        <f t="shared" si="2"/>
        <v>45</v>
      </c>
      <c r="AG15">
        <f t="shared" si="2"/>
        <v>6</v>
      </c>
      <c r="AH15">
        <f t="shared" si="2"/>
        <v>51</v>
      </c>
    </row>
    <row r="17" spans="1:34" x14ac:dyDescent="0.3">
      <c r="G17" t="s">
        <v>70</v>
      </c>
      <c r="K17" t="s">
        <v>14</v>
      </c>
    </row>
    <row r="18" spans="1:34" x14ac:dyDescent="0.3">
      <c r="A18" t="s">
        <v>54</v>
      </c>
      <c r="B18" t="s">
        <v>55</v>
      </c>
      <c r="C18" t="s">
        <v>56</v>
      </c>
      <c r="D18" t="s">
        <v>36</v>
      </c>
      <c r="E18" t="s">
        <v>37</v>
      </c>
      <c r="F18" t="s">
        <v>57</v>
      </c>
      <c r="G18" t="s">
        <v>58</v>
      </c>
      <c r="H18" t="s">
        <v>36</v>
      </c>
      <c r="I18" t="s">
        <v>37</v>
      </c>
      <c r="J18" t="s">
        <v>57</v>
      </c>
      <c r="K18" t="s">
        <v>59</v>
      </c>
      <c r="L18" t="s">
        <v>36</v>
      </c>
      <c r="M18" t="s">
        <v>37</v>
      </c>
      <c r="N18" t="s">
        <v>57</v>
      </c>
      <c r="O18" t="s">
        <v>60</v>
      </c>
      <c r="P18" t="s">
        <v>36</v>
      </c>
      <c r="Q18" t="s">
        <v>37</v>
      </c>
      <c r="R18" t="s">
        <v>57</v>
      </c>
      <c r="S18" t="s">
        <v>61</v>
      </c>
      <c r="T18" t="s">
        <v>36</v>
      </c>
      <c r="U18" t="s">
        <v>37</v>
      </c>
      <c r="V18" t="s">
        <v>57</v>
      </c>
      <c r="W18" t="s">
        <v>62</v>
      </c>
      <c r="X18" t="s">
        <v>36</v>
      </c>
      <c r="Y18" t="s">
        <v>37</v>
      </c>
      <c r="Z18" t="s">
        <v>57</v>
      </c>
      <c r="AA18" t="s">
        <v>63</v>
      </c>
      <c r="AB18" t="s">
        <v>36</v>
      </c>
      <c r="AC18" t="s">
        <v>37</v>
      </c>
      <c r="AD18" t="s">
        <v>57</v>
      </c>
      <c r="AE18" t="s">
        <v>64</v>
      </c>
      <c r="AF18" t="s">
        <v>36</v>
      </c>
      <c r="AG18" t="s">
        <v>37</v>
      </c>
      <c r="AH18" t="s">
        <v>57</v>
      </c>
    </row>
    <row r="19" spans="1:34" x14ac:dyDescent="0.3">
      <c r="A19">
        <v>1</v>
      </c>
      <c r="B19" t="s">
        <v>71</v>
      </c>
      <c r="C19">
        <v>40</v>
      </c>
      <c r="D19">
        <v>32</v>
      </c>
      <c r="E19">
        <v>4</v>
      </c>
      <c r="F19">
        <v>36</v>
      </c>
      <c r="G19">
        <v>3</v>
      </c>
      <c r="H19">
        <v>3</v>
      </c>
      <c r="I19">
        <v>0</v>
      </c>
      <c r="J19">
        <v>3</v>
      </c>
      <c r="K19">
        <v>7</v>
      </c>
      <c r="L19">
        <v>7</v>
      </c>
      <c r="M19">
        <v>0</v>
      </c>
      <c r="N19">
        <v>7</v>
      </c>
      <c r="O19">
        <v>1</v>
      </c>
      <c r="P19">
        <v>1</v>
      </c>
      <c r="Q19">
        <v>0</v>
      </c>
      <c r="R19">
        <v>1</v>
      </c>
      <c r="S19">
        <v>2</v>
      </c>
      <c r="T19">
        <v>5</v>
      </c>
      <c r="U19">
        <v>0</v>
      </c>
      <c r="V19">
        <v>5</v>
      </c>
      <c r="AE19">
        <v>1</v>
      </c>
      <c r="AF19">
        <v>5</v>
      </c>
      <c r="AG19">
        <v>0</v>
      </c>
      <c r="AH19">
        <v>5</v>
      </c>
    </row>
    <row r="20" spans="1:34" x14ac:dyDescent="0.3">
      <c r="A20">
        <v>2</v>
      </c>
      <c r="B20" t="s">
        <v>72</v>
      </c>
      <c r="C20">
        <v>27</v>
      </c>
      <c r="D20">
        <v>23</v>
      </c>
      <c r="E20">
        <v>2</v>
      </c>
      <c r="F20">
        <v>25</v>
      </c>
      <c r="G20">
        <v>1</v>
      </c>
      <c r="H20">
        <v>1</v>
      </c>
      <c r="I20">
        <v>0</v>
      </c>
      <c r="J20">
        <v>1</v>
      </c>
      <c r="K20">
        <v>4</v>
      </c>
      <c r="L20">
        <v>4</v>
      </c>
      <c r="M20">
        <v>0</v>
      </c>
      <c r="N20">
        <v>4</v>
      </c>
      <c r="O20">
        <v>1</v>
      </c>
      <c r="P20">
        <v>1</v>
      </c>
      <c r="Q20">
        <v>0</v>
      </c>
      <c r="R20">
        <v>1</v>
      </c>
    </row>
    <row r="21" spans="1:34" x14ac:dyDescent="0.3">
      <c r="B21" t="s">
        <v>9</v>
      </c>
      <c r="C21">
        <f t="shared" ref="C21:AD21" si="3">SUM(C19:C20)</f>
        <v>67</v>
      </c>
      <c r="D21">
        <f t="shared" si="3"/>
        <v>55</v>
      </c>
      <c r="E21">
        <f t="shared" si="3"/>
        <v>6</v>
      </c>
      <c r="F21">
        <f t="shared" si="3"/>
        <v>61</v>
      </c>
      <c r="G21">
        <f t="shared" si="3"/>
        <v>4</v>
      </c>
      <c r="H21">
        <f t="shared" si="3"/>
        <v>4</v>
      </c>
      <c r="I21">
        <f t="shared" si="3"/>
        <v>0</v>
      </c>
      <c r="J21">
        <f t="shared" si="3"/>
        <v>4</v>
      </c>
      <c r="K21">
        <f t="shared" si="3"/>
        <v>11</v>
      </c>
      <c r="L21">
        <f t="shared" si="3"/>
        <v>11</v>
      </c>
      <c r="M21">
        <f t="shared" si="3"/>
        <v>0</v>
      </c>
      <c r="N21">
        <f t="shared" si="3"/>
        <v>11</v>
      </c>
      <c r="O21">
        <f t="shared" si="3"/>
        <v>2</v>
      </c>
      <c r="P21">
        <f t="shared" si="3"/>
        <v>2</v>
      </c>
      <c r="Q21">
        <f t="shared" si="3"/>
        <v>0</v>
      </c>
      <c r="R21">
        <f t="shared" si="3"/>
        <v>2</v>
      </c>
      <c r="S21">
        <f t="shared" si="3"/>
        <v>2</v>
      </c>
      <c r="T21">
        <f t="shared" si="3"/>
        <v>5</v>
      </c>
      <c r="U21">
        <f t="shared" si="3"/>
        <v>0</v>
      </c>
      <c r="V21">
        <f t="shared" si="3"/>
        <v>5</v>
      </c>
      <c r="W21">
        <f t="shared" si="3"/>
        <v>0</v>
      </c>
      <c r="X21">
        <f t="shared" si="3"/>
        <v>0</v>
      </c>
      <c r="Y21">
        <f t="shared" si="3"/>
        <v>0</v>
      </c>
      <c r="Z21">
        <f t="shared" si="3"/>
        <v>0</v>
      </c>
      <c r="AA21">
        <f t="shared" si="3"/>
        <v>0</v>
      </c>
      <c r="AB21">
        <f t="shared" si="3"/>
        <v>0</v>
      </c>
      <c r="AC21">
        <f t="shared" si="3"/>
        <v>0</v>
      </c>
      <c r="AD21">
        <f t="shared" si="3"/>
        <v>0</v>
      </c>
      <c r="AE21">
        <f>SUM(AE19:AE20)</f>
        <v>1</v>
      </c>
      <c r="AF21">
        <f>SUM(AF19:AF20)</f>
        <v>5</v>
      </c>
      <c r="AG21">
        <f>SUM(AG19:AG20)</f>
        <v>0</v>
      </c>
      <c r="AH21">
        <f t="shared" ref="AH21" si="4">+AF21+AG21</f>
        <v>5</v>
      </c>
    </row>
    <row r="23" spans="1:34" x14ac:dyDescent="0.3">
      <c r="G23" t="s">
        <v>73</v>
      </c>
    </row>
    <row r="24" spans="1:34" x14ac:dyDescent="0.3">
      <c r="A24" t="s">
        <v>54</v>
      </c>
      <c r="B24" t="s">
        <v>55</v>
      </c>
      <c r="C24" t="s">
        <v>56</v>
      </c>
      <c r="D24" t="s">
        <v>36</v>
      </c>
      <c r="E24" t="s">
        <v>37</v>
      </c>
      <c r="F24" t="s">
        <v>57</v>
      </c>
      <c r="G24" t="s">
        <v>58</v>
      </c>
      <c r="H24" t="s">
        <v>36</v>
      </c>
      <c r="I24" t="s">
        <v>37</v>
      </c>
      <c r="J24" t="s">
        <v>57</v>
      </c>
      <c r="K24" t="s">
        <v>59</v>
      </c>
      <c r="L24" t="s">
        <v>36</v>
      </c>
      <c r="M24" t="s">
        <v>37</v>
      </c>
      <c r="N24" t="s">
        <v>57</v>
      </c>
      <c r="O24" t="s">
        <v>60</v>
      </c>
      <c r="P24" t="s">
        <v>36</v>
      </c>
      <c r="Q24" t="s">
        <v>37</v>
      </c>
      <c r="R24" t="s">
        <v>57</v>
      </c>
      <c r="S24" t="s">
        <v>61</v>
      </c>
      <c r="T24" t="s">
        <v>36</v>
      </c>
      <c r="U24" t="s">
        <v>37</v>
      </c>
      <c r="V24" t="s">
        <v>57</v>
      </c>
      <c r="W24" t="s">
        <v>62</v>
      </c>
      <c r="X24" t="s">
        <v>36</v>
      </c>
      <c r="Y24" t="s">
        <v>37</v>
      </c>
      <c r="Z24" t="s">
        <v>57</v>
      </c>
      <c r="AA24" t="s">
        <v>63</v>
      </c>
      <c r="AB24" t="s">
        <v>36</v>
      </c>
      <c r="AC24" t="s">
        <v>37</v>
      </c>
      <c r="AD24" t="s">
        <v>57</v>
      </c>
      <c r="AE24" t="s">
        <v>64</v>
      </c>
      <c r="AF24" t="s">
        <v>36</v>
      </c>
      <c r="AG24" t="s">
        <v>37</v>
      </c>
      <c r="AH24" t="s">
        <v>57</v>
      </c>
    </row>
    <row r="25" spans="1:34" x14ac:dyDescent="0.3">
      <c r="A25">
        <v>1</v>
      </c>
      <c r="B25" t="s">
        <v>74</v>
      </c>
      <c r="C25">
        <v>51</v>
      </c>
      <c r="D25">
        <v>46</v>
      </c>
      <c r="E25">
        <v>3</v>
      </c>
      <c r="F25">
        <v>49</v>
      </c>
      <c r="G25">
        <v>16</v>
      </c>
      <c r="H25">
        <v>16</v>
      </c>
      <c r="I25">
        <v>0</v>
      </c>
      <c r="J25">
        <v>16</v>
      </c>
      <c r="K25">
        <v>16</v>
      </c>
      <c r="L25">
        <v>15</v>
      </c>
      <c r="M25">
        <v>1</v>
      </c>
      <c r="N25">
        <v>16</v>
      </c>
      <c r="O25">
        <v>3</v>
      </c>
      <c r="P25">
        <v>3</v>
      </c>
      <c r="Q25">
        <v>0</v>
      </c>
      <c r="R25">
        <v>3</v>
      </c>
      <c r="S25">
        <v>2</v>
      </c>
      <c r="T25">
        <v>14</v>
      </c>
      <c r="U25">
        <v>2</v>
      </c>
      <c r="V25">
        <v>16</v>
      </c>
      <c r="W25">
        <v>1</v>
      </c>
      <c r="X25">
        <v>7</v>
      </c>
      <c r="Y25">
        <v>2</v>
      </c>
      <c r="Z25">
        <v>9</v>
      </c>
      <c r="AA25">
        <v>0</v>
      </c>
      <c r="AB25">
        <v>0</v>
      </c>
      <c r="AC25">
        <v>0</v>
      </c>
      <c r="AD25">
        <v>0</v>
      </c>
      <c r="AE25">
        <v>2</v>
      </c>
      <c r="AF25">
        <v>22</v>
      </c>
      <c r="AG25">
        <v>3</v>
      </c>
      <c r="AH25">
        <v>25</v>
      </c>
    </row>
    <row r="26" spans="1:34" x14ac:dyDescent="0.3">
      <c r="A26">
        <v>2</v>
      </c>
      <c r="B26" t="s">
        <v>75</v>
      </c>
      <c r="C26">
        <v>82</v>
      </c>
      <c r="D26">
        <v>66</v>
      </c>
      <c r="E26">
        <v>11</v>
      </c>
      <c r="F26">
        <v>77</v>
      </c>
      <c r="G26">
        <v>2</v>
      </c>
      <c r="H26">
        <v>2</v>
      </c>
      <c r="I26">
        <v>0</v>
      </c>
      <c r="J26">
        <v>2</v>
      </c>
      <c r="K26">
        <v>58</v>
      </c>
      <c r="L26">
        <v>49</v>
      </c>
      <c r="M26">
        <v>9</v>
      </c>
      <c r="N26">
        <v>58</v>
      </c>
      <c r="O26">
        <v>16</v>
      </c>
      <c r="P26">
        <v>6</v>
      </c>
      <c r="Q26">
        <v>0</v>
      </c>
      <c r="R26">
        <v>6</v>
      </c>
      <c r="S26">
        <v>1</v>
      </c>
      <c r="T26">
        <v>8</v>
      </c>
      <c r="U26">
        <v>0</v>
      </c>
      <c r="V26">
        <v>8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</row>
    <row r="27" spans="1:34" x14ac:dyDescent="0.3">
      <c r="A27">
        <v>3</v>
      </c>
      <c r="B27" t="s">
        <v>76</v>
      </c>
      <c r="C27">
        <v>65</v>
      </c>
      <c r="D27">
        <v>58</v>
      </c>
      <c r="E27">
        <v>7</v>
      </c>
      <c r="F27">
        <v>65</v>
      </c>
      <c r="G27">
        <v>8</v>
      </c>
      <c r="H27">
        <v>8</v>
      </c>
      <c r="I27">
        <v>0</v>
      </c>
      <c r="J27">
        <v>8</v>
      </c>
      <c r="K27">
        <v>35</v>
      </c>
      <c r="L27">
        <v>30</v>
      </c>
      <c r="M27">
        <v>5</v>
      </c>
      <c r="N27">
        <v>35</v>
      </c>
      <c r="O27">
        <v>17</v>
      </c>
      <c r="P27">
        <v>15</v>
      </c>
      <c r="Q27">
        <v>2</v>
      </c>
      <c r="R27">
        <v>17</v>
      </c>
      <c r="S27">
        <v>1</v>
      </c>
      <c r="T27">
        <v>7</v>
      </c>
      <c r="U27">
        <v>3</v>
      </c>
      <c r="V27">
        <v>10</v>
      </c>
      <c r="W27">
        <v>0</v>
      </c>
      <c r="X27">
        <v>0</v>
      </c>
      <c r="Y27">
        <v>0</v>
      </c>
      <c r="Z27">
        <v>0</v>
      </c>
      <c r="AA27">
        <v>1</v>
      </c>
      <c r="AB27">
        <v>7</v>
      </c>
      <c r="AC27">
        <v>0</v>
      </c>
      <c r="AD27">
        <v>7</v>
      </c>
      <c r="AE27">
        <v>3</v>
      </c>
      <c r="AF27">
        <v>22</v>
      </c>
      <c r="AG27">
        <v>8</v>
      </c>
      <c r="AH27">
        <v>30</v>
      </c>
    </row>
    <row r="28" spans="1:34" x14ac:dyDescent="0.3">
      <c r="B28" t="s">
        <v>9</v>
      </c>
      <c r="C28">
        <f t="shared" ref="C28:AH28" si="5">SUM(C25:C27)</f>
        <v>198</v>
      </c>
      <c r="D28">
        <f t="shared" si="5"/>
        <v>170</v>
      </c>
      <c r="E28">
        <f t="shared" si="5"/>
        <v>21</v>
      </c>
      <c r="F28">
        <f t="shared" si="5"/>
        <v>191</v>
      </c>
      <c r="G28">
        <f t="shared" si="5"/>
        <v>26</v>
      </c>
      <c r="H28">
        <f t="shared" si="5"/>
        <v>26</v>
      </c>
      <c r="I28">
        <f t="shared" si="5"/>
        <v>0</v>
      </c>
      <c r="J28">
        <f t="shared" si="5"/>
        <v>26</v>
      </c>
      <c r="K28">
        <f t="shared" si="5"/>
        <v>109</v>
      </c>
      <c r="L28">
        <f t="shared" si="5"/>
        <v>94</v>
      </c>
      <c r="M28">
        <f t="shared" si="5"/>
        <v>15</v>
      </c>
      <c r="N28">
        <f t="shared" si="5"/>
        <v>109</v>
      </c>
      <c r="O28">
        <f t="shared" si="5"/>
        <v>36</v>
      </c>
      <c r="P28">
        <f t="shared" si="5"/>
        <v>24</v>
      </c>
      <c r="Q28">
        <f t="shared" si="5"/>
        <v>2</v>
      </c>
      <c r="R28">
        <f t="shared" si="5"/>
        <v>26</v>
      </c>
      <c r="S28">
        <f t="shared" si="5"/>
        <v>4</v>
      </c>
      <c r="T28">
        <f t="shared" si="5"/>
        <v>29</v>
      </c>
      <c r="U28">
        <f t="shared" si="5"/>
        <v>5</v>
      </c>
      <c r="V28">
        <f t="shared" si="5"/>
        <v>34</v>
      </c>
      <c r="W28">
        <f t="shared" si="5"/>
        <v>1</v>
      </c>
      <c r="X28">
        <f t="shared" si="5"/>
        <v>7</v>
      </c>
      <c r="Y28">
        <f t="shared" si="5"/>
        <v>2</v>
      </c>
      <c r="Z28">
        <f t="shared" si="5"/>
        <v>9</v>
      </c>
      <c r="AA28">
        <f t="shared" si="5"/>
        <v>1</v>
      </c>
      <c r="AB28">
        <f t="shared" si="5"/>
        <v>7</v>
      </c>
      <c r="AC28">
        <f t="shared" si="5"/>
        <v>0</v>
      </c>
      <c r="AD28">
        <f t="shared" si="5"/>
        <v>7</v>
      </c>
      <c r="AE28">
        <f t="shared" si="5"/>
        <v>5</v>
      </c>
      <c r="AF28">
        <f t="shared" si="5"/>
        <v>44</v>
      </c>
      <c r="AG28">
        <f t="shared" si="5"/>
        <v>11</v>
      </c>
      <c r="AH28">
        <f t="shared" si="5"/>
        <v>55</v>
      </c>
    </row>
    <row r="30" spans="1:34" x14ac:dyDescent="0.3">
      <c r="G30" t="s">
        <v>70</v>
      </c>
      <c r="K30" t="s">
        <v>16</v>
      </c>
    </row>
    <row r="31" spans="1:34" ht="30" customHeight="1" x14ac:dyDescent="0.3">
      <c r="A31" t="s">
        <v>54</v>
      </c>
      <c r="B31" t="s">
        <v>55</v>
      </c>
      <c r="C31" t="s">
        <v>56</v>
      </c>
      <c r="D31" t="s">
        <v>36</v>
      </c>
      <c r="E31" t="s">
        <v>37</v>
      </c>
      <c r="F31" t="s">
        <v>57</v>
      </c>
      <c r="G31" t="s">
        <v>58</v>
      </c>
      <c r="H31" t="s">
        <v>36</v>
      </c>
      <c r="I31" t="s">
        <v>37</v>
      </c>
      <c r="J31" t="s">
        <v>57</v>
      </c>
      <c r="K31" t="s">
        <v>59</v>
      </c>
      <c r="L31" t="s">
        <v>36</v>
      </c>
      <c r="M31" t="s">
        <v>37</v>
      </c>
      <c r="N31" t="s">
        <v>57</v>
      </c>
      <c r="O31" t="s">
        <v>60</v>
      </c>
      <c r="P31" t="s">
        <v>36</v>
      </c>
      <c r="Q31" t="s">
        <v>37</v>
      </c>
      <c r="R31" t="s">
        <v>57</v>
      </c>
      <c r="S31" t="s">
        <v>61</v>
      </c>
      <c r="T31" t="s">
        <v>36</v>
      </c>
      <c r="U31" t="s">
        <v>37</v>
      </c>
      <c r="V31" t="s">
        <v>57</v>
      </c>
      <c r="W31" t="s">
        <v>62</v>
      </c>
      <c r="X31" t="s">
        <v>36</v>
      </c>
      <c r="Y31" t="s">
        <v>37</v>
      </c>
      <c r="Z31" t="s">
        <v>57</v>
      </c>
      <c r="AA31" t="s">
        <v>63</v>
      </c>
      <c r="AB31" t="s">
        <v>36</v>
      </c>
      <c r="AC31" t="s">
        <v>37</v>
      </c>
      <c r="AD31" t="s">
        <v>57</v>
      </c>
      <c r="AE31" t="s">
        <v>64</v>
      </c>
      <c r="AF31" t="s">
        <v>36</v>
      </c>
      <c r="AG31" t="s">
        <v>37</v>
      </c>
      <c r="AH31" t="s">
        <v>57</v>
      </c>
    </row>
    <row r="32" spans="1:34" x14ac:dyDescent="0.3">
      <c r="A32">
        <v>1</v>
      </c>
      <c r="B32" t="s">
        <v>77</v>
      </c>
      <c r="C32">
        <v>90</v>
      </c>
      <c r="D32">
        <v>79</v>
      </c>
      <c r="E32">
        <v>10</v>
      </c>
      <c r="F32">
        <v>89</v>
      </c>
      <c r="G32">
        <v>2</v>
      </c>
      <c r="H32">
        <v>2</v>
      </c>
      <c r="J32">
        <v>2</v>
      </c>
      <c r="K32">
        <v>30</v>
      </c>
      <c r="L32">
        <v>28</v>
      </c>
      <c r="M32">
        <v>2</v>
      </c>
      <c r="N32">
        <v>30</v>
      </c>
      <c r="O32">
        <v>2</v>
      </c>
      <c r="P32">
        <v>2</v>
      </c>
      <c r="R32">
        <v>2</v>
      </c>
      <c r="S32">
        <v>4</v>
      </c>
      <c r="T32">
        <v>9</v>
      </c>
      <c r="V32">
        <v>9</v>
      </c>
      <c r="W32">
        <v>1</v>
      </c>
      <c r="X32">
        <v>2</v>
      </c>
      <c r="Z32">
        <v>1</v>
      </c>
      <c r="AE32">
        <v>13</v>
      </c>
      <c r="AF32">
        <v>58</v>
      </c>
      <c r="AG32">
        <v>12</v>
      </c>
      <c r="AH32">
        <v>70</v>
      </c>
    </row>
    <row r="33" spans="1:34" x14ac:dyDescent="0.3">
      <c r="A33">
        <v>2</v>
      </c>
      <c r="B33" t="s">
        <v>78</v>
      </c>
      <c r="C33">
        <v>13</v>
      </c>
      <c r="D33">
        <v>11</v>
      </c>
      <c r="E33">
        <v>2</v>
      </c>
      <c r="F33">
        <v>13</v>
      </c>
      <c r="K33">
        <v>11</v>
      </c>
      <c r="L33">
        <v>9</v>
      </c>
      <c r="M33">
        <v>2</v>
      </c>
      <c r="N33">
        <v>11</v>
      </c>
      <c r="O33">
        <v>1</v>
      </c>
      <c r="P33">
        <v>1</v>
      </c>
      <c r="R33">
        <v>1</v>
      </c>
      <c r="S33">
        <v>1</v>
      </c>
      <c r="T33">
        <v>4</v>
      </c>
      <c r="V33">
        <v>4</v>
      </c>
    </row>
    <row r="34" spans="1:34" x14ac:dyDescent="0.3">
      <c r="A34">
        <v>3</v>
      </c>
      <c r="B34" t="s">
        <v>79</v>
      </c>
      <c r="C34">
        <v>19</v>
      </c>
      <c r="D34">
        <v>13</v>
      </c>
      <c r="E34">
        <v>2</v>
      </c>
      <c r="F34">
        <v>15</v>
      </c>
      <c r="K34">
        <v>11</v>
      </c>
      <c r="L34">
        <v>9</v>
      </c>
      <c r="M34">
        <v>2</v>
      </c>
      <c r="N34">
        <v>11</v>
      </c>
    </row>
    <row r="35" spans="1:34" x14ac:dyDescent="0.3">
      <c r="A35">
        <v>4</v>
      </c>
      <c r="B35" t="s">
        <v>80</v>
      </c>
      <c r="C35">
        <v>20</v>
      </c>
      <c r="D35">
        <v>19</v>
      </c>
      <c r="E35">
        <v>1</v>
      </c>
      <c r="F35">
        <v>20</v>
      </c>
      <c r="G35">
        <v>4</v>
      </c>
      <c r="H35">
        <v>4</v>
      </c>
      <c r="J35">
        <v>4</v>
      </c>
      <c r="K35">
        <v>9</v>
      </c>
      <c r="L35">
        <v>7</v>
      </c>
      <c r="M35">
        <v>2</v>
      </c>
      <c r="N35">
        <v>9</v>
      </c>
      <c r="O35">
        <v>12</v>
      </c>
      <c r="P35">
        <v>11</v>
      </c>
      <c r="Q35">
        <v>1</v>
      </c>
      <c r="R35">
        <v>12</v>
      </c>
      <c r="S35">
        <v>1</v>
      </c>
      <c r="T35">
        <v>1</v>
      </c>
      <c r="V35">
        <v>1</v>
      </c>
      <c r="W35">
        <v>1</v>
      </c>
      <c r="X35">
        <v>2</v>
      </c>
      <c r="Z35">
        <v>1</v>
      </c>
    </row>
    <row r="36" spans="1:34" x14ac:dyDescent="0.3">
      <c r="B36" t="s">
        <v>9</v>
      </c>
      <c r="C36">
        <f>SUM(C32:C35)</f>
        <v>142</v>
      </c>
      <c r="D36">
        <f t="shared" ref="D36:AH36" si="6">SUM(D32:D35)</f>
        <v>122</v>
      </c>
      <c r="E36">
        <f t="shared" si="6"/>
        <v>15</v>
      </c>
      <c r="F36">
        <f t="shared" si="6"/>
        <v>137</v>
      </c>
      <c r="G36">
        <f t="shared" si="6"/>
        <v>6</v>
      </c>
      <c r="H36">
        <f t="shared" si="6"/>
        <v>6</v>
      </c>
      <c r="I36">
        <f t="shared" si="6"/>
        <v>0</v>
      </c>
      <c r="J36">
        <f t="shared" si="6"/>
        <v>6</v>
      </c>
      <c r="K36">
        <f t="shared" si="6"/>
        <v>61</v>
      </c>
      <c r="L36">
        <f t="shared" si="6"/>
        <v>53</v>
      </c>
      <c r="M36">
        <f t="shared" si="6"/>
        <v>8</v>
      </c>
      <c r="N36">
        <f t="shared" si="6"/>
        <v>61</v>
      </c>
      <c r="O36">
        <f t="shared" si="6"/>
        <v>15</v>
      </c>
      <c r="P36">
        <f t="shared" si="6"/>
        <v>14</v>
      </c>
      <c r="Q36">
        <f t="shared" si="6"/>
        <v>1</v>
      </c>
      <c r="R36">
        <f t="shared" si="6"/>
        <v>15</v>
      </c>
      <c r="S36">
        <f t="shared" si="6"/>
        <v>6</v>
      </c>
      <c r="T36">
        <f t="shared" si="6"/>
        <v>14</v>
      </c>
      <c r="U36">
        <f t="shared" si="6"/>
        <v>0</v>
      </c>
      <c r="V36">
        <f t="shared" si="6"/>
        <v>14</v>
      </c>
      <c r="W36">
        <f t="shared" si="6"/>
        <v>2</v>
      </c>
      <c r="X36">
        <f t="shared" si="6"/>
        <v>4</v>
      </c>
      <c r="Y36">
        <f t="shared" si="6"/>
        <v>0</v>
      </c>
      <c r="Z36">
        <f t="shared" si="6"/>
        <v>2</v>
      </c>
      <c r="AA36">
        <f t="shared" si="6"/>
        <v>0</v>
      </c>
      <c r="AB36">
        <f t="shared" si="6"/>
        <v>0</v>
      </c>
      <c r="AC36">
        <f t="shared" si="6"/>
        <v>0</v>
      </c>
      <c r="AD36">
        <f t="shared" si="6"/>
        <v>0</v>
      </c>
      <c r="AE36">
        <f t="shared" si="6"/>
        <v>13</v>
      </c>
      <c r="AF36">
        <f t="shared" si="6"/>
        <v>58</v>
      </c>
      <c r="AG36">
        <f t="shared" si="6"/>
        <v>12</v>
      </c>
      <c r="AH36">
        <f t="shared" si="6"/>
        <v>70</v>
      </c>
    </row>
    <row r="38" spans="1:34" x14ac:dyDescent="0.3">
      <c r="S38" t="s">
        <v>81</v>
      </c>
    </row>
    <row r="39" spans="1:34" x14ac:dyDescent="0.3">
      <c r="A39" t="s">
        <v>54</v>
      </c>
      <c r="B39" t="s">
        <v>55</v>
      </c>
      <c r="C39" t="s">
        <v>56</v>
      </c>
      <c r="D39" t="s">
        <v>36</v>
      </c>
      <c r="E39" t="s">
        <v>37</v>
      </c>
      <c r="F39" t="s">
        <v>57</v>
      </c>
      <c r="G39" t="s">
        <v>58</v>
      </c>
      <c r="H39" t="s">
        <v>36</v>
      </c>
      <c r="I39" t="s">
        <v>37</v>
      </c>
      <c r="J39" t="s">
        <v>57</v>
      </c>
      <c r="K39" t="s">
        <v>59</v>
      </c>
      <c r="L39" t="s">
        <v>36</v>
      </c>
      <c r="M39" t="s">
        <v>37</v>
      </c>
      <c r="N39" t="s">
        <v>57</v>
      </c>
      <c r="O39" t="s">
        <v>60</v>
      </c>
      <c r="P39" t="s">
        <v>36</v>
      </c>
      <c r="Q39" t="s">
        <v>37</v>
      </c>
      <c r="R39" t="s">
        <v>57</v>
      </c>
      <c r="S39" t="s">
        <v>61</v>
      </c>
      <c r="T39" t="s">
        <v>36</v>
      </c>
      <c r="U39" t="s">
        <v>37</v>
      </c>
      <c r="V39" t="s">
        <v>57</v>
      </c>
      <c r="W39" t="s">
        <v>62</v>
      </c>
      <c r="X39" t="s">
        <v>36</v>
      </c>
      <c r="Y39" t="s">
        <v>37</v>
      </c>
      <c r="Z39" t="s">
        <v>57</v>
      </c>
      <c r="AA39" t="s">
        <v>63</v>
      </c>
      <c r="AB39" t="s">
        <v>36</v>
      </c>
      <c r="AC39" t="s">
        <v>37</v>
      </c>
      <c r="AD39" t="s">
        <v>57</v>
      </c>
      <c r="AE39" t="s">
        <v>64</v>
      </c>
      <c r="AF39" t="s">
        <v>36</v>
      </c>
      <c r="AG39" t="s">
        <v>37</v>
      </c>
      <c r="AH39" t="s">
        <v>57</v>
      </c>
    </row>
    <row r="40" spans="1:34" x14ac:dyDescent="0.3">
      <c r="A40">
        <v>1</v>
      </c>
      <c r="B40" t="s">
        <v>82</v>
      </c>
      <c r="C40">
        <v>32</v>
      </c>
      <c r="D40">
        <v>21</v>
      </c>
      <c r="E40">
        <v>11</v>
      </c>
      <c r="F40">
        <v>32</v>
      </c>
      <c r="G40">
        <v>22</v>
      </c>
      <c r="H40">
        <v>13</v>
      </c>
      <c r="I40">
        <v>9</v>
      </c>
      <c r="J40">
        <v>22</v>
      </c>
      <c r="K40">
        <v>30</v>
      </c>
      <c r="L40" t="s">
        <v>83</v>
      </c>
      <c r="M40">
        <v>11</v>
      </c>
      <c r="N40">
        <v>30</v>
      </c>
      <c r="O40">
        <v>15</v>
      </c>
      <c r="P40">
        <v>12</v>
      </c>
      <c r="Q40">
        <v>3</v>
      </c>
      <c r="R40">
        <v>15</v>
      </c>
      <c r="S40">
        <v>4</v>
      </c>
      <c r="T40">
        <v>13</v>
      </c>
      <c r="U40">
        <v>9</v>
      </c>
      <c r="V40">
        <v>22</v>
      </c>
      <c r="W40">
        <v>4</v>
      </c>
      <c r="X40">
        <v>13</v>
      </c>
      <c r="Y40">
        <v>9</v>
      </c>
      <c r="Z40">
        <v>22</v>
      </c>
    </row>
    <row r="41" spans="1:34" x14ac:dyDescent="0.3">
      <c r="A41">
        <v>2</v>
      </c>
      <c r="B41" t="s">
        <v>84</v>
      </c>
      <c r="C41">
        <v>34</v>
      </c>
      <c r="D41">
        <v>29</v>
      </c>
      <c r="E41">
        <v>5</v>
      </c>
      <c r="F41">
        <v>34</v>
      </c>
      <c r="G41">
        <v>2</v>
      </c>
      <c r="H41">
        <v>2</v>
      </c>
      <c r="J41">
        <v>2</v>
      </c>
      <c r="K41">
        <v>13</v>
      </c>
      <c r="L41">
        <v>10</v>
      </c>
      <c r="M41">
        <v>3</v>
      </c>
      <c r="N41">
        <v>13</v>
      </c>
      <c r="O41">
        <v>1</v>
      </c>
      <c r="Q41">
        <v>1</v>
      </c>
      <c r="R41">
        <v>1</v>
      </c>
      <c r="S41">
        <v>1</v>
      </c>
      <c r="T41">
        <v>2</v>
      </c>
      <c r="U41">
        <v>1</v>
      </c>
      <c r="V41">
        <v>3</v>
      </c>
      <c r="W41">
        <v>1</v>
      </c>
      <c r="X41">
        <v>1</v>
      </c>
      <c r="Y41">
        <v>1</v>
      </c>
      <c r="Z41">
        <v>2</v>
      </c>
      <c r="AE41">
        <v>1</v>
      </c>
      <c r="AF41">
        <v>9</v>
      </c>
      <c r="AG41">
        <v>1</v>
      </c>
      <c r="AH41">
        <v>10</v>
      </c>
    </row>
    <row r="42" spans="1:34" x14ac:dyDescent="0.3">
      <c r="A42">
        <v>3</v>
      </c>
      <c r="B42" t="s">
        <v>85</v>
      </c>
      <c r="C42">
        <v>34</v>
      </c>
      <c r="D42">
        <v>26</v>
      </c>
      <c r="E42">
        <v>8</v>
      </c>
      <c r="F42">
        <v>34</v>
      </c>
      <c r="G42">
        <v>17</v>
      </c>
      <c r="H42">
        <v>11</v>
      </c>
      <c r="I42">
        <v>6</v>
      </c>
      <c r="J42">
        <v>17</v>
      </c>
      <c r="K42">
        <v>14</v>
      </c>
      <c r="L42">
        <v>11</v>
      </c>
      <c r="M42">
        <v>3</v>
      </c>
      <c r="N42">
        <v>14</v>
      </c>
      <c r="O42">
        <v>3</v>
      </c>
      <c r="P42">
        <v>3</v>
      </c>
      <c r="R42">
        <v>3</v>
      </c>
      <c r="S42">
        <v>1</v>
      </c>
      <c r="T42">
        <v>1</v>
      </c>
      <c r="U42">
        <v>2</v>
      </c>
      <c r="V42">
        <v>3</v>
      </c>
    </row>
    <row r="43" spans="1:34" x14ac:dyDescent="0.3">
      <c r="A43">
        <v>4</v>
      </c>
      <c r="B43" t="s">
        <v>86</v>
      </c>
    </row>
    <row r="44" spans="1:34" x14ac:dyDescent="0.3">
      <c r="A44">
        <v>5</v>
      </c>
      <c r="B44" t="s">
        <v>87</v>
      </c>
      <c r="C44">
        <v>59</v>
      </c>
      <c r="D44">
        <v>41</v>
      </c>
      <c r="E44">
        <v>18</v>
      </c>
      <c r="F44">
        <v>59</v>
      </c>
      <c r="G44">
        <v>8</v>
      </c>
      <c r="H44">
        <v>5</v>
      </c>
      <c r="I44">
        <v>3</v>
      </c>
      <c r="J44">
        <v>8</v>
      </c>
      <c r="K44">
        <v>34</v>
      </c>
      <c r="L44">
        <v>22</v>
      </c>
      <c r="M44">
        <v>12</v>
      </c>
      <c r="N44">
        <v>34</v>
      </c>
      <c r="O44">
        <v>14</v>
      </c>
      <c r="P44">
        <v>11</v>
      </c>
      <c r="Q44">
        <v>3</v>
      </c>
      <c r="R44">
        <v>14</v>
      </c>
      <c r="S44">
        <v>8</v>
      </c>
      <c r="T44">
        <v>24</v>
      </c>
      <c r="U44">
        <v>13</v>
      </c>
      <c r="V44">
        <v>37</v>
      </c>
      <c r="W44">
        <v>3</v>
      </c>
      <c r="X44">
        <v>9</v>
      </c>
      <c r="Y44">
        <v>10</v>
      </c>
      <c r="Z44">
        <v>19</v>
      </c>
    </row>
    <row r="45" spans="1:34" x14ac:dyDescent="0.3">
      <c r="A45">
        <v>6</v>
      </c>
      <c r="B45" t="s">
        <v>88</v>
      </c>
      <c r="C45">
        <v>15</v>
      </c>
      <c r="D45">
        <v>13</v>
      </c>
      <c r="E45">
        <v>2</v>
      </c>
      <c r="F45">
        <v>15</v>
      </c>
      <c r="G45">
        <v>6</v>
      </c>
      <c r="H45">
        <v>6</v>
      </c>
      <c r="J45">
        <v>6</v>
      </c>
      <c r="K45">
        <v>12</v>
      </c>
      <c r="L45">
        <v>9</v>
      </c>
      <c r="M45">
        <v>3</v>
      </c>
      <c r="N45">
        <v>12</v>
      </c>
      <c r="O45">
        <v>10</v>
      </c>
      <c r="P45">
        <v>8</v>
      </c>
      <c r="Q45">
        <v>2</v>
      </c>
      <c r="R45">
        <v>10</v>
      </c>
      <c r="S45">
        <v>2</v>
      </c>
      <c r="T45">
        <v>3</v>
      </c>
      <c r="U45">
        <v>2</v>
      </c>
      <c r="V45">
        <v>5</v>
      </c>
      <c r="W45">
        <v>2</v>
      </c>
      <c r="X45">
        <v>4</v>
      </c>
      <c r="Y45">
        <v>2</v>
      </c>
      <c r="Z45">
        <v>6</v>
      </c>
    </row>
    <row r="46" spans="1:34" x14ac:dyDescent="0.3">
      <c r="A46">
        <v>7</v>
      </c>
      <c r="B46" t="s">
        <v>89</v>
      </c>
      <c r="C46">
        <v>82</v>
      </c>
      <c r="D46">
        <v>66</v>
      </c>
      <c r="E46">
        <v>16</v>
      </c>
      <c r="F46">
        <v>82</v>
      </c>
      <c r="G46">
        <v>34</v>
      </c>
      <c r="H46">
        <v>28</v>
      </c>
      <c r="I46">
        <v>6</v>
      </c>
      <c r="J46">
        <v>34</v>
      </c>
      <c r="K46">
        <v>64</v>
      </c>
      <c r="L46">
        <v>49</v>
      </c>
      <c r="M46">
        <v>15</v>
      </c>
      <c r="N46">
        <v>64</v>
      </c>
      <c r="S46">
        <v>13</v>
      </c>
      <c r="T46">
        <v>51</v>
      </c>
      <c r="U46">
        <v>16</v>
      </c>
      <c r="V46">
        <v>67</v>
      </c>
      <c r="W46">
        <v>11</v>
      </c>
      <c r="X46">
        <v>48</v>
      </c>
      <c r="Y46">
        <v>16</v>
      </c>
      <c r="Z46">
        <v>64</v>
      </c>
    </row>
    <row r="47" spans="1:34" x14ac:dyDescent="0.3">
      <c r="B47" t="s">
        <v>9</v>
      </c>
      <c r="C47">
        <f t="shared" ref="C47:AD47" si="7">SUM(C40:C46)</f>
        <v>256</v>
      </c>
      <c r="D47">
        <f t="shared" si="7"/>
        <v>196</v>
      </c>
      <c r="E47">
        <f t="shared" si="7"/>
        <v>60</v>
      </c>
      <c r="F47">
        <f t="shared" si="7"/>
        <v>256</v>
      </c>
      <c r="G47">
        <f t="shared" si="7"/>
        <v>89</v>
      </c>
      <c r="H47">
        <f t="shared" si="7"/>
        <v>65</v>
      </c>
      <c r="I47">
        <f t="shared" si="7"/>
        <v>24</v>
      </c>
      <c r="J47">
        <f t="shared" si="7"/>
        <v>89</v>
      </c>
      <c r="K47">
        <f t="shared" si="7"/>
        <v>167</v>
      </c>
      <c r="L47">
        <f t="shared" si="7"/>
        <v>101</v>
      </c>
      <c r="M47">
        <f t="shared" si="7"/>
        <v>47</v>
      </c>
      <c r="N47">
        <f t="shared" si="7"/>
        <v>167</v>
      </c>
      <c r="O47">
        <f t="shared" si="7"/>
        <v>43</v>
      </c>
      <c r="P47">
        <f t="shared" si="7"/>
        <v>34</v>
      </c>
      <c r="Q47">
        <f t="shared" si="7"/>
        <v>9</v>
      </c>
      <c r="R47">
        <f t="shared" si="7"/>
        <v>43</v>
      </c>
      <c r="S47">
        <f t="shared" si="7"/>
        <v>29</v>
      </c>
      <c r="T47">
        <f t="shared" si="7"/>
        <v>94</v>
      </c>
      <c r="U47">
        <f t="shared" si="7"/>
        <v>43</v>
      </c>
      <c r="V47">
        <f t="shared" si="7"/>
        <v>137</v>
      </c>
      <c r="W47">
        <f t="shared" si="7"/>
        <v>21</v>
      </c>
      <c r="X47">
        <f t="shared" si="7"/>
        <v>75</v>
      </c>
      <c r="Y47">
        <f t="shared" si="7"/>
        <v>38</v>
      </c>
      <c r="Z47">
        <f t="shared" si="7"/>
        <v>113</v>
      </c>
      <c r="AA47">
        <f t="shared" si="7"/>
        <v>0</v>
      </c>
      <c r="AB47">
        <f t="shared" si="7"/>
        <v>0</v>
      </c>
      <c r="AC47">
        <f t="shared" si="7"/>
        <v>0</v>
      </c>
      <c r="AD47">
        <f t="shared" si="7"/>
        <v>0</v>
      </c>
      <c r="AE47">
        <f>SUM(AE40:AE46)</f>
        <v>1</v>
      </c>
      <c r="AF47">
        <f>SUM(AF40:AF46)</f>
        <v>9</v>
      </c>
      <c r="AG47">
        <f>SUM(AG40:AG46)</f>
        <v>1</v>
      </c>
      <c r="AH47">
        <f t="shared" ref="AH47" si="8">+AF47+AG47</f>
        <v>10</v>
      </c>
    </row>
    <row r="49" spans="1:34" x14ac:dyDescent="0.3">
      <c r="G49" t="s">
        <v>70</v>
      </c>
      <c r="K49" t="s">
        <v>18</v>
      </c>
    </row>
    <row r="50" spans="1:34" x14ac:dyDescent="0.3">
      <c r="A50" t="s">
        <v>54</v>
      </c>
      <c r="B50" t="s">
        <v>55</v>
      </c>
      <c r="C50" t="s">
        <v>56</v>
      </c>
      <c r="D50" t="s">
        <v>36</v>
      </c>
      <c r="E50" t="s">
        <v>37</v>
      </c>
      <c r="F50" t="s">
        <v>57</v>
      </c>
      <c r="G50" t="s">
        <v>58</v>
      </c>
      <c r="H50" t="s">
        <v>36</v>
      </c>
      <c r="I50" t="s">
        <v>37</v>
      </c>
      <c r="J50" t="s">
        <v>57</v>
      </c>
      <c r="K50" t="s">
        <v>59</v>
      </c>
      <c r="L50" t="s">
        <v>36</v>
      </c>
      <c r="M50" t="s">
        <v>37</v>
      </c>
      <c r="N50" t="s">
        <v>57</v>
      </c>
      <c r="O50" t="s">
        <v>60</v>
      </c>
      <c r="P50" t="s">
        <v>36</v>
      </c>
      <c r="Q50" t="s">
        <v>37</v>
      </c>
      <c r="R50" t="s">
        <v>57</v>
      </c>
      <c r="S50" t="s">
        <v>61</v>
      </c>
      <c r="T50" t="s">
        <v>36</v>
      </c>
      <c r="U50" t="s">
        <v>37</v>
      </c>
      <c r="V50" t="s">
        <v>57</v>
      </c>
      <c r="W50" t="s">
        <v>62</v>
      </c>
      <c r="X50" t="s">
        <v>36</v>
      </c>
      <c r="Y50" t="s">
        <v>37</v>
      </c>
      <c r="Z50" t="s">
        <v>57</v>
      </c>
      <c r="AA50" t="s">
        <v>63</v>
      </c>
      <c r="AB50" t="s">
        <v>36</v>
      </c>
      <c r="AC50" t="s">
        <v>37</v>
      </c>
      <c r="AD50" t="s">
        <v>57</v>
      </c>
      <c r="AE50" t="s">
        <v>64</v>
      </c>
      <c r="AF50" t="s">
        <v>36</v>
      </c>
      <c r="AG50" t="s">
        <v>37</v>
      </c>
      <c r="AH50" t="s">
        <v>57</v>
      </c>
    </row>
    <row r="51" spans="1:34" x14ac:dyDescent="0.3">
      <c r="A51">
        <v>1</v>
      </c>
      <c r="B51" t="s">
        <v>90</v>
      </c>
      <c r="C51">
        <v>36</v>
      </c>
      <c r="D51">
        <v>30</v>
      </c>
      <c r="E51">
        <v>6</v>
      </c>
      <c r="F51">
        <v>36</v>
      </c>
      <c r="G51">
        <v>9</v>
      </c>
      <c r="H51">
        <v>9</v>
      </c>
      <c r="I51">
        <v>0</v>
      </c>
      <c r="J51">
        <v>9</v>
      </c>
      <c r="K51">
        <v>15</v>
      </c>
      <c r="L51">
        <v>13</v>
      </c>
      <c r="M51">
        <v>2</v>
      </c>
      <c r="N51">
        <v>15</v>
      </c>
      <c r="O51">
        <v>14</v>
      </c>
      <c r="P51">
        <v>14</v>
      </c>
      <c r="Q51">
        <v>0</v>
      </c>
      <c r="R51">
        <v>14</v>
      </c>
      <c r="S51">
        <v>2</v>
      </c>
      <c r="T51">
        <v>6</v>
      </c>
      <c r="U51">
        <v>1</v>
      </c>
      <c r="V51">
        <v>7</v>
      </c>
      <c r="W51">
        <v>1</v>
      </c>
      <c r="X51">
        <v>4</v>
      </c>
      <c r="Y51">
        <v>1</v>
      </c>
      <c r="Z51">
        <v>5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</row>
    <row r="52" spans="1:34" x14ac:dyDescent="0.3">
      <c r="A52">
        <v>2</v>
      </c>
      <c r="B52" t="s">
        <v>91</v>
      </c>
      <c r="C52">
        <v>91</v>
      </c>
      <c r="D52">
        <v>83</v>
      </c>
      <c r="E52">
        <v>8</v>
      </c>
      <c r="F52">
        <v>91</v>
      </c>
      <c r="G52">
        <v>7</v>
      </c>
      <c r="H52">
        <v>7</v>
      </c>
      <c r="I52">
        <v>0</v>
      </c>
      <c r="J52">
        <v>7</v>
      </c>
      <c r="K52">
        <v>53</v>
      </c>
      <c r="L52">
        <v>50</v>
      </c>
      <c r="M52">
        <v>3</v>
      </c>
      <c r="N52">
        <v>53</v>
      </c>
      <c r="O52">
        <v>9</v>
      </c>
      <c r="P52">
        <v>9</v>
      </c>
      <c r="Q52">
        <v>0</v>
      </c>
      <c r="R52">
        <v>9</v>
      </c>
      <c r="S52">
        <v>6</v>
      </c>
      <c r="T52">
        <v>23</v>
      </c>
      <c r="U52">
        <v>0</v>
      </c>
      <c r="V52">
        <v>23</v>
      </c>
      <c r="W52">
        <v>3</v>
      </c>
      <c r="X52">
        <v>18</v>
      </c>
      <c r="Y52">
        <v>0</v>
      </c>
      <c r="Z52">
        <v>18</v>
      </c>
      <c r="AA52">
        <v>0</v>
      </c>
      <c r="AB52">
        <v>0</v>
      </c>
      <c r="AC52">
        <v>0</v>
      </c>
      <c r="AD52">
        <v>0</v>
      </c>
      <c r="AE52">
        <v>3</v>
      </c>
      <c r="AF52">
        <v>37</v>
      </c>
      <c r="AG52">
        <v>10</v>
      </c>
      <c r="AH52">
        <v>47</v>
      </c>
    </row>
    <row r="53" spans="1:34" x14ac:dyDescent="0.3">
      <c r="B53" t="s">
        <v>9</v>
      </c>
      <c r="C53">
        <f t="shared" ref="C53:AD53" si="9">SUM(C51:C52)</f>
        <v>127</v>
      </c>
      <c r="D53">
        <f t="shared" si="9"/>
        <v>113</v>
      </c>
      <c r="E53">
        <f t="shared" si="9"/>
        <v>14</v>
      </c>
      <c r="F53">
        <f t="shared" si="9"/>
        <v>127</v>
      </c>
      <c r="G53">
        <f t="shared" si="9"/>
        <v>16</v>
      </c>
      <c r="H53">
        <f t="shared" si="9"/>
        <v>16</v>
      </c>
      <c r="I53">
        <f t="shared" si="9"/>
        <v>0</v>
      </c>
      <c r="J53">
        <f t="shared" si="9"/>
        <v>16</v>
      </c>
      <c r="K53">
        <f t="shared" si="9"/>
        <v>68</v>
      </c>
      <c r="L53">
        <f t="shared" si="9"/>
        <v>63</v>
      </c>
      <c r="M53">
        <f t="shared" si="9"/>
        <v>5</v>
      </c>
      <c r="N53">
        <f t="shared" si="9"/>
        <v>68</v>
      </c>
      <c r="O53">
        <f t="shared" si="9"/>
        <v>23</v>
      </c>
      <c r="P53">
        <f t="shared" si="9"/>
        <v>23</v>
      </c>
      <c r="Q53">
        <f t="shared" si="9"/>
        <v>0</v>
      </c>
      <c r="R53">
        <f t="shared" si="9"/>
        <v>23</v>
      </c>
      <c r="S53">
        <f t="shared" si="9"/>
        <v>8</v>
      </c>
      <c r="T53">
        <f t="shared" si="9"/>
        <v>29</v>
      </c>
      <c r="U53">
        <f t="shared" si="9"/>
        <v>1</v>
      </c>
      <c r="V53">
        <f t="shared" si="9"/>
        <v>30</v>
      </c>
      <c r="W53">
        <f t="shared" si="9"/>
        <v>4</v>
      </c>
      <c r="X53">
        <f t="shared" si="9"/>
        <v>22</v>
      </c>
      <c r="Y53">
        <f t="shared" si="9"/>
        <v>1</v>
      </c>
      <c r="Z53">
        <f t="shared" si="9"/>
        <v>23</v>
      </c>
      <c r="AA53">
        <f t="shared" si="9"/>
        <v>0</v>
      </c>
      <c r="AB53">
        <f t="shared" si="9"/>
        <v>0</v>
      </c>
      <c r="AC53">
        <f t="shared" si="9"/>
        <v>0</v>
      </c>
      <c r="AD53">
        <f t="shared" si="9"/>
        <v>0</v>
      </c>
      <c r="AE53">
        <f>SUM(AE51:AE52)</f>
        <v>3</v>
      </c>
      <c r="AF53">
        <f>SUM(AF51:AF52)</f>
        <v>37</v>
      </c>
      <c r="AG53">
        <f>SUM(AG51:AG52)</f>
        <v>10</v>
      </c>
      <c r="AH53">
        <f>+AF53+AG53</f>
        <v>47</v>
      </c>
    </row>
    <row r="55" spans="1:34" x14ac:dyDescent="0.3">
      <c r="G55" t="s">
        <v>70</v>
      </c>
      <c r="K55" t="s">
        <v>19</v>
      </c>
    </row>
    <row r="56" spans="1:34" ht="29.4" customHeight="1" x14ac:dyDescent="0.3">
      <c r="A56" t="s">
        <v>54</v>
      </c>
      <c r="B56" t="s">
        <v>55</v>
      </c>
      <c r="C56" t="s">
        <v>56</v>
      </c>
      <c r="D56" t="s">
        <v>36</v>
      </c>
      <c r="E56" t="s">
        <v>37</v>
      </c>
      <c r="F56" t="s">
        <v>57</v>
      </c>
      <c r="G56" t="s">
        <v>58</v>
      </c>
      <c r="H56" t="s">
        <v>36</v>
      </c>
      <c r="I56" t="s">
        <v>37</v>
      </c>
      <c r="J56" t="s">
        <v>57</v>
      </c>
      <c r="K56" t="s">
        <v>59</v>
      </c>
      <c r="L56" t="s">
        <v>36</v>
      </c>
      <c r="M56" t="s">
        <v>37</v>
      </c>
      <c r="N56" t="s">
        <v>57</v>
      </c>
      <c r="O56" t="s">
        <v>60</v>
      </c>
      <c r="P56" t="s">
        <v>36</v>
      </c>
      <c r="Q56" t="s">
        <v>37</v>
      </c>
      <c r="R56" t="s">
        <v>57</v>
      </c>
      <c r="S56" t="s">
        <v>61</v>
      </c>
      <c r="T56" t="s">
        <v>36</v>
      </c>
      <c r="U56" t="s">
        <v>37</v>
      </c>
      <c r="V56" t="s">
        <v>57</v>
      </c>
      <c r="W56" t="s">
        <v>62</v>
      </c>
      <c r="X56" t="s">
        <v>36</v>
      </c>
      <c r="Y56" t="s">
        <v>37</v>
      </c>
      <c r="Z56" t="s">
        <v>57</v>
      </c>
      <c r="AA56" t="s">
        <v>63</v>
      </c>
      <c r="AB56" t="s">
        <v>36</v>
      </c>
      <c r="AC56" t="s">
        <v>37</v>
      </c>
      <c r="AD56" t="s">
        <v>57</v>
      </c>
      <c r="AE56" t="s">
        <v>64</v>
      </c>
      <c r="AF56" t="s">
        <v>36</v>
      </c>
      <c r="AG56" t="s">
        <v>37</v>
      </c>
      <c r="AH56" t="s">
        <v>57</v>
      </c>
    </row>
    <row r="57" spans="1:34" x14ac:dyDescent="0.3">
      <c r="A57">
        <v>1</v>
      </c>
      <c r="B57" t="s">
        <v>92</v>
      </c>
      <c r="C57">
        <v>67</v>
      </c>
      <c r="D57">
        <v>62</v>
      </c>
      <c r="E57">
        <v>5</v>
      </c>
      <c r="F57">
        <v>67</v>
      </c>
      <c r="G57">
        <v>0</v>
      </c>
      <c r="H57">
        <v>0</v>
      </c>
      <c r="I57">
        <v>0</v>
      </c>
      <c r="J57">
        <v>0</v>
      </c>
      <c r="K57">
        <v>35</v>
      </c>
      <c r="L57">
        <v>34</v>
      </c>
      <c r="M57">
        <v>1</v>
      </c>
      <c r="N57">
        <v>35</v>
      </c>
      <c r="O57">
        <v>6</v>
      </c>
      <c r="P57">
        <v>4</v>
      </c>
      <c r="Q57">
        <v>2</v>
      </c>
      <c r="R57">
        <v>6</v>
      </c>
      <c r="S57">
        <v>1</v>
      </c>
      <c r="T57">
        <v>1</v>
      </c>
      <c r="U57">
        <v>1</v>
      </c>
      <c r="V57">
        <v>2</v>
      </c>
      <c r="Z57">
        <v>0</v>
      </c>
      <c r="AD57">
        <v>0</v>
      </c>
      <c r="AE57">
        <v>0</v>
      </c>
      <c r="AF57">
        <v>0</v>
      </c>
      <c r="AG57">
        <v>0</v>
      </c>
      <c r="AH57">
        <v>0</v>
      </c>
    </row>
    <row r="58" spans="1:34" x14ac:dyDescent="0.3">
      <c r="A58">
        <v>2</v>
      </c>
      <c r="B58" t="s">
        <v>93</v>
      </c>
      <c r="C58">
        <v>76</v>
      </c>
      <c r="D58">
        <v>67</v>
      </c>
      <c r="E58">
        <v>6</v>
      </c>
      <c r="F58">
        <v>73</v>
      </c>
      <c r="G58">
        <v>46</v>
      </c>
      <c r="H58">
        <v>42</v>
      </c>
      <c r="I58">
        <v>2</v>
      </c>
      <c r="J58">
        <v>44</v>
      </c>
      <c r="K58">
        <v>49</v>
      </c>
      <c r="L58">
        <v>43</v>
      </c>
      <c r="M58">
        <v>4</v>
      </c>
      <c r="N58">
        <v>47</v>
      </c>
      <c r="O58">
        <v>7</v>
      </c>
      <c r="P58">
        <v>5</v>
      </c>
      <c r="Q58">
        <v>2</v>
      </c>
      <c r="R58">
        <v>7</v>
      </c>
      <c r="S58">
        <v>2</v>
      </c>
      <c r="T58">
        <v>8</v>
      </c>
      <c r="U58">
        <v>1</v>
      </c>
      <c r="V58">
        <v>9</v>
      </c>
      <c r="W58">
        <v>1</v>
      </c>
      <c r="X58">
        <v>1</v>
      </c>
      <c r="Y58">
        <v>2</v>
      </c>
      <c r="Z58">
        <v>3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</row>
    <row r="59" spans="1:34" x14ac:dyDescent="0.3">
      <c r="A59">
        <v>3</v>
      </c>
      <c r="B59" t="s">
        <v>94</v>
      </c>
      <c r="C59">
        <v>84</v>
      </c>
      <c r="D59">
        <v>70</v>
      </c>
      <c r="E59">
        <v>14</v>
      </c>
      <c r="F59">
        <v>84</v>
      </c>
      <c r="G59">
        <v>6</v>
      </c>
      <c r="H59">
        <v>4</v>
      </c>
      <c r="I59">
        <v>2</v>
      </c>
      <c r="J59">
        <v>6</v>
      </c>
      <c r="K59">
        <v>94</v>
      </c>
      <c r="L59">
        <v>74</v>
      </c>
      <c r="M59">
        <v>20</v>
      </c>
      <c r="N59">
        <v>94</v>
      </c>
      <c r="O59">
        <v>44</v>
      </c>
      <c r="P59">
        <v>38</v>
      </c>
      <c r="Q59">
        <v>6</v>
      </c>
      <c r="R59">
        <v>44</v>
      </c>
      <c r="S59">
        <v>2</v>
      </c>
      <c r="T59">
        <v>6</v>
      </c>
      <c r="U59">
        <v>0</v>
      </c>
      <c r="V59">
        <v>6</v>
      </c>
      <c r="W59">
        <v>0</v>
      </c>
      <c r="X59">
        <v>0</v>
      </c>
      <c r="Y59">
        <v>0</v>
      </c>
      <c r="Z59">
        <v>0</v>
      </c>
      <c r="AD59">
        <v>0</v>
      </c>
      <c r="AH59">
        <v>0</v>
      </c>
    </row>
    <row r="60" spans="1:34" x14ac:dyDescent="0.3">
      <c r="A60">
        <v>4</v>
      </c>
      <c r="B60" t="s">
        <v>95</v>
      </c>
      <c r="C60">
        <v>35</v>
      </c>
      <c r="D60">
        <v>26</v>
      </c>
      <c r="E60">
        <v>9</v>
      </c>
      <c r="F60">
        <v>35</v>
      </c>
      <c r="G60">
        <v>8</v>
      </c>
      <c r="H60">
        <v>7</v>
      </c>
      <c r="I60">
        <v>1</v>
      </c>
      <c r="J60">
        <v>8</v>
      </c>
      <c r="K60">
        <v>27</v>
      </c>
      <c r="L60">
        <v>20</v>
      </c>
      <c r="M60">
        <v>7</v>
      </c>
      <c r="N60">
        <v>27</v>
      </c>
      <c r="O60">
        <v>3</v>
      </c>
      <c r="P60">
        <v>2</v>
      </c>
      <c r="Q60">
        <v>1</v>
      </c>
      <c r="R60">
        <v>3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D60">
        <v>0</v>
      </c>
      <c r="AE60">
        <v>3</v>
      </c>
      <c r="AF60">
        <v>9</v>
      </c>
      <c r="AG60">
        <v>0</v>
      </c>
      <c r="AH60">
        <v>9</v>
      </c>
    </row>
    <row r="61" spans="1:34" x14ac:dyDescent="0.3">
      <c r="A61">
        <v>5</v>
      </c>
      <c r="B61" t="s">
        <v>96</v>
      </c>
      <c r="C61">
        <v>69</v>
      </c>
      <c r="D61">
        <v>53</v>
      </c>
      <c r="E61">
        <v>16</v>
      </c>
      <c r="F61">
        <v>69</v>
      </c>
      <c r="G61">
        <v>44</v>
      </c>
      <c r="H61">
        <v>35</v>
      </c>
      <c r="I61">
        <v>9</v>
      </c>
      <c r="J61">
        <v>44</v>
      </c>
      <c r="K61">
        <v>44</v>
      </c>
      <c r="L61">
        <v>33</v>
      </c>
      <c r="M61">
        <v>11</v>
      </c>
      <c r="N61">
        <v>44</v>
      </c>
      <c r="O61">
        <v>23</v>
      </c>
      <c r="P61">
        <v>17</v>
      </c>
      <c r="Q61">
        <v>6</v>
      </c>
      <c r="R61">
        <v>23</v>
      </c>
      <c r="S61">
        <v>7</v>
      </c>
      <c r="T61">
        <v>27</v>
      </c>
      <c r="U61">
        <v>6</v>
      </c>
      <c r="V61">
        <v>33</v>
      </c>
      <c r="W61">
        <v>6</v>
      </c>
      <c r="X61">
        <v>26</v>
      </c>
      <c r="Y61">
        <v>5</v>
      </c>
      <c r="Z61">
        <v>31</v>
      </c>
      <c r="AD61">
        <v>0</v>
      </c>
      <c r="AE61">
        <v>7</v>
      </c>
      <c r="AF61">
        <v>71</v>
      </c>
      <c r="AG61">
        <v>15</v>
      </c>
      <c r="AH61">
        <v>86</v>
      </c>
    </row>
    <row r="62" spans="1:34" x14ac:dyDescent="0.3">
      <c r="B62" t="s">
        <v>9</v>
      </c>
      <c r="C62">
        <f>SUM(C57:C61)</f>
        <v>331</v>
      </c>
      <c r="D62">
        <f t="shared" ref="D62:AH62" si="10">SUM(D57:D61)</f>
        <v>278</v>
      </c>
      <c r="E62">
        <f t="shared" si="10"/>
        <v>50</v>
      </c>
      <c r="F62">
        <f t="shared" si="10"/>
        <v>328</v>
      </c>
      <c r="G62">
        <f t="shared" si="10"/>
        <v>104</v>
      </c>
      <c r="H62">
        <f t="shared" si="10"/>
        <v>88</v>
      </c>
      <c r="I62">
        <f t="shared" si="10"/>
        <v>14</v>
      </c>
      <c r="J62">
        <f t="shared" si="10"/>
        <v>102</v>
      </c>
      <c r="K62">
        <f t="shared" si="10"/>
        <v>249</v>
      </c>
      <c r="L62">
        <f t="shared" si="10"/>
        <v>204</v>
      </c>
      <c r="M62">
        <f t="shared" si="10"/>
        <v>43</v>
      </c>
      <c r="N62">
        <f t="shared" si="10"/>
        <v>247</v>
      </c>
      <c r="O62">
        <f t="shared" si="10"/>
        <v>83</v>
      </c>
      <c r="P62">
        <f t="shared" si="10"/>
        <v>66</v>
      </c>
      <c r="Q62">
        <f t="shared" si="10"/>
        <v>17</v>
      </c>
      <c r="R62">
        <f t="shared" si="10"/>
        <v>83</v>
      </c>
      <c r="S62">
        <f t="shared" si="10"/>
        <v>12</v>
      </c>
      <c r="T62">
        <f t="shared" si="10"/>
        <v>42</v>
      </c>
      <c r="U62">
        <f t="shared" si="10"/>
        <v>8</v>
      </c>
      <c r="V62">
        <f t="shared" si="10"/>
        <v>50</v>
      </c>
      <c r="W62">
        <f t="shared" si="10"/>
        <v>7</v>
      </c>
      <c r="X62">
        <f t="shared" si="10"/>
        <v>27</v>
      </c>
      <c r="Y62">
        <f t="shared" si="10"/>
        <v>7</v>
      </c>
      <c r="Z62">
        <f t="shared" si="10"/>
        <v>34</v>
      </c>
      <c r="AA62">
        <f t="shared" si="10"/>
        <v>0</v>
      </c>
      <c r="AB62">
        <f t="shared" si="10"/>
        <v>0</v>
      </c>
      <c r="AC62">
        <f t="shared" si="10"/>
        <v>0</v>
      </c>
      <c r="AD62">
        <f t="shared" si="10"/>
        <v>0</v>
      </c>
      <c r="AE62">
        <f t="shared" si="10"/>
        <v>10</v>
      </c>
      <c r="AF62">
        <f t="shared" si="10"/>
        <v>80</v>
      </c>
      <c r="AG62">
        <f t="shared" si="10"/>
        <v>15</v>
      </c>
      <c r="AH62">
        <f t="shared" si="10"/>
        <v>95</v>
      </c>
    </row>
    <row r="64" spans="1:34" x14ac:dyDescent="0.3">
      <c r="B64" t="s">
        <v>52</v>
      </c>
      <c r="D64" t="s">
        <v>97</v>
      </c>
    </row>
    <row r="65" spans="1:34" x14ac:dyDescent="0.3">
      <c r="B65" t="s">
        <v>4</v>
      </c>
      <c r="C65" t="s">
        <v>56</v>
      </c>
      <c r="D65" t="s">
        <v>36</v>
      </c>
      <c r="E65" t="s">
        <v>37</v>
      </c>
      <c r="F65" t="s">
        <v>57</v>
      </c>
      <c r="G65" t="s">
        <v>58</v>
      </c>
      <c r="H65" t="s">
        <v>36</v>
      </c>
      <c r="I65" t="s">
        <v>37</v>
      </c>
      <c r="J65" t="s">
        <v>57</v>
      </c>
      <c r="K65" t="s">
        <v>59</v>
      </c>
      <c r="L65" t="s">
        <v>36</v>
      </c>
      <c r="M65" t="s">
        <v>37</v>
      </c>
      <c r="N65" t="s">
        <v>57</v>
      </c>
      <c r="O65" t="s">
        <v>60</v>
      </c>
      <c r="P65" t="s">
        <v>36</v>
      </c>
      <c r="Q65" t="s">
        <v>37</v>
      </c>
      <c r="R65" t="s">
        <v>57</v>
      </c>
      <c r="S65" t="s">
        <v>61</v>
      </c>
      <c r="T65" t="s">
        <v>36</v>
      </c>
      <c r="U65" t="s">
        <v>37</v>
      </c>
      <c r="V65" t="s">
        <v>57</v>
      </c>
      <c r="W65" t="s">
        <v>62</v>
      </c>
      <c r="X65" t="s">
        <v>36</v>
      </c>
      <c r="Y65" t="s">
        <v>37</v>
      </c>
      <c r="Z65" t="s">
        <v>57</v>
      </c>
      <c r="AA65" t="s">
        <v>63</v>
      </c>
      <c r="AB65" t="s">
        <v>36</v>
      </c>
      <c r="AC65" t="s">
        <v>37</v>
      </c>
      <c r="AD65" t="s">
        <v>57</v>
      </c>
      <c r="AE65" t="s">
        <v>64</v>
      </c>
      <c r="AF65" t="s">
        <v>36</v>
      </c>
      <c r="AG65" t="s">
        <v>37</v>
      </c>
      <c r="AH65" t="s">
        <v>57</v>
      </c>
    </row>
    <row r="66" spans="1:34" x14ac:dyDescent="0.3">
      <c r="A66">
        <v>1</v>
      </c>
      <c r="B66" t="s">
        <v>11</v>
      </c>
      <c r="C66">
        <f t="shared" ref="C66:AH66" si="11">+C9</f>
        <v>91</v>
      </c>
      <c r="D66">
        <f t="shared" si="11"/>
        <v>71</v>
      </c>
      <c r="E66">
        <f t="shared" si="11"/>
        <v>20</v>
      </c>
      <c r="F66">
        <f t="shared" si="11"/>
        <v>91</v>
      </c>
      <c r="G66">
        <f>+G9</f>
        <v>24</v>
      </c>
      <c r="H66">
        <f t="shared" si="11"/>
        <v>23</v>
      </c>
      <c r="I66">
        <f t="shared" si="11"/>
        <v>1</v>
      </c>
      <c r="J66">
        <f>+J9</f>
        <v>24</v>
      </c>
      <c r="K66">
        <f t="shared" si="11"/>
        <v>33</v>
      </c>
      <c r="L66">
        <f t="shared" si="11"/>
        <v>28</v>
      </c>
      <c r="M66">
        <f t="shared" si="11"/>
        <v>5</v>
      </c>
      <c r="N66">
        <v>33</v>
      </c>
      <c r="O66">
        <f t="shared" si="11"/>
        <v>20</v>
      </c>
      <c r="P66">
        <f t="shared" si="11"/>
        <v>17</v>
      </c>
      <c r="Q66">
        <f t="shared" si="11"/>
        <v>3</v>
      </c>
      <c r="R66">
        <f t="shared" si="11"/>
        <v>20</v>
      </c>
      <c r="S66">
        <f t="shared" si="11"/>
        <v>5</v>
      </c>
      <c r="T66">
        <f t="shared" si="11"/>
        <v>14</v>
      </c>
      <c r="U66">
        <f t="shared" si="11"/>
        <v>2</v>
      </c>
      <c r="V66">
        <f>+V9</f>
        <v>16</v>
      </c>
      <c r="W66">
        <f t="shared" si="11"/>
        <v>2</v>
      </c>
      <c r="X66">
        <f t="shared" si="11"/>
        <v>8</v>
      </c>
      <c r="Y66">
        <f t="shared" si="11"/>
        <v>0</v>
      </c>
      <c r="Z66">
        <f t="shared" si="11"/>
        <v>8</v>
      </c>
      <c r="AA66">
        <f t="shared" si="11"/>
        <v>0</v>
      </c>
      <c r="AB66">
        <f t="shared" si="11"/>
        <v>0</v>
      </c>
      <c r="AC66">
        <f t="shared" si="11"/>
        <v>0</v>
      </c>
      <c r="AD66">
        <f t="shared" si="11"/>
        <v>0</v>
      </c>
      <c r="AE66">
        <f t="shared" si="11"/>
        <v>2</v>
      </c>
      <c r="AF66">
        <f t="shared" si="11"/>
        <v>32</v>
      </c>
      <c r="AG66">
        <f t="shared" si="11"/>
        <v>5</v>
      </c>
      <c r="AH66">
        <f t="shared" si="11"/>
        <v>37</v>
      </c>
    </row>
    <row r="67" spans="1:34" x14ac:dyDescent="0.3">
      <c r="A67">
        <v>2</v>
      </c>
      <c r="B67" t="s">
        <v>13</v>
      </c>
      <c r="C67">
        <f t="shared" ref="C67:AH67" si="12">+C15</f>
        <v>193</v>
      </c>
      <c r="D67">
        <f t="shared" si="12"/>
        <v>173</v>
      </c>
      <c r="E67">
        <f t="shared" si="12"/>
        <v>20</v>
      </c>
      <c r="F67">
        <f t="shared" si="12"/>
        <v>193</v>
      </c>
      <c r="G67">
        <f t="shared" si="12"/>
        <v>37</v>
      </c>
      <c r="H67">
        <f t="shared" si="12"/>
        <v>36</v>
      </c>
      <c r="I67">
        <f t="shared" si="12"/>
        <v>1</v>
      </c>
      <c r="J67">
        <f t="shared" si="12"/>
        <v>37</v>
      </c>
      <c r="K67">
        <f t="shared" si="12"/>
        <v>116</v>
      </c>
      <c r="L67">
        <f t="shared" si="12"/>
        <v>106</v>
      </c>
      <c r="M67">
        <f t="shared" si="12"/>
        <v>10</v>
      </c>
      <c r="N67">
        <f t="shared" si="12"/>
        <v>116</v>
      </c>
      <c r="O67">
        <f t="shared" si="12"/>
        <v>10</v>
      </c>
      <c r="P67">
        <f t="shared" si="12"/>
        <v>10</v>
      </c>
      <c r="Q67">
        <f t="shared" si="12"/>
        <v>0</v>
      </c>
      <c r="R67">
        <f t="shared" si="12"/>
        <v>10</v>
      </c>
      <c r="S67">
        <f t="shared" si="12"/>
        <v>7</v>
      </c>
      <c r="T67">
        <f t="shared" si="12"/>
        <v>20</v>
      </c>
      <c r="U67">
        <f t="shared" si="12"/>
        <v>1</v>
      </c>
      <c r="V67">
        <f t="shared" si="12"/>
        <v>21</v>
      </c>
      <c r="W67">
        <f t="shared" si="12"/>
        <v>2</v>
      </c>
      <c r="X67">
        <f t="shared" si="12"/>
        <v>6</v>
      </c>
      <c r="Y67">
        <f t="shared" si="12"/>
        <v>1</v>
      </c>
      <c r="Z67">
        <f t="shared" si="12"/>
        <v>7</v>
      </c>
      <c r="AA67">
        <f t="shared" si="12"/>
        <v>0</v>
      </c>
      <c r="AB67">
        <f t="shared" si="12"/>
        <v>0</v>
      </c>
      <c r="AC67">
        <f t="shared" si="12"/>
        <v>0</v>
      </c>
      <c r="AD67">
        <f t="shared" si="12"/>
        <v>0</v>
      </c>
      <c r="AE67">
        <f t="shared" si="12"/>
        <v>9</v>
      </c>
      <c r="AF67">
        <f t="shared" si="12"/>
        <v>45</v>
      </c>
      <c r="AG67">
        <f t="shared" si="12"/>
        <v>6</v>
      </c>
      <c r="AH67">
        <f t="shared" si="12"/>
        <v>51</v>
      </c>
    </row>
    <row r="68" spans="1:34" x14ac:dyDescent="0.3">
      <c r="A68">
        <v>3</v>
      </c>
      <c r="B68" t="s">
        <v>14</v>
      </c>
      <c r="C68">
        <f t="shared" ref="C68:Z68" si="13">+C21</f>
        <v>67</v>
      </c>
      <c r="D68">
        <f t="shared" si="13"/>
        <v>55</v>
      </c>
      <c r="E68">
        <f t="shared" si="13"/>
        <v>6</v>
      </c>
      <c r="F68">
        <f t="shared" si="13"/>
        <v>61</v>
      </c>
      <c r="G68">
        <f t="shared" si="13"/>
        <v>4</v>
      </c>
      <c r="H68">
        <f t="shared" si="13"/>
        <v>4</v>
      </c>
      <c r="I68">
        <f t="shared" si="13"/>
        <v>0</v>
      </c>
      <c r="J68">
        <f t="shared" si="13"/>
        <v>4</v>
      </c>
      <c r="K68">
        <f t="shared" si="13"/>
        <v>11</v>
      </c>
      <c r="L68">
        <f t="shared" si="13"/>
        <v>11</v>
      </c>
      <c r="M68">
        <f t="shared" si="13"/>
        <v>0</v>
      </c>
      <c r="N68">
        <v>21</v>
      </c>
      <c r="O68">
        <f t="shared" si="13"/>
        <v>2</v>
      </c>
      <c r="P68">
        <f t="shared" si="13"/>
        <v>2</v>
      </c>
      <c r="Q68">
        <f t="shared" si="13"/>
        <v>0</v>
      </c>
      <c r="R68">
        <v>11</v>
      </c>
      <c r="S68">
        <f>+S21</f>
        <v>2</v>
      </c>
      <c r="T68">
        <f t="shared" ref="T68:V68" si="14">+T21</f>
        <v>5</v>
      </c>
      <c r="U68">
        <f t="shared" si="14"/>
        <v>0</v>
      </c>
      <c r="V68">
        <f t="shared" si="14"/>
        <v>5</v>
      </c>
      <c r="W68">
        <f t="shared" si="13"/>
        <v>0</v>
      </c>
      <c r="X68">
        <f t="shared" si="13"/>
        <v>0</v>
      </c>
      <c r="Y68">
        <f t="shared" si="13"/>
        <v>0</v>
      </c>
      <c r="Z68">
        <f t="shared" si="13"/>
        <v>0</v>
      </c>
      <c r="AA68">
        <v>0</v>
      </c>
      <c r="AB68">
        <f t="shared" ref="AB68:AH68" si="15">+AB21</f>
        <v>0</v>
      </c>
      <c r="AC68">
        <f t="shared" si="15"/>
        <v>0</v>
      </c>
      <c r="AD68">
        <f t="shared" si="15"/>
        <v>0</v>
      </c>
      <c r="AE68">
        <f t="shared" si="15"/>
        <v>1</v>
      </c>
      <c r="AF68">
        <f t="shared" si="15"/>
        <v>5</v>
      </c>
      <c r="AG68">
        <f t="shared" si="15"/>
        <v>0</v>
      </c>
      <c r="AH68">
        <f t="shared" si="15"/>
        <v>5</v>
      </c>
    </row>
    <row r="69" spans="1:34" x14ac:dyDescent="0.3">
      <c r="A69">
        <v>4</v>
      </c>
      <c r="B69" t="s">
        <v>15</v>
      </c>
      <c r="C69">
        <f t="shared" ref="C69:AH69" si="16">+C28</f>
        <v>198</v>
      </c>
      <c r="D69">
        <f t="shared" si="16"/>
        <v>170</v>
      </c>
      <c r="E69">
        <f t="shared" si="16"/>
        <v>21</v>
      </c>
      <c r="F69">
        <f t="shared" si="16"/>
        <v>191</v>
      </c>
      <c r="G69">
        <f t="shared" si="16"/>
        <v>26</v>
      </c>
      <c r="H69">
        <f t="shared" si="16"/>
        <v>26</v>
      </c>
      <c r="I69">
        <f t="shared" si="16"/>
        <v>0</v>
      </c>
      <c r="J69">
        <f t="shared" si="16"/>
        <v>26</v>
      </c>
      <c r="K69">
        <f t="shared" si="16"/>
        <v>109</v>
      </c>
      <c r="L69">
        <f t="shared" si="16"/>
        <v>94</v>
      </c>
      <c r="M69">
        <f t="shared" si="16"/>
        <v>15</v>
      </c>
      <c r="N69">
        <f t="shared" si="16"/>
        <v>109</v>
      </c>
      <c r="O69">
        <f t="shared" si="16"/>
        <v>36</v>
      </c>
      <c r="P69">
        <f t="shared" si="16"/>
        <v>24</v>
      </c>
      <c r="Q69">
        <f t="shared" si="16"/>
        <v>2</v>
      </c>
      <c r="R69">
        <f t="shared" si="16"/>
        <v>26</v>
      </c>
      <c r="S69">
        <f t="shared" si="16"/>
        <v>4</v>
      </c>
      <c r="T69">
        <f t="shared" si="16"/>
        <v>29</v>
      </c>
      <c r="U69">
        <f t="shared" si="16"/>
        <v>5</v>
      </c>
      <c r="V69">
        <f t="shared" si="16"/>
        <v>34</v>
      </c>
      <c r="W69">
        <f>+W28</f>
        <v>1</v>
      </c>
      <c r="X69">
        <f t="shared" ref="X69:Y69" si="17">+X28</f>
        <v>7</v>
      </c>
      <c r="Y69">
        <f t="shared" si="17"/>
        <v>2</v>
      </c>
      <c r="Z69">
        <f>+Z28</f>
        <v>9</v>
      </c>
      <c r="AA69">
        <f t="shared" si="16"/>
        <v>1</v>
      </c>
      <c r="AB69">
        <f t="shared" si="16"/>
        <v>7</v>
      </c>
      <c r="AC69">
        <f t="shared" si="16"/>
        <v>0</v>
      </c>
      <c r="AD69">
        <f>+AB69+AC69</f>
        <v>7</v>
      </c>
      <c r="AE69">
        <f t="shared" si="16"/>
        <v>5</v>
      </c>
      <c r="AF69">
        <f t="shared" si="16"/>
        <v>44</v>
      </c>
      <c r="AG69">
        <f t="shared" si="16"/>
        <v>11</v>
      </c>
      <c r="AH69">
        <f t="shared" si="16"/>
        <v>55</v>
      </c>
    </row>
    <row r="70" spans="1:34" x14ac:dyDescent="0.3">
      <c r="A70">
        <v>5</v>
      </c>
      <c r="B70" t="s">
        <v>16</v>
      </c>
      <c r="C70">
        <f t="shared" ref="C70:AH70" si="18">+C36</f>
        <v>142</v>
      </c>
      <c r="D70">
        <f t="shared" si="18"/>
        <v>122</v>
      </c>
      <c r="E70">
        <f t="shared" si="18"/>
        <v>15</v>
      </c>
      <c r="F70">
        <f t="shared" si="18"/>
        <v>137</v>
      </c>
      <c r="G70">
        <f t="shared" si="18"/>
        <v>6</v>
      </c>
      <c r="H70">
        <f t="shared" si="18"/>
        <v>6</v>
      </c>
      <c r="I70">
        <f t="shared" si="18"/>
        <v>0</v>
      </c>
      <c r="J70">
        <f t="shared" si="18"/>
        <v>6</v>
      </c>
      <c r="K70">
        <f t="shared" si="18"/>
        <v>61</v>
      </c>
      <c r="L70">
        <f t="shared" si="18"/>
        <v>53</v>
      </c>
      <c r="M70">
        <f t="shared" si="18"/>
        <v>8</v>
      </c>
      <c r="N70">
        <f t="shared" si="18"/>
        <v>61</v>
      </c>
      <c r="O70">
        <f t="shared" si="18"/>
        <v>15</v>
      </c>
      <c r="P70">
        <f t="shared" si="18"/>
        <v>14</v>
      </c>
      <c r="Q70">
        <f t="shared" si="18"/>
        <v>1</v>
      </c>
      <c r="R70">
        <f t="shared" si="18"/>
        <v>15</v>
      </c>
      <c r="S70">
        <f t="shared" si="18"/>
        <v>6</v>
      </c>
      <c r="T70">
        <f t="shared" si="18"/>
        <v>14</v>
      </c>
      <c r="U70">
        <f t="shared" si="18"/>
        <v>0</v>
      </c>
      <c r="V70">
        <f t="shared" si="18"/>
        <v>14</v>
      </c>
      <c r="W70">
        <f t="shared" si="18"/>
        <v>2</v>
      </c>
      <c r="X70">
        <f t="shared" si="18"/>
        <v>4</v>
      </c>
      <c r="Y70">
        <f t="shared" si="18"/>
        <v>0</v>
      </c>
      <c r="Z70">
        <v>7</v>
      </c>
      <c r="AA70">
        <f t="shared" si="18"/>
        <v>0</v>
      </c>
      <c r="AB70">
        <f t="shared" si="18"/>
        <v>0</v>
      </c>
      <c r="AC70">
        <f t="shared" si="18"/>
        <v>0</v>
      </c>
      <c r="AD70">
        <f t="shared" si="18"/>
        <v>0</v>
      </c>
      <c r="AE70">
        <f t="shared" si="18"/>
        <v>13</v>
      </c>
      <c r="AF70">
        <f t="shared" si="18"/>
        <v>58</v>
      </c>
      <c r="AG70">
        <f t="shared" si="18"/>
        <v>12</v>
      </c>
      <c r="AH70">
        <f t="shared" si="18"/>
        <v>70</v>
      </c>
    </row>
    <row r="71" spans="1:34" x14ac:dyDescent="0.3">
      <c r="A71">
        <v>6</v>
      </c>
      <c r="B71" t="s">
        <v>17</v>
      </c>
      <c r="C71">
        <f t="shared" ref="C71:AH71" si="19">+C47</f>
        <v>256</v>
      </c>
      <c r="D71">
        <f t="shared" si="19"/>
        <v>196</v>
      </c>
      <c r="E71">
        <f t="shared" si="19"/>
        <v>60</v>
      </c>
      <c r="F71">
        <f t="shared" si="19"/>
        <v>256</v>
      </c>
      <c r="G71">
        <f t="shared" si="19"/>
        <v>89</v>
      </c>
      <c r="H71">
        <f t="shared" si="19"/>
        <v>65</v>
      </c>
      <c r="I71">
        <f t="shared" si="19"/>
        <v>24</v>
      </c>
      <c r="J71">
        <f t="shared" si="19"/>
        <v>89</v>
      </c>
      <c r="K71">
        <f t="shared" si="19"/>
        <v>167</v>
      </c>
      <c r="L71">
        <f t="shared" si="19"/>
        <v>101</v>
      </c>
      <c r="M71">
        <f t="shared" si="19"/>
        <v>47</v>
      </c>
      <c r="N71">
        <f t="shared" si="19"/>
        <v>167</v>
      </c>
      <c r="O71">
        <f t="shared" si="19"/>
        <v>43</v>
      </c>
      <c r="P71">
        <f t="shared" si="19"/>
        <v>34</v>
      </c>
      <c r="Q71">
        <f t="shared" si="19"/>
        <v>9</v>
      </c>
      <c r="R71">
        <f t="shared" si="19"/>
        <v>43</v>
      </c>
      <c r="S71">
        <f t="shared" si="19"/>
        <v>29</v>
      </c>
      <c r="T71">
        <f t="shared" si="19"/>
        <v>94</v>
      </c>
      <c r="U71">
        <f t="shared" si="19"/>
        <v>43</v>
      </c>
      <c r="V71">
        <v>77</v>
      </c>
      <c r="W71">
        <f t="shared" si="19"/>
        <v>21</v>
      </c>
      <c r="X71">
        <f t="shared" si="19"/>
        <v>75</v>
      </c>
      <c r="Y71">
        <f t="shared" si="19"/>
        <v>38</v>
      </c>
      <c r="Z71">
        <v>49</v>
      </c>
      <c r="AA71">
        <f t="shared" si="19"/>
        <v>0</v>
      </c>
      <c r="AB71">
        <f t="shared" si="19"/>
        <v>0</v>
      </c>
      <c r="AC71">
        <f t="shared" si="19"/>
        <v>0</v>
      </c>
      <c r="AD71">
        <f t="shared" si="19"/>
        <v>0</v>
      </c>
      <c r="AE71">
        <f t="shared" si="19"/>
        <v>1</v>
      </c>
      <c r="AF71">
        <f t="shared" si="19"/>
        <v>9</v>
      </c>
      <c r="AG71">
        <f t="shared" si="19"/>
        <v>1</v>
      </c>
      <c r="AH71">
        <f t="shared" si="19"/>
        <v>10</v>
      </c>
    </row>
    <row r="72" spans="1:34" x14ac:dyDescent="0.3">
      <c r="A72">
        <v>7</v>
      </c>
      <c r="B72" t="s">
        <v>18</v>
      </c>
      <c r="C72">
        <f t="shared" ref="C72:AH72" si="20">+C53</f>
        <v>127</v>
      </c>
      <c r="D72">
        <f t="shared" si="20"/>
        <v>113</v>
      </c>
      <c r="E72">
        <f t="shared" si="20"/>
        <v>14</v>
      </c>
      <c r="F72">
        <f t="shared" si="20"/>
        <v>127</v>
      </c>
      <c r="G72">
        <f>+G53</f>
        <v>16</v>
      </c>
      <c r="H72">
        <f>+H53</f>
        <v>16</v>
      </c>
      <c r="I72">
        <f t="shared" si="20"/>
        <v>0</v>
      </c>
      <c r="J72">
        <f t="shared" si="20"/>
        <v>16</v>
      </c>
      <c r="K72">
        <f t="shared" si="20"/>
        <v>68</v>
      </c>
      <c r="L72">
        <f t="shared" si="20"/>
        <v>63</v>
      </c>
      <c r="M72">
        <f t="shared" si="20"/>
        <v>5</v>
      </c>
      <c r="N72">
        <f t="shared" si="20"/>
        <v>68</v>
      </c>
      <c r="O72">
        <f t="shared" si="20"/>
        <v>23</v>
      </c>
      <c r="P72">
        <f t="shared" si="20"/>
        <v>23</v>
      </c>
      <c r="Q72">
        <f t="shared" si="20"/>
        <v>0</v>
      </c>
      <c r="R72">
        <f t="shared" si="20"/>
        <v>23</v>
      </c>
      <c r="S72">
        <f t="shared" si="20"/>
        <v>8</v>
      </c>
      <c r="T72">
        <f t="shared" si="20"/>
        <v>29</v>
      </c>
      <c r="U72">
        <f t="shared" si="20"/>
        <v>1</v>
      </c>
      <c r="V72">
        <f>+V53</f>
        <v>30</v>
      </c>
      <c r="W72">
        <f>+W53</f>
        <v>4</v>
      </c>
      <c r="X72">
        <f t="shared" ref="X72:Y72" si="21">+X53</f>
        <v>22</v>
      </c>
      <c r="Y72">
        <f t="shared" si="21"/>
        <v>1</v>
      </c>
      <c r="Z72">
        <f>+X72+Y72</f>
        <v>23</v>
      </c>
      <c r="AA72">
        <v>0</v>
      </c>
      <c r="AB72">
        <f t="shared" si="20"/>
        <v>0</v>
      </c>
      <c r="AC72">
        <f t="shared" si="20"/>
        <v>0</v>
      </c>
      <c r="AD72">
        <f t="shared" si="20"/>
        <v>0</v>
      </c>
      <c r="AE72">
        <f t="shared" si="20"/>
        <v>3</v>
      </c>
      <c r="AF72">
        <f t="shared" si="20"/>
        <v>37</v>
      </c>
      <c r="AG72">
        <f t="shared" si="20"/>
        <v>10</v>
      </c>
      <c r="AH72">
        <f t="shared" si="20"/>
        <v>47</v>
      </c>
    </row>
    <row r="73" spans="1:34" x14ac:dyDescent="0.3">
      <c r="A73">
        <v>8</v>
      </c>
      <c r="B73" t="s">
        <v>19</v>
      </c>
      <c r="C73">
        <f t="shared" ref="C73:AH73" si="22">+C62</f>
        <v>331</v>
      </c>
      <c r="D73">
        <f t="shared" si="22"/>
        <v>278</v>
      </c>
      <c r="E73">
        <f t="shared" si="22"/>
        <v>50</v>
      </c>
      <c r="F73">
        <f t="shared" si="22"/>
        <v>328</v>
      </c>
      <c r="G73">
        <f t="shared" si="22"/>
        <v>104</v>
      </c>
      <c r="H73">
        <f t="shared" si="22"/>
        <v>88</v>
      </c>
      <c r="I73">
        <f t="shared" si="22"/>
        <v>14</v>
      </c>
      <c r="J73">
        <f t="shared" si="22"/>
        <v>102</v>
      </c>
      <c r="K73">
        <f t="shared" si="22"/>
        <v>249</v>
      </c>
      <c r="L73">
        <f t="shared" si="22"/>
        <v>204</v>
      </c>
      <c r="M73">
        <f t="shared" si="22"/>
        <v>43</v>
      </c>
      <c r="N73">
        <f t="shared" si="22"/>
        <v>247</v>
      </c>
      <c r="O73">
        <f t="shared" si="22"/>
        <v>83</v>
      </c>
      <c r="P73">
        <f t="shared" si="22"/>
        <v>66</v>
      </c>
      <c r="Q73">
        <f t="shared" si="22"/>
        <v>17</v>
      </c>
      <c r="R73">
        <f t="shared" si="22"/>
        <v>83</v>
      </c>
      <c r="S73">
        <f t="shared" si="22"/>
        <v>12</v>
      </c>
      <c r="T73">
        <f t="shared" si="22"/>
        <v>42</v>
      </c>
      <c r="U73">
        <f t="shared" si="22"/>
        <v>8</v>
      </c>
      <c r="V73">
        <f t="shared" si="22"/>
        <v>50</v>
      </c>
      <c r="W73">
        <f t="shared" si="22"/>
        <v>7</v>
      </c>
      <c r="X73">
        <f t="shared" si="22"/>
        <v>27</v>
      </c>
      <c r="Y73">
        <f t="shared" si="22"/>
        <v>7</v>
      </c>
      <c r="Z73">
        <f t="shared" si="22"/>
        <v>34</v>
      </c>
      <c r="AA73">
        <f t="shared" si="22"/>
        <v>0</v>
      </c>
      <c r="AB73">
        <f t="shared" si="22"/>
        <v>0</v>
      </c>
      <c r="AC73">
        <f t="shared" si="22"/>
        <v>0</v>
      </c>
      <c r="AD73">
        <f t="shared" si="22"/>
        <v>0</v>
      </c>
      <c r="AE73">
        <f t="shared" si="22"/>
        <v>10</v>
      </c>
      <c r="AF73">
        <f t="shared" si="22"/>
        <v>80</v>
      </c>
      <c r="AG73">
        <f t="shared" si="22"/>
        <v>15</v>
      </c>
      <c r="AH73">
        <f t="shared" si="22"/>
        <v>95</v>
      </c>
    </row>
    <row r="74" spans="1:34" x14ac:dyDescent="0.3">
      <c r="B74" t="s">
        <v>9</v>
      </c>
      <c r="C74">
        <f t="shared" ref="C74:AH74" si="23">SUM(C66:C73)</f>
        <v>1405</v>
      </c>
      <c r="D74">
        <f t="shared" si="23"/>
        <v>1178</v>
      </c>
      <c r="E74">
        <f t="shared" si="23"/>
        <v>206</v>
      </c>
      <c r="F74">
        <f t="shared" si="23"/>
        <v>1384</v>
      </c>
      <c r="G74">
        <f t="shared" si="23"/>
        <v>306</v>
      </c>
      <c r="H74">
        <f t="shared" si="23"/>
        <v>264</v>
      </c>
      <c r="I74">
        <f t="shared" si="23"/>
        <v>40</v>
      </c>
      <c r="J74">
        <f t="shared" si="23"/>
        <v>304</v>
      </c>
      <c r="K74">
        <f t="shared" si="23"/>
        <v>814</v>
      </c>
      <c r="L74">
        <f t="shared" si="23"/>
        <v>660</v>
      </c>
      <c r="M74">
        <f t="shared" si="23"/>
        <v>133</v>
      </c>
      <c r="N74">
        <f t="shared" si="23"/>
        <v>822</v>
      </c>
      <c r="O74">
        <f t="shared" si="23"/>
        <v>232</v>
      </c>
      <c r="P74">
        <f t="shared" si="23"/>
        <v>190</v>
      </c>
      <c r="Q74">
        <f t="shared" si="23"/>
        <v>32</v>
      </c>
      <c r="R74">
        <f t="shared" si="23"/>
        <v>231</v>
      </c>
      <c r="S74">
        <f t="shared" si="23"/>
        <v>73</v>
      </c>
      <c r="T74">
        <f t="shared" si="23"/>
        <v>247</v>
      </c>
      <c r="U74">
        <f t="shared" si="23"/>
        <v>60</v>
      </c>
      <c r="V74">
        <f t="shared" si="23"/>
        <v>247</v>
      </c>
      <c r="W74">
        <f t="shared" si="23"/>
        <v>39</v>
      </c>
      <c r="X74">
        <f t="shared" si="23"/>
        <v>149</v>
      </c>
      <c r="Y74">
        <f t="shared" si="23"/>
        <v>49</v>
      </c>
      <c r="Z74">
        <f t="shared" si="23"/>
        <v>137</v>
      </c>
      <c r="AA74">
        <f t="shared" si="23"/>
        <v>1</v>
      </c>
      <c r="AB74">
        <f t="shared" si="23"/>
        <v>7</v>
      </c>
      <c r="AC74">
        <f t="shared" si="23"/>
        <v>0</v>
      </c>
      <c r="AD74">
        <f t="shared" si="23"/>
        <v>7</v>
      </c>
      <c r="AE74">
        <f t="shared" si="23"/>
        <v>44</v>
      </c>
      <c r="AF74">
        <f t="shared" si="23"/>
        <v>310</v>
      </c>
      <c r="AG74">
        <f t="shared" si="23"/>
        <v>60</v>
      </c>
      <c r="AH74">
        <f t="shared" si="23"/>
        <v>370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810D4-B76F-48BD-9B60-056EFD529E59}">
  <dimension ref="A2:M16"/>
  <sheetViews>
    <sheetView workbookViewId="0">
      <selection activeCell="A4" sqref="A4:XFD16"/>
    </sheetView>
  </sheetViews>
  <sheetFormatPr baseColWidth="10" defaultColWidth="11.5546875" defaultRowHeight="15" x14ac:dyDescent="0.25"/>
  <cols>
    <col min="1" max="1" width="16.6640625" style="1" customWidth="1"/>
    <col min="2" max="9" width="11.5546875" style="1"/>
    <col min="10" max="10" width="12.5546875" style="1" customWidth="1"/>
    <col min="11" max="16384" width="11.5546875" style="1"/>
  </cols>
  <sheetData>
    <row r="2" spans="1:13" ht="15.6" x14ac:dyDescent="0.3">
      <c r="A2" t="s">
        <v>198</v>
      </c>
    </row>
    <row r="4" spans="1:13" customFormat="1" ht="14.4" x14ac:dyDescent="0.3">
      <c r="A4" t="s">
        <v>98</v>
      </c>
    </row>
    <row r="5" spans="1:13" customFormat="1" ht="14.4" x14ac:dyDescent="0.3">
      <c r="A5">
        <v>45474</v>
      </c>
    </row>
    <row r="6" spans="1:13" customFormat="1" ht="14.4" x14ac:dyDescent="0.3">
      <c r="A6" t="s">
        <v>4</v>
      </c>
      <c r="B6" t="s">
        <v>99</v>
      </c>
      <c r="C6" t="s">
        <v>36</v>
      </c>
      <c r="D6" t="s">
        <v>37</v>
      </c>
      <c r="E6" t="s">
        <v>57</v>
      </c>
      <c r="F6" t="s">
        <v>100</v>
      </c>
      <c r="G6" t="s">
        <v>36</v>
      </c>
      <c r="H6" t="s">
        <v>37</v>
      </c>
      <c r="I6" t="s">
        <v>57</v>
      </c>
      <c r="J6" t="s">
        <v>101</v>
      </c>
      <c r="K6" t="s">
        <v>36</v>
      </c>
      <c r="L6" t="s">
        <v>37</v>
      </c>
      <c r="M6" t="s">
        <v>57</v>
      </c>
    </row>
    <row r="7" spans="1:13" customFormat="1" ht="14.4" x14ac:dyDescent="0.3">
      <c r="A7" t="s">
        <v>11</v>
      </c>
      <c r="E7">
        <f>+C7+D7</f>
        <v>0</v>
      </c>
      <c r="F7">
        <v>2</v>
      </c>
      <c r="G7">
        <v>3</v>
      </c>
      <c r="H7">
        <v>9</v>
      </c>
      <c r="I7">
        <f>+G7+H7</f>
        <v>12</v>
      </c>
      <c r="J7">
        <v>2</v>
      </c>
      <c r="K7">
        <v>8</v>
      </c>
      <c r="L7">
        <v>8</v>
      </c>
      <c r="M7">
        <f>+K7+L7</f>
        <v>16</v>
      </c>
    </row>
    <row r="8" spans="1:13" customFormat="1" ht="14.4" x14ac:dyDescent="0.3">
      <c r="A8" t="s">
        <v>13</v>
      </c>
      <c r="E8">
        <f t="shared" ref="E8:E14" si="0">+C8+D8</f>
        <v>0</v>
      </c>
      <c r="F8">
        <v>6</v>
      </c>
      <c r="G8">
        <v>33</v>
      </c>
      <c r="H8">
        <v>1</v>
      </c>
      <c r="I8">
        <f t="shared" ref="I8:I14" si="1">+G8+H8</f>
        <v>34</v>
      </c>
      <c r="J8">
        <v>3</v>
      </c>
      <c r="K8">
        <v>17</v>
      </c>
      <c r="L8">
        <v>0</v>
      </c>
      <c r="M8">
        <f t="shared" ref="M8:M14" si="2">+K8+L8</f>
        <v>17</v>
      </c>
    </row>
    <row r="9" spans="1:13" customFormat="1" ht="14.4" x14ac:dyDescent="0.3">
      <c r="A9" t="s">
        <v>14</v>
      </c>
      <c r="E9">
        <f t="shared" si="0"/>
        <v>0</v>
      </c>
      <c r="I9">
        <f t="shared" si="1"/>
        <v>0</v>
      </c>
      <c r="M9">
        <f t="shared" si="2"/>
        <v>0</v>
      </c>
    </row>
    <row r="10" spans="1:13" customFormat="1" ht="14.4" x14ac:dyDescent="0.3">
      <c r="A10" t="s">
        <v>15</v>
      </c>
      <c r="E10">
        <f t="shared" si="0"/>
        <v>0</v>
      </c>
      <c r="F10">
        <v>1</v>
      </c>
      <c r="G10">
        <v>22</v>
      </c>
      <c r="I10">
        <f t="shared" si="1"/>
        <v>22</v>
      </c>
      <c r="M10">
        <f t="shared" si="2"/>
        <v>0</v>
      </c>
    </row>
    <row r="11" spans="1:13" customFormat="1" ht="14.4" x14ac:dyDescent="0.3">
      <c r="A11" t="s">
        <v>16</v>
      </c>
      <c r="E11">
        <f t="shared" si="0"/>
        <v>0</v>
      </c>
      <c r="F11">
        <v>1</v>
      </c>
      <c r="G11">
        <v>23</v>
      </c>
      <c r="H11">
        <v>2</v>
      </c>
      <c r="I11">
        <f t="shared" si="1"/>
        <v>25</v>
      </c>
      <c r="M11">
        <f t="shared" si="2"/>
        <v>0</v>
      </c>
    </row>
    <row r="12" spans="1:13" customFormat="1" ht="14.4" x14ac:dyDescent="0.3">
      <c r="A12" t="s">
        <v>17</v>
      </c>
      <c r="E12">
        <f t="shared" si="0"/>
        <v>0</v>
      </c>
      <c r="F12">
        <v>1</v>
      </c>
      <c r="G12">
        <v>28</v>
      </c>
      <c r="H12">
        <v>2</v>
      </c>
      <c r="I12">
        <f t="shared" si="1"/>
        <v>30</v>
      </c>
      <c r="M12">
        <f t="shared" si="2"/>
        <v>0</v>
      </c>
    </row>
    <row r="13" spans="1:13" customFormat="1" ht="14.4" x14ac:dyDescent="0.3">
      <c r="A13" t="s">
        <v>18</v>
      </c>
      <c r="E13">
        <f t="shared" si="0"/>
        <v>0</v>
      </c>
      <c r="I13">
        <f t="shared" si="1"/>
        <v>0</v>
      </c>
      <c r="M13">
        <f t="shared" si="2"/>
        <v>0</v>
      </c>
    </row>
    <row r="14" spans="1:13" customFormat="1" ht="14.4" x14ac:dyDescent="0.3">
      <c r="A14" t="s">
        <v>19</v>
      </c>
      <c r="E14">
        <f t="shared" si="0"/>
        <v>0</v>
      </c>
      <c r="F14">
        <v>3</v>
      </c>
      <c r="G14">
        <v>32</v>
      </c>
      <c r="H14">
        <v>2</v>
      </c>
      <c r="I14">
        <f t="shared" si="1"/>
        <v>34</v>
      </c>
      <c r="J14">
        <v>4</v>
      </c>
      <c r="K14">
        <v>22</v>
      </c>
      <c r="L14">
        <v>36</v>
      </c>
      <c r="M14">
        <f t="shared" si="2"/>
        <v>58</v>
      </c>
    </row>
    <row r="15" spans="1:13" customFormat="1" ht="14.4" x14ac:dyDescent="0.3">
      <c r="A15" t="s">
        <v>9</v>
      </c>
      <c r="B15">
        <f t="shared" ref="B15:L15" si="3">SUM(B7:B14)</f>
        <v>0</v>
      </c>
      <c r="C15">
        <f t="shared" si="3"/>
        <v>0</v>
      </c>
      <c r="D15">
        <f t="shared" si="3"/>
        <v>0</v>
      </c>
      <c r="E15">
        <f t="shared" si="3"/>
        <v>0</v>
      </c>
      <c r="F15">
        <f t="shared" si="3"/>
        <v>14</v>
      </c>
      <c r="G15">
        <f t="shared" si="3"/>
        <v>141</v>
      </c>
      <c r="H15">
        <f t="shared" si="3"/>
        <v>16</v>
      </c>
      <c r="I15">
        <f t="shared" si="3"/>
        <v>157</v>
      </c>
      <c r="J15">
        <f t="shared" si="3"/>
        <v>9</v>
      </c>
      <c r="K15">
        <f t="shared" si="3"/>
        <v>47</v>
      </c>
      <c r="L15">
        <f t="shared" si="3"/>
        <v>44</v>
      </c>
      <c r="M15">
        <f>SUM(M7:M14)</f>
        <v>91</v>
      </c>
    </row>
    <row r="16" spans="1:13" customFormat="1" ht="14.4" x14ac:dyDescent="0.3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DD7D1-33B2-43EA-970B-146C8D1C9546}">
  <dimension ref="A1:E39"/>
  <sheetViews>
    <sheetView workbookViewId="0">
      <selection activeCell="A2" sqref="A2:XFD41"/>
    </sheetView>
  </sheetViews>
  <sheetFormatPr baseColWidth="10" defaultColWidth="11.44140625" defaultRowHeight="14.4" x14ac:dyDescent="0.3"/>
  <cols>
    <col min="1" max="1" width="8.6640625" customWidth="1"/>
    <col min="2" max="2" width="58.6640625" customWidth="1"/>
    <col min="3" max="3" width="11.88671875" customWidth="1"/>
    <col min="4" max="4" width="13.44140625" customWidth="1"/>
    <col min="5" max="5" width="13" customWidth="1"/>
  </cols>
  <sheetData>
    <row r="1" spans="1:3" ht="68.400000000000006" customHeight="1" x14ac:dyDescent="0.3">
      <c r="A1" t="s">
        <v>198</v>
      </c>
    </row>
    <row r="2" spans="1:3" ht="24" customHeight="1" x14ac:dyDescent="0.3">
      <c r="A2" t="s">
        <v>102</v>
      </c>
    </row>
    <row r="3" spans="1:3" ht="24" customHeight="1" x14ac:dyDescent="0.3">
      <c r="A3" t="s">
        <v>103</v>
      </c>
    </row>
    <row r="4" spans="1:3" ht="30" customHeight="1" x14ac:dyDescent="0.3"/>
    <row r="5" spans="1:3" ht="30" customHeight="1" x14ac:dyDescent="0.3">
      <c r="A5" t="s">
        <v>54</v>
      </c>
      <c r="B5" t="s">
        <v>104</v>
      </c>
      <c r="C5" t="s">
        <v>105</v>
      </c>
    </row>
    <row r="6" spans="1:3" ht="30" customHeight="1" x14ac:dyDescent="0.3">
      <c r="A6">
        <v>1</v>
      </c>
      <c r="B6" t="s">
        <v>106</v>
      </c>
      <c r="C6">
        <v>0</v>
      </c>
    </row>
    <row r="7" spans="1:3" ht="30" customHeight="1" x14ac:dyDescent="0.3">
      <c r="A7">
        <v>2</v>
      </c>
      <c r="B7" t="s">
        <v>107</v>
      </c>
      <c r="C7">
        <v>0</v>
      </c>
    </row>
    <row r="8" spans="1:3" ht="30" customHeight="1" x14ac:dyDescent="0.3">
      <c r="A8">
        <v>3</v>
      </c>
      <c r="B8" t="s">
        <v>108</v>
      </c>
      <c r="C8">
        <v>0</v>
      </c>
    </row>
    <row r="9" spans="1:3" ht="30" customHeight="1" x14ac:dyDescent="0.3">
      <c r="A9">
        <v>4</v>
      </c>
      <c r="B9" t="s">
        <v>109</v>
      </c>
      <c r="C9">
        <v>0</v>
      </c>
    </row>
    <row r="10" spans="1:3" ht="30" customHeight="1" x14ac:dyDescent="0.3">
      <c r="A10">
        <v>5</v>
      </c>
      <c r="B10" t="s">
        <v>110</v>
      </c>
      <c r="C10">
        <v>0</v>
      </c>
    </row>
    <row r="11" spans="1:3" ht="30" customHeight="1" x14ac:dyDescent="0.3">
      <c r="A11">
        <v>6</v>
      </c>
      <c r="B11" t="s">
        <v>111</v>
      </c>
      <c r="C11">
        <v>49</v>
      </c>
    </row>
    <row r="14" spans="1:3" x14ac:dyDescent="0.3">
      <c r="A14" t="s">
        <v>112</v>
      </c>
    </row>
    <row r="16" spans="1:3" x14ac:dyDescent="0.3">
      <c r="A16" t="s">
        <v>54</v>
      </c>
      <c r="B16" t="s">
        <v>104</v>
      </c>
      <c r="C16" t="s">
        <v>105</v>
      </c>
    </row>
    <row r="17" spans="1:5" x14ac:dyDescent="0.3">
      <c r="A17">
        <v>1</v>
      </c>
      <c r="B17" t="s">
        <v>113</v>
      </c>
      <c r="C17">
        <v>8</v>
      </c>
    </row>
    <row r="18" spans="1:5" x14ac:dyDescent="0.3">
      <c r="A18">
        <v>2</v>
      </c>
      <c r="B18" t="s">
        <v>114</v>
      </c>
      <c r="C18">
        <v>8</v>
      </c>
    </row>
    <row r="19" spans="1:5" x14ac:dyDescent="0.3">
      <c r="A19">
        <v>3</v>
      </c>
      <c r="B19" t="s">
        <v>115</v>
      </c>
      <c r="C19">
        <v>8</v>
      </c>
    </row>
    <row r="20" spans="1:5" x14ac:dyDescent="0.3">
      <c r="A20">
        <v>4</v>
      </c>
      <c r="B20" t="s">
        <v>116</v>
      </c>
      <c r="C20">
        <v>8</v>
      </c>
    </row>
    <row r="21" spans="1:5" x14ac:dyDescent="0.3">
      <c r="A21">
        <v>5</v>
      </c>
      <c r="B21" t="s">
        <v>117</v>
      </c>
      <c r="C21">
        <v>0</v>
      </c>
    </row>
    <row r="22" spans="1:5" x14ac:dyDescent="0.3">
      <c r="A22">
        <v>6</v>
      </c>
      <c r="B22" t="s">
        <v>118</v>
      </c>
      <c r="C22">
        <v>7</v>
      </c>
    </row>
    <row r="23" spans="1:5" x14ac:dyDescent="0.3">
      <c r="A23">
        <v>7</v>
      </c>
      <c r="B23" t="s">
        <v>119</v>
      </c>
      <c r="C23">
        <v>1078.6300000000001</v>
      </c>
    </row>
    <row r="24" spans="1:5" x14ac:dyDescent="0.3">
      <c r="A24">
        <v>8</v>
      </c>
      <c r="B24" t="s">
        <v>120</v>
      </c>
      <c r="C24">
        <v>1</v>
      </c>
    </row>
    <row r="26" spans="1:5" x14ac:dyDescent="0.3">
      <c r="B26" t="s">
        <v>134</v>
      </c>
    </row>
    <row r="28" spans="1:5" x14ac:dyDescent="0.3">
      <c r="C28" t="s">
        <v>121</v>
      </c>
    </row>
    <row r="29" spans="1:5" x14ac:dyDescent="0.3">
      <c r="A29" t="s">
        <v>54</v>
      </c>
      <c r="B29" t="s">
        <v>104</v>
      </c>
      <c r="C29" t="s">
        <v>122</v>
      </c>
      <c r="D29" t="s">
        <v>123</v>
      </c>
      <c r="E29" t="s">
        <v>40</v>
      </c>
    </row>
    <row r="30" spans="1:5" x14ac:dyDescent="0.3">
      <c r="A30">
        <v>1</v>
      </c>
      <c r="B30" t="s">
        <v>124</v>
      </c>
      <c r="C30">
        <v>6</v>
      </c>
      <c r="D30">
        <v>18</v>
      </c>
      <c r="E30">
        <v>24</v>
      </c>
    </row>
    <row r="31" spans="1:5" x14ac:dyDescent="0.3">
      <c r="A31">
        <v>2</v>
      </c>
      <c r="B31" t="s">
        <v>125</v>
      </c>
      <c r="C31">
        <v>6</v>
      </c>
      <c r="D31">
        <v>18</v>
      </c>
      <c r="E31">
        <v>24</v>
      </c>
    </row>
    <row r="32" spans="1:5" x14ac:dyDescent="0.3">
      <c r="A32">
        <v>3</v>
      </c>
      <c r="B32" t="s">
        <v>126</v>
      </c>
      <c r="C32">
        <v>6</v>
      </c>
      <c r="D32">
        <v>18</v>
      </c>
      <c r="E32">
        <v>24</v>
      </c>
    </row>
    <row r="33" spans="1:5" x14ac:dyDescent="0.3">
      <c r="A33">
        <v>4</v>
      </c>
      <c r="B33" t="s">
        <v>127</v>
      </c>
      <c r="C33">
        <v>1</v>
      </c>
      <c r="D33">
        <v>3</v>
      </c>
      <c r="E33">
        <v>4</v>
      </c>
    </row>
    <row r="34" spans="1:5" x14ac:dyDescent="0.3">
      <c r="A34">
        <v>5</v>
      </c>
      <c r="B34" t="s">
        <v>128</v>
      </c>
      <c r="C34">
        <v>9</v>
      </c>
      <c r="D34">
        <v>9</v>
      </c>
      <c r="E34">
        <v>18</v>
      </c>
    </row>
    <row r="35" spans="1:5" x14ac:dyDescent="0.3">
      <c r="A35">
        <v>6</v>
      </c>
      <c r="B35" t="s">
        <v>129</v>
      </c>
      <c r="C35">
        <v>0</v>
      </c>
      <c r="E35">
        <v>0</v>
      </c>
    </row>
    <row r="36" spans="1:5" x14ac:dyDescent="0.3">
      <c r="A36">
        <v>7</v>
      </c>
      <c r="B36" t="s">
        <v>130</v>
      </c>
      <c r="C36">
        <v>1542.12</v>
      </c>
      <c r="D36">
        <v>5645.64</v>
      </c>
      <c r="E36">
        <v>7187.76</v>
      </c>
    </row>
    <row r="37" spans="1:5" x14ac:dyDescent="0.3">
      <c r="A37">
        <v>8</v>
      </c>
      <c r="B37" t="s">
        <v>131</v>
      </c>
      <c r="C37">
        <v>442171.12</v>
      </c>
      <c r="D37">
        <v>1306457.82</v>
      </c>
      <c r="E37">
        <v>1748628.94</v>
      </c>
    </row>
    <row r="38" spans="1:5" x14ac:dyDescent="0.3">
      <c r="A38">
        <v>9</v>
      </c>
      <c r="B38" t="s">
        <v>132</v>
      </c>
      <c r="C38">
        <v>0</v>
      </c>
      <c r="E38">
        <v>0</v>
      </c>
    </row>
    <row r="39" spans="1:5" x14ac:dyDescent="0.3">
      <c r="A39">
        <v>10</v>
      </c>
      <c r="B39" t="s">
        <v>133</v>
      </c>
      <c r="C39">
        <v>0</v>
      </c>
      <c r="E39">
        <v>0</v>
      </c>
    </row>
  </sheetData>
  <printOptions horizontalCentered="1"/>
  <pageMargins left="0" right="0" top="0.74803149606299213" bottom="0.74803149606299213" header="0.31496062992125984" footer="0.31496062992125984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5E2F4-A22A-4D26-9354-5D1306887807}">
  <dimension ref="A3:Z18"/>
  <sheetViews>
    <sheetView workbookViewId="0">
      <selection activeCell="A5" sqref="A5:XFD19"/>
    </sheetView>
  </sheetViews>
  <sheetFormatPr baseColWidth="10" defaultColWidth="11.5546875" defaultRowHeight="14.4" x14ac:dyDescent="0.3"/>
  <cols>
    <col min="1" max="1" width="5.6640625" customWidth="1"/>
    <col min="2" max="2" width="15.33203125" customWidth="1"/>
    <col min="7" max="7" width="15.109375" customWidth="1"/>
    <col min="9" max="9" width="17.44140625" customWidth="1"/>
  </cols>
  <sheetData>
    <row r="3" spans="1:26" ht="18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8" x14ac:dyDescent="0.35">
      <c r="A4" t="s">
        <v>198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3">
      <c r="A5" t="s">
        <v>135</v>
      </c>
    </row>
    <row r="6" spans="1:26" x14ac:dyDescent="0.3">
      <c r="A6" t="s">
        <v>136</v>
      </c>
    </row>
    <row r="7" spans="1:26" x14ac:dyDescent="0.3">
      <c r="A7" t="s">
        <v>137</v>
      </c>
      <c r="B7" t="s">
        <v>138</v>
      </c>
    </row>
    <row r="8" spans="1:26" ht="42.6" customHeight="1" x14ac:dyDescent="0.3">
      <c r="B8" t="s">
        <v>4</v>
      </c>
      <c r="C8" t="s">
        <v>64</v>
      </c>
      <c r="D8" t="s">
        <v>36</v>
      </c>
      <c r="E8" t="s">
        <v>37</v>
      </c>
      <c r="F8" t="s">
        <v>139</v>
      </c>
      <c r="G8" t="s">
        <v>140</v>
      </c>
      <c r="H8" t="s">
        <v>36</v>
      </c>
      <c r="I8" t="s">
        <v>37</v>
      </c>
      <c r="J8" t="s">
        <v>139</v>
      </c>
      <c r="K8" t="s">
        <v>141</v>
      </c>
      <c r="L8" t="s">
        <v>36</v>
      </c>
      <c r="M8" t="s">
        <v>37</v>
      </c>
      <c r="N8" t="s">
        <v>139</v>
      </c>
      <c r="O8" t="s">
        <v>142</v>
      </c>
      <c r="P8" t="s">
        <v>36</v>
      </c>
      <c r="Q8" t="s">
        <v>37</v>
      </c>
      <c r="R8" t="s">
        <v>139</v>
      </c>
      <c r="S8" t="s">
        <v>143</v>
      </c>
      <c r="T8" t="s">
        <v>36</v>
      </c>
      <c r="U8" t="s">
        <v>37</v>
      </c>
      <c r="V8" t="s">
        <v>139</v>
      </c>
      <c r="W8" t="s">
        <v>144</v>
      </c>
      <c r="X8" t="s">
        <v>36</v>
      </c>
      <c r="Y8" t="s">
        <v>37</v>
      </c>
      <c r="Z8" t="s">
        <v>139</v>
      </c>
    </row>
    <row r="9" spans="1:26" x14ac:dyDescent="0.3">
      <c r="A9">
        <v>1</v>
      </c>
      <c r="B9" t="s">
        <v>11</v>
      </c>
    </row>
    <row r="10" spans="1:26" x14ac:dyDescent="0.3">
      <c r="A10">
        <v>2</v>
      </c>
      <c r="B10" t="s">
        <v>13</v>
      </c>
    </row>
    <row r="11" spans="1:26" x14ac:dyDescent="0.3">
      <c r="A11">
        <v>3</v>
      </c>
      <c r="B11" t="s">
        <v>14</v>
      </c>
    </row>
    <row r="12" spans="1:26" x14ac:dyDescent="0.3">
      <c r="A12">
        <v>4</v>
      </c>
      <c r="B12" t="s">
        <v>15</v>
      </c>
    </row>
    <row r="13" spans="1:26" x14ac:dyDescent="0.3">
      <c r="A13">
        <v>5</v>
      </c>
      <c r="B13" t="s">
        <v>16</v>
      </c>
    </row>
    <row r="14" spans="1:26" x14ac:dyDescent="0.3">
      <c r="A14">
        <v>6</v>
      </c>
      <c r="B14" t="s">
        <v>17</v>
      </c>
    </row>
    <row r="15" spans="1:26" x14ac:dyDescent="0.3">
      <c r="A15">
        <v>7</v>
      </c>
      <c r="B15" t="s">
        <v>18</v>
      </c>
    </row>
    <row r="16" spans="1:26" x14ac:dyDescent="0.3">
      <c r="A16">
        <v>8</v>
      </c>
      <c r="B16" t="s">
        <v>19</v>
      </c>
    </row>
    <row r="17" spans="1:18" x14ac:dyDescent="0.3">
      <c r="A17">
        <v>9</v>
      </c>
      <c r="B17" t="s">
        <v>145</v>
      </c>
      <c r="C17">
        <v>1</v>
      </c>
      <c r="D17">
        <v>3</v>
      </c>
      <c r="E17">
        <v>1</v>
      </c>
      <c r="F17">
        <v>4</v>
      </c>
      <c r="G17">
        <v>2</v>
      </c>
      <c r="H17">
        <v>2</v>
      </c>
      <c r="I17">
        <v>1</v>
      </c>
      <c r="J17">
        <v>2</v>
      </c>
      <c r="O17">
        <v>2</v>
      </c>
      <c r="P17">
        <v>0</v>
      </c>
      <c r="Q17">
        <v>2</v>
      </c>
      <c r="R17">
        <f>+P17+Q17</f>
        <v>2</v>
      </c>
    </row>
    <row r="18" spans="1:18" x14ac:dyDescent="0.3">
      <c r="B18" t="s">
        <v>9</v>
      </c>
      <c r="C18">
        <v>1</v>
      </c>
      <c r="D18">
        <v>3</v>
      </c>
      <c r="E18">
        <v>1</v>
      </c>
      <c r="F18">
        <v>4</v>
      </c>
      <c r="G18">
        <v>2</v>
      </c>
      <c r="H18">
        <v>2</v>
      </c>
      <c r="I18">
        <v>1</v>
      </c>
      <c r="J18">
        <v>2</v>
      </c>
      <c r="O18">
        <v>2</v>
      </c>
      <c r="R18">
        <f>SUM(R10:R17)</f>
        <v>2</v>
      </c>
    </row>
  </sheetData>
  <mergeCells count="1">
    <mergeCell ref="A3:Z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D30E8-8EF0-4DCB-89A7-63E6C2A7835E}">
  <dimension ref="A3:I99"/>
  <sheetViews>
    <sheetView workbookViewId="0">
      <selection activeCell="A4" sqref="A4:XFD99"/>
    </sheetView>
  </sheetViews>
  <sheetFormatPr baseColWidth="10" defaultColWidth="11.5546875" defaultRowHeight="14.4" x14ac:dyDescent="0.3"/>
  <cols>
    <col min="2" max="2" width="14.88671875" bestFit="1" customWidth="1"/>
    <col min="3" max="3" width="33.77734375" style="7" customWidth="1"/>
    <col min="4" max="4" width="20.88671875" customWidth="1"/>
    <col min="6" max="6" width="15.109375" customWidth="1"/>
    <col min="7" max="7" width="31.109375" style="7" customWidth="1"/>
    <col min="8" max="8" width="18.109375" customWidth="1"/>
    <col min="9" max="9" width="14.44140625" customWidth="1"/>
  </cols>
  <sheetData>
    <row r="3" spans="1:9" x14ac:dyDescent="0.3">
      <c r="A3" t="s">
        <v>198</v>
      </c>
    </row>
    <row r="4" spans="1:9" x14ac:dyDescent="0.3">
      <c r="C4"/>
      <c r="G4"/>
    </row>
    <row r="5" spans="1:9" x14ac:dyDescent="0.3">
      <c r="A5" t="s">
        <v>147</v>
      </c>
      <c r="C5"/>
      <c r="G5"/>
    </row>
    <row r="6" spans="1:9" x14ac:dyDescent="0.3">
      <c r="A6" t="s">
        <v>148</v>
      </c>
      <c r="C6"/>
      <c r="G6"/>
    </row>
    <row r="7" spans="1:9" x14ac:dyDescent="0.3">
      <c r="A7" t="s">
        <v>149</v>
      </c>
      <c r="C7"/>
      <c r="G7"/>
    </row>
    <row r="8" spans="1:9" ht="39.6" customHeight="1" x14ac:dyDescent="0.3">
      <c r="A8" t="s">
        <v>146</v>
      </c>
      <c r="B8" t="s">
        <v>4</v>
      </c>
      <c r="C8" t="s">
        <v>150</v>
      </c>
      <c r="D8" t="s">
        <v>151</v>
      </c>
      <c r="E8" t="s">
        <v>152</v>
      </c>
      <c r="F8" t="s">
        <v>153</v>
      </c>
      <c r="G8" t="s">
        <v>154</v>
      </c>
      <c r="H8" t="s">
        <v>155</v>
      </c>
      <c r="I8" t="s">
        <v>156</v>
      </c>
    </row>
    <row r="9" spans="1:9" ht="13.2" customHeight="1" x14ac:dyDescent="0.3">
      <c r="A9">
        <v>1</v>
      </c>
      <c r="B9" t="s">
        <v>38</v>
      </c>
      <c r="C9" t="s">
        <v>157</v>
      </c>
      <c r="E9">
        <v>2</v>
      </c>
      <c r="F9">
        <v>0.3</v>
      </c>
      <c r="G9"/>
    </row>
    <row r="10" spans="1:9" ht="13.2" customHeight="1" x14ac:dyDescent="0.3">
      <c r="C10" t="s">
        <v>158</v>
      </c>
      <c r="G10"/>
      <c r="I10">
        <v>50</v>
      </c>
    </row>
    <row r="11" spans="1:9" ht="13.2" customHeight="1" x14ac:dyDescent="0.3">
      <c r="C11"/>
      <c r="G11"/>
    </row>
    <row r="12" spans="1:9" ht="13.2" customHeight="1" x14ac:dyDescent="0.3">
      <c r="C12"/>
      <c r="G12"/>
    </row>
    <row r="13" spans="1:9" ht="13.2" customHeight="1" x14ac:dyDescent="0.3">
      <c r="C13"/>
      <c r="G13"/>
    </row>
    <row r="14" spans="1:9" ht="13.2" customHeight="1" x14ac:dyDescent="0.3">
      <c r="A14">
        <v>2</v>
      </c>
      <c r="B14" t="s">
        <v>13</v>
      </c>
      <c r="C14" t="s">
        <v>159</v>
      </c>
      <c r="D14" t="s">
        <v>160</v>
      </c>
      <c r="E14">
        <v>4</v>
      </c>
      <c r="F14">
        <v>0.5</v>
      </c>
      <c r="G14" t="s">
        <v>161</v>
      </c>
      <c r="I14">
        <v>10</v>
      </c>
    </row>
    <row r="15" spans="1:9" ht="13.2" customHeight="1" x14ac:dyDescent="0.3">
      <c r="C15" t="s">
        <v>162</v>
      </c>
      <c r="D15" t="s">
        <v>160</v>
      </c>
      <c r="E15">
        <v>4</v>
      </c>
      <c r="F15">
        <v>4</v>
      </c>
      <c r="G15" t="s">
        <v>163</v>
      </c>
      <c r="I15">
        <v>9</v>
      </c>
    </row>
    <row r="16" spans="1:9" ht="13.2" customHeight="1" x14ac:dyDescent="0.3">
      <c r="C16" t="s">
        <v>162</v>
      </c>
      <c r="D16" t="s">
        <v>160</v>
      </c>
      <c r="E16">
        <v>6</v>
      </c>
      <c r="F16">
        <v>6</v>
      </c>
      <c r="G16" t="s">
        <v>163</v>
      </c>
      <c r="I16">
        <v>15</v>
      </c>
    </row>
    <row r="17" spans="1:9" ht="13.2" customHeight="1" x14ac:dyDescent="0.3">
      <c r="C17" t="s">
        <v>164</v>
      </c>
      <c r="D17" t="s">
        <v>160</v>
      </c>
      <c r="E17">
        <v>6</v>
      </c>
      <c r="F17">
        <v>1</v>
      </c>
      <c r="G17" t="s">
        <v>165</v>
      </c>
      <c r="I17">
        <v>26</v>
      </c>
    </row>
    <row r="18" spans="1:9" ht="13.2" customHeight="1" x14ac:dyDescent="0.3">
      <c r="C18"/>
      <c r="D18" t="s">
        <v>160</v>
      </c>
      <c r="E18">
        <v>10</v>
      </c>
      <c r="F18">
        <v>5</v>
      </c>
      <c r="G18"/>
      <c r="I18">
        <v>35</v>
      </c>
    </row>
    <row r="19" spans="1:9" ht="13.2" customHeight="1" x14ac:dyDescent="0.3">
      <c r="C19"/>
      <c r="D19" t="s">
        <v>160</v>
      </c>
      <c r="E19">
        <v>4</v>
      </c>
      <c r="F19">
        <v>4</v>
      </c>
      <c r="G19"/>
      <c r="I19">
        <v>27</v>
      </c>
    </row>
    <row r="20" spans="1:9" ht="13.2" customHeight="1" x14ac:dyDescent="0.3">
      <c r="C20"/>
      <c r="D20" t="s">
        <v>160</v>
      </c>
      <c r="E20">
        <v>6</v>
      </c>
      <c r="F20">
        <v>6</v>
      </c>
      <c r="G20"/>
      <c r="I20">
        <v>31</v>
      </c>
    </row>
    <row r="21" spans="1:9" ht="13.2" customHeight="1" x14ac:dyDescent="0.3">
      <c r="A21">
        <v>3</v>
      </c>
      <c r="B21" t="s">
        <v>14</v>
      </c>
      <c r="C21"/>
      <c r="G21"/>
    </row>
    <row r="22" spans="1:9" ht="13.2" customHeight="1" x14ac:dyDescent="0.3">
      <c r="C22"/>
      <c r="G22"/>
    </row>
    <row r="23" spans="1:9" ht="13.2" customHeight="1" x14ac:dyDescent="0.3">
      <c r="C23"/>
      <c r="G23"/>
    </row>
    <row r="24" spans="1:9" ht="32.4" customHeight="1" x14ac:dyDescent="0.3">
      <c r="A24">
        <v>4</v>
      </c>
      <c r="B24" t="s">
        <v>15</v>
      </c>
      <c r="C24" t="s">
        <v>166</v>
      </c>
      <c r="D24" t="s">
        <v>160</v>
      </c>
      <c r="E24">
        <v>35</v>
      </c>
      <c r="F24">
        <v>5</v>
      </c>
      <c r="G24" t="s">
        <v>167</v>
      </c>
      <c r="I24">
        <v>380</v>
      </c>
    </row>
    <row r="25" spans="1:9" ht="34.950000000000003" customHeight="1" x14ac:dyDescent="0.3">
      <c r="C25"/>
      <c r="D25" t="s">
        <v>160</v>
      </c>
      <c r="G25" t="s">
        <v>168</v>
      </c>
      <c r="I25">
        <v>130</v>
      </c>
    </row>
    <row r="26" spans="1:9" ht="30" customHeight="1" x14ac:dyDescent="0.3">
      <c r="C26"/>
      <c r="G26"/>
    </row>
    <row r="27" spans="1:9" ht="30.6" customHeight="1" x14ac:dyDescent="0.3">
      <c r="C27"/>
      <c r="G27"/>
    </row>
    <row r="28" spans="1:9" ht="26.4" customHeight="1" x14ac:dyDescent="0.3">
      <c r="C28"/>
      <c r="G28"/>
    </row>
    <row r="29" spans="1:9" ht="13.2" customHeight="1" x14ac:dyDescent="0.3">
      <c r="C29"/>
      <c r="G29"/>
    </row>
    <row r="30" spans="1:9" ht="13.2" customHeight="1" x14ac:dyDescent="0.3">
      <c r="C30"/>
      <c r="G30"/>
    </row>
    <row r="31" spans="1:9" ht="13.2" customHeight="1" x14ac:dyDescent="0.3">
      <c r="B31" t="s">
        <v>16</v>
      </c>
      <c r="C31" t="s">
        <v>169</v>
      </c>
      <c r="D31" t="s">
        <v>170</v>
      </c>
      <c r="E31">
        <v>5</v>
      </c>
      <c r="F31">
        <v>5</v>
      </c>
      <c r="G31"/>
      <c r="I31">
        <v>150</v>
      </c>
    </row>
    <row r="32" spans="1:9" ht="13.2" customHeight="1" x14ac:dyDescent="0.3">
      <c r="C32" t="s">
        <v>171</v>
      </c>
      <c r="D32" t="s">
        <v>172</v>
      </c>
      <c r="E32">
        <v>6</v>
      </c>
      <c r="F32">
        <v>2</v>
      </c>
      <c r="G32" t="s">
        <v>173</v>
      </c>
      <c r="I32">
        <v>500</v>
      </c>
    </row>
    <row r="33" spans="1:9" ht="13.2" customHeight="1" x14ac:dyDescent="0.3">
      <c r="C33" t="s">
        <v>174</v>
      </c>
      <c r="D33" t="s">
        <v>175</v>
      </c>
      <c r="E33">
        <v>2</v>
      </c>
      <c r="F33">
        <v>2</v>
      </c>
      <c r="G33" t="s">
        <v>176</v>
      </c>
      <c r="I33">
        <v>40</v>
      </c>
    </row>
    <row r="34" spans="1:9" ht="13.2" customHeight="1" x14ac:dyDescent="0.3">
      <c r="C34" t="s">
        <v>177</v>
      </c>
      <c r="D34" t="s">
        <v>175</v>
      </c>
      <c r="E34">
        <v>5</v>
      </c>
      <c r="F34">
        <v>5</v>
      </c>
      <c r="G34" t="s">
        <v>176</v>
      </c>
      <c r="I34">
        <v>100</v>
      </c>
    </row>
    <row r="35" spans="1:9" ht="13.2" customHeight="1" x14ac:dyDescent="0.3">
      <c r="C35" t="s">
        <v>178</v>
      </c>
      <c r="D35" t="s">
        <v>175</v>
      </c>
      <c r="E35">
        <v>4</v>
      </c>
      <c r="F35">
        <v>4</v>
      </c>
      <c r="G35" t="s">
        <v>179</v>
      </c>
      <c r="I35">
        <v>150</v>
      </c>
    </row>
    <row r="36" spans="1:9" ht="13.2" customHeight="1" x14ac:dyDescent="0.3">
      <c r="C36" t="s">
        <v>180</v>
      </c>
      <c r="D36" t="s">
        <v>181</v>
      </c>
      <c r="E36">
        <v>2</v>
      </c>
      <c r="F36">
        <v>0.5</v>
      </c>
      <c r="G36" t="s">
        <v>182</v>
      </c>
      <c r="I36">
        <v>40</v>
      </c>
    </row>
    <row r="37" spans="1:9" ht="13.2" customHeight="1" x14ac:dyDescent="0.3">
      <c r="C37" t="s">
        <v>183</v>
      </c>
      <c r="D37" t="s">
        <v>181</v>
      </c>
      <c r="E37">
        <v>1</v>
      </c>
      <c r="F37">
        <v>0.5</v>
      </c>
      <c r="G37" t="s">
        <v>182</v>
      </c>
      <c r="I37">
        <v>25</v>
      </c>
    </row>
    <row r="38" spans="1:9" ht="13.2" customHeight="1" x14ac:dyDescent="0.3">
      <c r="C38" t="s">
        <v>184</v>
      </c>
      <c r="D38" t="s">
        <v>181</v>
      </c>
      <c r="E38">
        <v>3</v>
      </c>
      <c r="F38">
        <v>2</v>
      </c>
      <c r="G38" t="s">
        <v>185</v>
      </c>
      <c r="I38">
        <v>160</v>
      </c>
    </row>
    <row r="39" spans="1:9" ht="13.2" customHeight="1" x14ac:dyDescent="0.3">
      <c r="C39" t="s">
        <v>186</v>
      </c>
      <c r="D39" t="s">
        <v>170</v>
      </c>
      <c r="E39">
        <v>2</v>
      </c>
      <c r="F39">
        <v>2</v>
      </c>
      <c r="G39" t="s">
        <v>185</v>
      </c>
    </row>
    <row r="40" spans="1:9" ht="13.2" customHeight="1" x14ac:dyDescent="0.3">
      <c r="C40" t="s">
        <v>187</v>
      </c>
      <c r="D40" t="s">
        <v>160</v>
      </c>
      <c r="E40">
        <v>9</v>
      </c>
      <c r="F40">
        <v>8</v>
      </c>
      <c r="G40" t="s">
        <v>182</v>
      </c>
    </row>
    <row r="41" spans="1:9" ht="13.2" customHeight="1" x14ac:dyDescent="0.3">
      <c r="C41" t="s">
        <v>188</v>
      </c>
      <c r="D41" t="s">
        <v>170</v>
      </c>
      <c r="E41">
        <v>4</v>
      </c>
      <c r="F41">
        <v>1</v>
      </c>
      <c r="G41" t="s">
        <v>182</v>
      </c>
    </row>
    <row r="42" spans="1:9" ht="13.2" customHeight="1" x14ac:dyDescent="0.3">
      <c r="C42"/>
      <c r="G42"/>
    </row>
    <row r="43" spans="1:9" ht="13.2" customHeight="1" x14ac:dyDescent="0.3">
      <c r="C43"/>
      <c r="G43"/>
    </row>
    <row r="44" spans="1:9" ht="13.2" customHeight="1" x14ac:dyDescent="0.3">
      <c r="A44">
        <v>6</v>
      </c>
      <c r="B44" t="s">
        <v>17</v>
      </c>
      <c r="C44"/>
      <c r="G44"/>
    </row>
    <row r="45" spans="1:9" ht="13.2" customHeight="1" x14ac:dyDescent="0.3">
      <c r="C45"/>
      <c r="G45"/>
    </row>
    <row r="46" spans="1:9" ht="13.2" customHeight="1" x14ac:dyDescent="0.3">
      <c r="C46"/>
      <c r="G46"/>
    </row>
    <row r="47" spans="1:9" ht="13.2" customHeight="1" x14ac:dyDescent="0.3">
      <c r="C47"/>
      <c r="G47"/>
    </row>
    <row r="48" spans="1:9" ht="13.2" customHeight="1" x14ac:dyDescent="0.3">
      <c r="C48"/>
      <c r="G48"/>
    </row>
    <row r="49" spans="1:9" ht="21" customHeight="1" x14ac:dyDescent="0.3">
      <c r="A49">
        <v>7</v>
      </c>
      <c r="B49" t="s">
        <v>18</v>
      </c>
      <c r="C49" t="s">
        <v>189</v>
      </c>
      <c r="D49" t="s">
        <v>190</v>
      </c>
      <c r="E49">
        <v>12</v>
      </c>
      <c r="F49">
        <v>3</v>
      </c>
      <c r="G49" t="s">
        <v>196</v>
      </c>
      <c r="I49">
        <v>200</v>
      </c>
    </row>
    <row r="50" spans="1:9" ht="13.2" customHeight="1" x14ac:dyDescent="0.3">
      <c r="C50"/>
      <c r="G50"/>
    </row>
    <row r="51" spans="1:9" ht="13.2" customHeight="1" x14ac:dyDescent="0.3">
      <c r="C51"/>
      <c r="G51"/>
    </row>
    <row r="52" spans="1:9" ht="13.2" customHeight="1" x14ac:dyDescent="0.3">
      <c r="C52"/>
      <c r="G52"/>
    </row>
    <row r="53" spans="1:9" ht="13.2" customHeight="1" x14ac:dyDescent="0.3">
      <c r="C53"/>
      <c r="G53"/>
    </row>
    <row r="54" spans="1:9" ht="13.2" customHeight="1" x14ac:dyDescent="0.3">
      <c r="C54"/>
      <c r="G54"/>
    </row>
    <row r="55" spans="1:9" ht="13.2" customHeight="1" x14ac:dyDescent="0.3">
      <c r="A55">
        <v>8</v>
      </c>
      <c r="B55" t="s">
        <v>19</v>
      </c>
      <c r="C55" t="s">
        <v>191</v>
      </c>
      <c r="D55" t="s">
        <v>160</v>
      </c>
      <c r="E55">
        <v>17</v>
      </c>
      <c r="F55">
        <v>4</v>
      </c>
      <c r="G55"/>
      <c r="I55">
        <v>1500</v>
      </c>
    </row>
    <row r="56" spans="1:9" ht="13.2" customHeight="1" x14ac:dyDescent="0.3">
      <c r="C56" t="s">
        <v>192</v>
      </c>
      <c r="D56" t="s">
        <v>160</v>
      </c>
      <c r="E56">
        <v>4</v>
      </c>
      <c r="F56">
        <v>4</v>
      </c>
      <c r="G56"/>
      <c r="I56">
        <v>90</v>
      </c>
    </row>
    <row r="57" spans="1:9" ht="13.2" customHeight="1" x14ac:dyDescent="0.3">
      <c r="C57" t="s">
        <v>193</v>
      </c>
      <c r="D57" t="s">
        <v>160</v>
      </c>
      <c r="E57">
        <v>2</v>
      </c>
      <c r="F57">
        <v>2</v>
      </c>
      <c r="G57"/>
      <c r="I57">
        <v>20000</v>
      </c>
    </row>
    <row r="58" spans="1:9" ht="13.2" customHeight="1" x14ac:dyDescent="0.3">
      <c r="C58" t="s">
        <v>194</v>
      </c>
      <c r="D58" t="s">
        <v>160</v>
      </c>
      <c r="E58">
        <v>10</v>
      </c>
      <c r="F58">
        <v>5</v>
      </c>
      <c r="G58"/>
      <c r="I58">
        <v>100</v>
      </c>
    </row>
    <row r="59" spans="1:9" ht="13.2" customHeight="1" x14ac:dyDescent="0.3">
      <c r="C59" t="s">
        <v>195</v>
      </c>
      <c r="D59" t="s">
        <v>160</v>
      </c>
      <c r="E59">
        <v>1.02</v>
      </c>
      <c r="F59">
        <v>1.02</v>
      </c>
      <c r="G59"/>
      <c r="I59">
        <v>65</v>
      </c>
    </row>
    <row r="60" spans="1:9" ht="13.2" customHeight="1" x14ac:dyDescent="0.3">
      <c r="C60"/>
      <c r="G60"/>
    </row>
    <row r="61" spans="1:9" ht="13.2" customHeight="1" x14ac:dyDescent="0.3">
      <c r="C61"/>
      <c r="G61"/>
    </row>
    <row r="62" spans="1:9" ht="13.2" customHeight="1" x14ac:dyDescent="0.3">
      <c r="C62"/>
      <c r="G62"/>
    </row>
    <row r="63" spans="1:9" ht="19.2" customHeight="1" x14ac:dyDescent="0.3">
      <c r="B63" t="s">
        <v>9</v>
      </c>
      <c r="C63"/>
      <c r="E63">
        <f>SUM(E9:E62)</f>
        <v>166.02</v>
      </c>
      <c r="F63">
        <f>SUM(F9:F62)</f>
        <v>82.82</v>
      </c>
      <c r="G63"/>
      <c r="H63">
        <f>SUM(H9:H62)</f>
        <v>0</v>
      </c>
      <c r="I63">
        <f>SUM(I9:I62)</f>
        <v>23833</v>
      </c>
    </row>
    <row r="64" spans="1:9" ht="13.2" customHeight="1" x14ac:dyDescent="0.3">
      <c r="C64"/>
      <c r="G64"/>
    </row>
    <row r="65" spans="3:7" x14ac:dyDescent="0.3">
      <c r="C65"/>
      <c r="G65"/>
    </row>
    <row r="66" spans="3:7" x14ac:dyDescent="0.3">
      <c r="C66"/>
      <c r="G66"/>
    </row>
    <row r="67" spans="3:7" x14ac:dyDescent="0.3">
      <c r="C67"/>
      <c r="G67"/>
    </row>
    <row r="68" spans="3:7" x14ac:dyDescent="0.3">
      <c r="C68"/>
      <c r="G68"/>
    </row>
    <row r="69" spans="3:7" x14ac:dyDescent="0.3">
      <c r="C69"/>
      <c r="G69"/>
    </row>
    <row r="70" spans="3:7" x14ac:dyDescent="0.3">
      <c r="C70"/>
      <c r="G70"/>
    </row>
    <row r="71" spans="3:7" x14ac:dyDescent="0.3">
      <c r="C71"/>
      <c r="G71"/>
    </row>
    <row r="72" spans="3:7" x14ac:dyDescent="0.3">
      <c r="C72"/>
      <c r="G72"/>
    </row>
    <row r="73" spans="3:7" x14ac:dyDescent="0.3">
      <c r="C73"/>
      <c r="G73"/>
    </row>
    <row r="74" spans="3:7" x14ac:dyDescent="0.3">
      <c r="C74"/>
      <c r="G74"/>
    </row>
    <row r="75" spans="3:7" x14ac:dyDescent="0.3">
      <c r="C75"/>
      <c r="G75"/>
    </row>
    <row r="76" spans="3:7" x14ac:dyDescent="0.3">
      <c r="C76"/>
      <c r="G76"/>
    </row>
    <row r="77" spans="3:7" x14ac:dyDescent="0.3">
      <c r="C77"/>
      <c r="G77"/>
    </row>
    <row r="78" spans="3:7" x14ac:dyDescent="0.3">
      <c r="C78"/>
      <c r="G78"/>
    </row>
    <row r="79" spans="3:7" x14ac:dyDescent="0.3">
      <c r="C79"/>
      <c r="G79"/>
    </row>
    <row r="80" spans="3:7" x14ac:dyDescent="0.3">
      <c r="C80"/>
      <c r="G80"/>
    </row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  <row r="97" customFormat="1" x14ac:dyDescent="0.3"/>
    <row r="98" customFormat="1" x14ac:dyDescent="0.3"/>
    <row r="99" customFormat="1" x14ac:dyDescent="0.3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PRODUCCIÓN</vt:lpstr>
      <vt:lpstr>MIP</vt:lpstr>
      <vt:lpstr>POSCOSECHA</vt:lpstr>
      <vt:lpstr>COSECHA</vt:lpstr>
      <vt:lpstr>EXTENSION</vt:lpstr>
      <vt:lpstr>CAPACITACION</vt:lpstr>
      <vt:lpstr>M&amp;C</vt:lpstr>
      <vt:lpstr>DES. RURAL</vt:lpstr>
      <vt:lpstr>Des. Rural Caminos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 cruz</dc:creator>
  <cp:lastModifiedBy>freddy  cruz</cp:lastModifiedBy>
  <dcterms:created xsi:type="dcterms:W3CDTF">2024-08-05T13:43:44Z</dcterms:created>
  <dcterms:modified xsi:type="dcterms:W3CDTF">2024-08-05T14:32:12Z</dcterms:modified>
</cp:coreProperties>
</file>