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4\EXTENSIÓN JUNIO 2024\Informes de Ejecución Junio 2024\"/>
    </mc:Choice>
  </mc:AlternateContent>
  <xr:revisionPtr revIDLastSave="0" documentId="13_ncr:1_{62D0FA06-AFC4-4056-905F-BB0E43324AFE}" xr6:coauthVersionLast="47" xr6:coauthVersionMax="47" xr10:uidLastSave="{00000000-0000-0000-0000-000000000000}"/>
  <bookViews>
    <workbookView xWindow="-108" yWindow="-108" windowWidth="23256" windowHeight="12456" xr2:uid="{FFC8A3E2-633F-41A2-A505-1F125DD62713}"/>
  </bookViews>
  <sheets>
    <sheet name="SIEMBRA " sheetId="2" r:id="rId1"/>
    <sheet name="MIP" sheetId="3" r:id="rId2"/>
    <sheet name="POSCOSECHA" sheetId="4" r:id="rId3"/>
    <sheet name="COSECHA" sheetId="5" r:id="rId4"/>
    <sheet name="EXTENSIÓN" sheetId="6" r:id="rId5"/>
    <sheet name="CAPACITACION" sheetId="7" r:id="rId6"/>
    <sheet name="M&amp;C)" sheetId="8" r:id="rId7"/>
    <sheet name="DES. RURAL" sheetId="9" r:id="rId8"/>
    <sheet name="DES. RURAL Caminos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K9" i="2"/>
  <c r="G10" i="2"/>
  <c r="K10" i="2"/>
  <c r="G11" i="2"/>
  <c r="K11" i="2"/>
  <c r="G12" i="2"/>
  <c r="K12" i="2"/>
  <c r="G13" i="2"/>
  <c r="K13" i="2"/>
  <c r="G14" i="2"/>
  <c r="K14" i="2"/>
  <c r="G15" i="2"/>
  <c r="K15" i="2"/>
  <c r="G16" i="2"/>
  <c r="K16" i="2"/>
  <c r="C17" i="2"/>
  <c r="D17" i="2"/>
  <c r="E17" i="2"/>
  <c r="F17" i="2"/>
  <c r="G17" i="2"/>
  <c r="H17" i="2"/>
  <c r="I17" i="2"/>
  <c r="J17" i="2"/>
  <c r="K17" i="2"/>
  <c r="I60" i="10"/>
  <c r="H60" i="10"/>
  <c r="F60" i="10"/>
  <c r="E60" i="10"/>
  <c r="R18" i="9"/>
  <c r="E18" i="8"/>
  <c r="E17" i="8"/>
  <c r="E16" i="8"/>
  <c r="E15" i="8"/>
  <c r="E14" i="8"/>
  <c r="E13" i="8"/>
  <c r="E12" i="8"/>
  <c r="E11" i="8"/>
  <c r="E10" i="8"/>
  <c r="E9" i="8"/>
  <c r="M15" i="7" l="1"/>
  <c r="L15" i="7"/>
  <c r="K15" i="7"/>
  <c r="J15" i="7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J18" i="5" l="1"/>
  <c r="I18" i="5"/>
  <c r="G18" i="5"/>
  <c r="F18" i="5"/>
  <c r="E18" i="5"/>
  <c r="D18" i="5"/>
  <c r="C18" i="5"/>
  <c r="H17" i="5"/>
  <c r="E17" i="5"/>
  <c r="H16" i="5"/>
  <c r="E16" i="5"/>
  <c r="H15" i="5"/>
  <c r="E15" i="5"/>
  <c r="H14" i="5"/>
  <c r="E14" i="5"/>
  <c r="H13" i="5"/>
  <c r="E13" i="5"/>
  <c r="H12" i="5"/>
  <c r="E12" i="5"/>
  <c r="H11" i="5"/>
  <c r="E11" i="5"/>
  <c r="H10" i="5"/>
  <c r="E10" i="5"/>
  <c r="H9" i="5"/>
  <c r="E9" i="5"/>
  <c r="H8" i="5"/>
  <c r="H18" i="5" s="1"/>
  <c r="E8" i="5"/>
  <c r="H19" i="4"/>
  <c r="G19" i="4"/>
  <c r="F19" i="4"/>
  <c r="E19" i="4"/>
  <c r="D19" i="4"/>
  <c r="I18" i="4"/>
  <c r="I17" i="4"/>
  <c r="I16" i="4"/>
  <c r="I15" i="4"/>
  <c r="I14" i="4"/>
  <c r="I13" i="4"/>
  <c r="I12" i="4"/>
  <c r="I11" i="4"/>
  <c r="I19" i="4" l="1"/>
  <c r="F42" i="3"/>
  <c r="E42" i="3"/>
  <c r="D42" i="3"/>
  <c r="C42" i="3"/>
  <c r="G41" i="3"/>
  <c r="G40" i="3"/>
  <c r="G39" i="3"/>
  <c r="G38" i="3"/>
  <c r="G37" i="3"/>
  <c r="G36" i="3"/>
  <c r="G35" i="3"/>
  <c r="G42" i="3" s="1"/>
  <c r="G34" i="3"/>
  <c r="F30" i="3"/>
  <c r="E30" i="3"/>
  <c r="D30" i="3"/>
  <c r="C30" i="3"/>
  <c r="G29" i="3"/>
  <c r="G28" i="3"/>
  <c r="G27" i="3"/>
  <c r="G26" i="3"/>
  <c r="G25" i="3"/>
  <c r="G24" i="3"/>
  <c r="G23" i="3"/>
  <c r="G22" i="3"/>
  <c r="G30" i="3" s="1"/>
  <c r="G18" i="3"/>
  <c r="F18" i="3"/>
  <c r="E18" i="3"/>
  <c r="D18" i="3"/>
  <c r="C18" i="3"/>
  <c r="H17" i="3"/>
  <c r="H16" i="3"/>
  <c r="H15" i="3"/>
  <c r="H14" i="3"/>
  <c r="H18" i="3" s="1"/>
  <c r="H13" i="3"/>
  <c r="H12" i="3"/>
  <c r="H11" i="3"/>
  <c r="H10" i="3"/>
</calcChain>
</file>

<file path=xl/sharedStrings.xml><?xml version="1.0" encoding="utf-8"?>
<sst xmlns="http://schemas.openxmlformats.org/spreadsheetml/2006/main" count="372" uniqueCount="157">
  <si>
    <t>TRAMPEO DE BROCA</t>
  </si>
  <si>
    <t>BENEFICIARIOS</t>
  </si>
  <si>
    <t>REGIONALES</t>
  </si>
  <si>
    <t>TRAMPAS INSTALADAS</t>
  </si>
  <si>
    <t>FINCAS EN TRAMPEO</t>
  </si>
  <si>
    <t>TAREAS TRAMPEADAS</t>
  </si>
  <si>
    <t>TOTALES</t>
  </si>
  <si>
    <t>CENTRAL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</si>
  <si>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</si>
  <si>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</si>
  <si>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</si>
  <si>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</si>
  <si>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</si>
  <si>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</si>
  <si>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</si>
  <si>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INFORME DE EJECUCIÓN </t>
  </si>
  <si>
    <t>CONTROL QUIMICO DE ROYA</t>
  </si>
  <si>
    <t>FINCAS INTERVENIDAS</t>
  </si>
  <si>
    <t xml:space="preserve">TAREAS </t>
  </si>
  <si>
    <t xml:space="preserve"> </t>
  </si>
  <si>
    <t>CONTROL  DE MALEZAS</t>
  </si>
  <si>
    <t>PLANTAS SEMBRADAS</t>
  </si>
  <si>
    <t>TAREAS FOMENTADAS</t>
  </si>
  <si>
    <t>TAREAS RENOVADAS</t>
  </si>
  <si>
    <t xml:space="preserve">Ing. Toribio Contreras R. </t>
  </si>
  <si>
    <t xml:space="preserve"> SIEMBRAS DE PLANTAS EN FOMENTO Y RENOVACIÓN DE CAFETALES</t>
  </si>
  <si>
    <t>INFORME DE EJECUCIÓN</t>
  </si>
  <si>
    <t>HOMBRE</t>
  </si>
  <si>
    <t>MUJER</t>
  </si>
  <si>
    <t>RESUMEN  MANEJO INTERADO DE PLAGAS.</t>
  </si>
  <si>
    <t>JUNIO, 2024.</t>
  </si>
  <si>
    <t>Junio, 2024.</t>
  </si>
  <si>
    <t>Enc. División Plagas y Enfermedades</t>
  </si>
  <si>
    <t>DIRECCIÓN TÉCNICA</t>
  </si>
  <si>
    <t>DIVISIÓN COSECHA Y POSTCOSECHA DL CAFÉ</t>
  </si>
  <si>
    <t xml:space="preserve">INFORME DE ACTIVIDADES REALIZADAS CORRESPONIENTES AL MES DE JUNIO 2024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</si>
  <si>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</si>
  <si>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</si>
  <si>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</si>
  <si>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</si>
  <si>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>H</t>
  </si>
  <si>
    <t>M</t>
  </si>
  <si>
    <t xml:space="preserve">CENTRAL </t>
  </si>
  <si>
    <t>TOTAL</t>
  </si>
  <si>
    <t>PRONÓSTICO Y REPORTE DE COSECHA 2023-2024</t>
  </si>
  <si>
    <t>DIRECCIONES REGIONALES</t>
  </si>
  <si>
    <t>TOTAL AREA EN PRODUCCIÓN (TAS.)</t>
  </si>
  <si>
    <t>PRODUCCIÓN ESPERADA EN QQ  ORO (PRONÓSTICO)</t>
  </si>
  <si>
    <t>CAFÉ COSECHADO  (QQ)</t>
  </si>
  <si>
    <t>PLANTACIÓN VIEJA</t>
  </si>
  <si>
    <t>PLANTACIÓN NUEVA</t>
  </si>
  <si>
    <t>JUNIO</t>
  </si>
  <si>
    <t>TOTALES COSECHA 2023-2024</t>
  </si>
  <si>
    <r>
      <t xml:space="preserve">NORDESTE </t>
    </r>
    <r>
      <rPr>
        <b/>
        <sz val="11"/>
        <color theme="5" tint="-0.249977111117893"/>
        <rFont val="Aptos Narrow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</si>
  <si>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</si>
  <si>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Mes: JUNIO 2024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</si>
  <si>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</si>
  <si>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</si>
  <si>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</si>
  <si>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</si>
  <si>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</si>
  <si>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</si>
  <si>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</si>
  <si>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Reuniones</t>
  </si>
  <si>
    <t>CURSOS</t>
  </si>
  <si>
    <t>TALLERES</t>
  </si>
  <si>
    <t>CHARLAS</t>
  </si>
  <si>
    <t>DIVISION DE COMERCIAL Y CERTIFICACIÓN</t>
  </si>
  <si>
    <t>No.</t>
  </si>
  <si>
    <t>DETALLE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</si>
  <si>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</si>
  <si>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</si>
  <si>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</si>
  <si>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</si>
  <si>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</si>
  <si>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</si>
  <si>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</si>
  <si>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</si>
  <si>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</si>
  <si>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</si>
  <si>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</si>
  <si>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</si>
  <si>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JUNIO - 24</t>
  </si>
  <si>
    <t>DIVISION DE VERIFICACION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</si>
  <si>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</si>
  <si>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</si>
  <si>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</si>
  <si>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</si>
  <si>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</si>
  <si>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</si>
  <si>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</si>
  <si>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</si>
  <si>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</si>
  <si>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</si>
  <si>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</si>
  <si>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</si>
  <si>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</si>
  <si>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</si>
  <si>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</si>
  <si>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 xml:space="preserve">Actividades realizadas </t>
  </si>
  <si>
    <t>ACTIVIDADES REALIZADAS</t>
  </si>
  <si>
    <t>Informe de las actividades de Capacitación</t>
  </si>
  <si>
    <t>DEPARTAMENTO DE DESARROLLO RURAL</t>
  </si>
  <si>
    <t xml:space="preserve">INFORME MESUAL  DE ACTIVIDADES REALIZADAS </t>
  </si>
  <si>
    <t>MES</t>
  </si>
  <si>
    <t>2024  JUNIO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</si>
  <si>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</si>
  <si>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</si>
  <si>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</si>
  <si>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</si>
  <si>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</si>
  <si>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</si>
  <si>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</si>
  <si>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Departamento de Desarrollo Rural</t>
  </si>
  <si>
    <t>CONSOLIDADO MENSUAL REHABILITACIÓN DE CAMINOS</t>
  </si>
  <si>
    <t>MES : JUNIO    2024</t>
  </si>
  <si>
    <t>NO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</si>
  <si>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</si>
  <si>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</si>
  <si>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</si>
  <si>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</si>
  <si>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</si>
  <si>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</si>
  <si>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</si>
  <si>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Valdesia/ La Cubana</t>
  </si>
  <si>
    <t>Carretero</t>
  </si>
  <si>
    <t>TAVAREZ</t>
  </si>
  <si>
    <t>Recodo</t>
  </si>
  <si>
    <t>POZO BLANCO</t>
  </si>
  <si>
    <t>Comunidad</t>
  </si>
  <si>
    <t>La Salvia - Blanco</t>
  </si>
  <si>
    <t>Zumbador</t>
  </si>
  <si>
    <t>El Filme - La Cruz</t>
  </si>
  <si>
    <t xml:space="preserve">Ministerio de Agricultura y Obras Publicas </t>
  </si>
  <si>
    <t>Km 14 Las Rosas</t>
  </si>
  <si>
    <t>Contratista Liceo de Los Cerezos</t>
  </si>
  <si>
    <t>Juncalito</t>
  </si>
  <si>
    <t>vecinal</t>
  </si>
  <si>
    <t>Rincon de piedras</t>
  </si>
  <si>
    <t>Carretera pricipal</t>
  </si>
  <si>
    <t>Ayuntamiento</t>
  </si>
  <si>
    <t>Carrizal</t>
  </si>
  <si>
    <t>Lomita de piedras</t>
  </si>
  <si>
    <t>Yaroa -Los Sanchez</t>
  </si>
  <si>
    <t>MOPC</t>
  </si>
  <si>
    <t>La Cumbre Juan Veras-Pedro Garcia</t>
  </si>
  <si>
    <t>Acero Estrella</t>
  </si>
  <si>
    <t>Los Cacaos/Los Guineos/Tamboril</t>
  </si>
  <si>
    <t>La Cumbre Juan Veras-La Javilla</t>
  </si>
  <si>
    <t>Los guayuyos-cruce la lajas</t>
  </si>
  <si>
    <t>El palmar-Guayuyal</t>
  </si>
  <si>
    <t>Guayabal-la Cienagas</t>
  </si>
  <si>
    <t>Asociaciones</t>
  </si>
  <si>
    <t>Juan Santiago-los Naranjos</t>
  </si>
  <si>
    <t>La Guazara -Las Avispas</t>
  </si>
  <si>
    <t>Informe de las Actividades de Extensión Realizadas</t>
  </si>
  <si>
    <t>INSTITUTO DOMINICANO DEL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</si>
</sst>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_-* #,##0.00_-;\-* #,##0.0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b/>
      <sz val="11"/>
      <color theme="5" tint="-0.249977111117893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164" fontId="7" fillId="0" borderId="0" xfId="1" applyNumberFormat="1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left"/>
    </xf>
    <xf numFmtId="14" fontId="6" fillId="0" borderId="0" xfId="0" applyNumberFormat="1" applyFont="1" applyAlignment="1">
      <alignment vertical="center"/>
    </xf>
    <xf numFmtId="43" fontId="6" fillId="0" borderId="0" xfId="1" applyFont="1" applyAlignment="1">
      <alignment vertical="center"/>
    </xf>
    <xf numFmtId="0" fontId="6" fillId="0" borderId="0" xfId="0" applyFont="1"/>
    <xf numFmtId="4" fontId="0" fillId="0" borderId="0" xfId="0" applyNumberFormat="1"/>
    <xf numFmtId="43" fontId="0" fillId="0" borderId="0" xfId="0" applyNumberFormat="1"/>
    <xf numFmtId="0" fontId="0" fillId="0" borderId="0" xfId="0" applyAlignment="1">
      <alignment horizontal="justify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6">
    <cellStyle name="Comma 2" xfId="3" xr:uid="{50DE8401-1770-4E45-9518-FE112D75D85E}"/>
    <cellStyle name="Millares" xfId="1" builtinId="3"/>
    <cellStyle name="Millares 5" xfId="4" xr:uid="{9B4C62CA-42C7-45F0-BB24-8A1563851F51}"/>
    <cellStyle name="Normal" xfId="0" builtinId="0"/>
    <cellStyle name="Normal 2" xfId="5" xr:uid="{CBB26B2B-C5B4-4FFA-A4BA-11432BD05B0A}"/>
    <cellStyle name="Normal 5 2" xfId="2" xr:uid="{42A7B201-2E36-42F6-B13D-A1852A40CA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7841AE68-514C-4B6F-861F-0AAABF79A418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2976679B-E414-412B-8702-2399602B59B7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5A83344F-0B2C-4377-8506-7FA4B93B6931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3841C35C-647D-46A1-AED6-F419D34FEB01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E36E54A5-1A44-4093-92F6-C595280780B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1E7E57DA-320C-458B-BE31-0322E74698DC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5E57F564-C13C-4ED3-9157-C7BE0352951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E2E69EC7-E4F9-438D-A0D4-95B6CD533C2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CF6C18CE-1BB7-4338-9461-B051C414CC24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AC9FDBEB-20D0-4528-9976-A3772BD6AE4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6D0F847C-64E3-4A98-9A28-8D8EA9AC82F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40C2EB1A-C476-4292-892F-232DAFDB12C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7B4B227C-02DA-4B4A-84E4-31227E49C27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D7F05225-AE2B-4F31-A58E-8629C31FBD7B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CE21C63F-85BB-4E1F-833C-8448452132EC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B34C1520-B797-45EB-AC83-8F383E9A047F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0E58894A-2A47-47DE-9729-4B900433C0D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22956A3A-90E7-40B3-A075-CDDC068BB5A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BAF68AB4-40A1-4314-8BF1-B406AF7D596C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2AC2BB87-E96F-43A5-9987-8D243DE8C52C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23B98671-D3CA-42C4-8480-A5A397BEB5D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BF95A759-942A-4411-90D1-048AA56E8BA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5CA02E71-846B-4C3B-81A6-054EEE3C6BF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0BF8CA17-48D7-4164-9447-7C6062DC54C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EC5F0AB1-EED7-4EF6-9877-6BF086E1AA7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46EC00DB-0F66-4F61-BFB7-C6DCC9D11B1A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F9CFE961-5012-4364-B8DC-EC5FDD23224D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5FB1AD69-C3FB-49FA-A59C-CFD10D6681A2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E93E753E-A5D8-47F1-A925-68779547B032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98A2F195-42C6-47E0-ADBB-3C385CD9BC3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5EF9A651-A0B8-470E-9C41-EB8DEA4ED36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E6B54E85-91C4-4776-9A44-B95397CB2B7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CAAB3A5B-976B-4FA9-86D4-2380073FAAAE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514F897B-9CF0-4E33-82B1-E0C254BB2AF7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235D98B8-A215-48F9-BDFF-082B98851BE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55E40094-F462-440D-9D0C-4BDF890F9CC9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0DA2D7BE-74D4-410E-86FF-0359279EB87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F62BE716-1F69-48C3-93E4-A3F0686B92C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8E178E50-70F7-4C36-96F0-0E63076547C9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39220CB2-E321-45BD-AA79-83B3A058EB1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E0CBEFCC-E189-4561-8944-EEA500BE36B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DD9D7508-AD77-48D7-B227-8FEE73B83AA4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19000DF2-2ED4-4843-B11F-8C34312EC75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3234E7FA-966A-41B5-8AB9-F6B1FF420EB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B85A05EB-D569-4882-91B8-C2EE3E30649F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113CFFB9-EB7F-4954-A9D4-C96B2CEF4D9B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61D7C392-3DF6-49B2-89AB-AEB0E7382857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0B1D5E01-A50A-4B08-8F13-FA4353FD74F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E2AED58C-A86B-43B9-A319-DB88CBBDCF0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AFDDBFE4-51C2-4755-BF34-82743BA4D9B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295275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3F91D7B6-50B3-428F-BAA7-7187F8F02464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85216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295275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81FF5FFA-5FE4-4ECE-AE9C-A50AAF82A29F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85216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295275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959E01EC-F7CA-4F4D-BFF0-DC9C842FC596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85216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26</xdr:row>
      <xdr:rowOff>0</xdr:rowOff>
    </xdr:from>
    <xdr:to>
      <xdr:col>2</xdr:col>
      <xdr:colOff>590550</xdr:colOff>
      <xdr:row>26</xdr:row>
      <xdr:rowOff>304800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D7318099-77D6-45B7-9773-6CC172C69589}"/>
            </a:ext>
          </a:extLst>
        </xdr:cNvPr>
        <xdr:cNvSpPr>
          <a:spLocks noChangeAspect="1" noChangeArrowheads="1"/>
        </xdr:cNvSpPr>
      </xdr:nvSpPr>
      <xdr:spPr bwMode="auto">
        <a:xfrm>
          <a:off x="2099310" y="5852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C41DB6EB-841B-44A0-AC83-455F55000F9D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852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84B31DED-7EAD-4D83-A3E0-AD18370C8983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852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3521BD13-94E7-4F2F-AFE0-3BB667C60F05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852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B1E7AF23-1C51-4A34-B735-847BD595C36F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852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68C6029E-3567-4C67-9ECC-D4E8FB92D325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852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C1BF72E9-6623-446E-8E22-E3883D3B39D5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852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593F7B5C-252D-4844-8BE5-9A1CCDC8E3C1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852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6600-AAA0-45C4-83F7-C10B4144BC67}">
  <dimension ref="B2:O19"/>
  <sheetViews>
    <sheetView tabSelected="1" zoomScaleNormal="100" workbookViewId="0">
      <selection activeCell="B2" sqref="B2"/>
    </sheetView>
  </sheetViews>
  <sheetFormatPr baseColWidth="10" defaultRowHeight="14.4" x14ac:dyDescent="0.3"/>
  <cols>
    <col min="2" max="2" width="14.88671875" customWidth="1"/>
    <col min="3" max="3" width="15" customWidth="1"/>
    <col min="4" max="4" width="16.6640625" customWidth="1"/>
    <col min="8" max="8" width="14.6640625" customWidth="1"/>
  </cols>
  <sheetData>
    <row r="2" spans="2:15" x14ac:dyDescent="0.3">
      <c r="B2" t="s">
        <v>156</v>
      </c>
    </row>
    <row r="3" spans="2:15" x14ac:dyDescent="0.3">
      <c r="B3" t="s">
        <v>26</v>
      </c>
    </row>
    <row r="4" spans="2:15" x14ac:dyDescent="0.3">
      <c r="B4" t="s">
        <v>25</v>
      </c>
    </row>
    <row r="5" spans="2:15" x14ac:dyDescent="0.3">
      <c r="B5" t="s">
        <v>30</v>
      </c>
    </row>
    <row r="7" spans="2:15" x14ac:dyDescent="0.3">
      <c r="E7" t="s">
        <v>1</v>
      </c>
      <c r="I7" t="s">
        <v>1</v>
      </c>
    </row>
    <row r="8" spans="2:15" x14ac:dyDescent="0.3">
      <c r="B8" t="s">
        <v>2</v>
      </c>
      <c r="C8" t="s">
        <v>21</v>
      </c>
      <c r="D8" t="s">
        <v>22</v>
      </c>
      <c r="E8" t="s">
        <v>27</v>
      </c>
      <c r="F8" t="s">
        <v>28</v>
      </c>
      <c r="G8" t="s">
        <v>6</v>
      </c>
      <c r="H8" t="s">
        <v>23</v>
      </c>
      <c r="I8" t="s">
        <v>27</v>
      </c>
      <c r="J8" t="s">
        <v>28</v>
      </c>
      <c r="K8" t="s">
        <v>6</v>
      </c>
    </row>
    <row r="9" spans="2:15" x14ac:dyDescent="0.3">
      <c r="B9" t="s">
        <v>7</v>
      </c>
      <c r="C9">
        <v>18700</v>
      </c>
      <c r="D9">
        <v>0</v>
      </c>
      <c r="E9">
        <v>0</v>
      </c>
      <c r="F9">
        <v>0</v>
      </c>
      <c r="G9">
        <f>SUM(E9:F9)</f>
        <v>0</v>
      </c>
      <c r="H9">
        <v>74.7</v>
      </c>
      <c r="I9">
        <v>12</v>
      </c>
      <c r="J9">
        <v>3</v>
      </c>
      <c r="K9">
        <f t="shared" ref="K9:K16" si="0">SUM(I9:J9)</f>
        <v>15</v>
      </c>
      <c r="O9" t="s">
        <v>19</v>
      </c>
    </row>
    <row r="10" spans="2:15" x14ac:dyDescent="0.3">
      <c r="B10" t="s">
        <v>8</v>
      </c>
      <c r="C10">
        <v>0</v>
      </c>
      <c r="D10">
        <v>0</v>
      </c>
      <c r="E10">
        <v>0</v>
      </c>
      <c r="F10">
        <v>0</v>
      </c>
      <c r="G10">
        <f t="shared" ref="G10:G16" si="1">SUM(E10:F10)</f>
        <v>0</v>
      </c>
      <c r="H10">
        <v>0</v>
      </c>
      <c r="I10">
        <v>0</v>
      </c>
      <c r="J10">
        <v>0</v>
      </c>
      <c r="K10">
        <f t="shared" si="0"/>
        <v>0</v>
      </c>
    </row>
    <row r="11" spans="2:15" x14ac:dyDescent="0.3">
      <c r="B11" t="s">
        <v>9</v>
      </c>
      <c r="C11">
        <v>5600</v>
      </c>
      <c r="D11">
        <v>14</v>
      </c>
      <c r="E11">
        <v>4</v>
      </c>
      <c r="F11">
        <v>0</v>
      </c>
      <c r="G11">
        <f t="shared" si="1"/>
        <v>4</v>
      </c>
      <c r="H11">
        <v>8</v>
      </c>
      <c r="I11">
        <v>2</v>
      </c>
      <c r="J11">
        <v>0</v>
      </c>
      <c r="K11">
        <f t="shared" si="0"/>
        <v>2</v>
      </c>
      <c r="M11" t="s">
        <v>19</v>
      </c>
    </row>
    <row r="12" spans="2:15" x14ac:dyDescent="0.3">
      <c r="B12" t="s">
        <v>10</v>
      </c>
      <c r="C12">
        <v>27950</v>
      </c>
      <c r="D12">
        <v>65</v>
      </c>
      <c r="E12">
        <v>5</v>
      </c>
      <c r="F12">
        <v>2</v>
      </c>
      <c r="G12">
        <f t="shared" si="1"/>
        <v>7</v>
      </c>
      <c r="H12">
        <v>32</v>
      </c>
      <c r="I12">
        <v>3</v>
      </c>
      <c r="J12">
        <v>0</v>
      </c>
      <c r="K12">
        <f t="shared" si="0"/>
        <v>3</v>
      </c>
      <c r="M12" t="s">
        <v>19</v>
      </c>
      <c r="N12" t="s">
        <v>19</v>
      </c>
    </row>
    <row r="13" spans="2:15" x14ac:dyDescent="0.3">
      <c r="B13" t="s">
        <v>11</v>
      </c>
      <c r="C13">
        <v>42240</v>
      </c>
      <c r="D13">
        <v>169</v>
      </c>
      <c r="E13">
        <v>10</v>
      </c>
      <c r="F13">
        <v>2</v>
      </c>
      <c r="G13">
        <f t="shared" si="1"/>
        <v>12</v>
      </c>
      <c r="H13">
        <v>89</v>
      </c>
      <c r="I13">
        <v>4</v>
      </c>
      <c r="J13">
        <v>0</v>
      </c>
      <c r="K13">
        <f t="shared" si="0"/>
        <v>4</v>
      </c>
      <c r="M13" t="s">
        <v>19</v>
      </c>
    </row>
    <row r="14" spans="2:15" x14ac:dyDescent="0.3">
      <c r="B14" t="s">
        <v>12</v>
      </c>
      <c r="C14">
        <v>657090</v>
      </c>
      <c r="D14">
        <v>0</v>
      </c>
      <c r="E14">
        <v>0</v>
      </c>
      <c r="F14">
        <v>0</v>
      </c>
      <c r="G14">
        <f t="shared" si="1"/>
        <v>0</v>
      </c>
      <c r="H14">
        <v>2693.34</v>
      </c>
      <c r="I14">
        <v>109</v>
      </c>
      <c r="J14">
        <v>32</v>
      </c>
      <c r="K14">
        <f t="shared" si="0"/>
        <v>141</v>
      </c>
    </row>
    <row r="15" spans="2:15" x14ac:dyDescent="0.3">
      <c r="B15" t="s">
        <v>13</v>
      </c>
      <c r="C15">
        <v>0</v>
      </c>
      <c r="D15">
        <v>0</v>
      </c>
      <c r="E15">
        <v>0</v>
      </c>
      <c r="F15">
        <v>0</v>
      </c>
      <c r="G15">
        <f t="shared" si="1"/>
        <v>0</v>
      </c>
      <c r="H15">
        <v>0</v>
      </c>
      <c r="I15">
        <v>0</v>
      </c>
      <c r="K15">
        <f t="shared" si="0"/>
        <v>0</v>
      </c>
    </row>
    <row r="16" spans="2:15" x14ac:dyDescent="0.3">
      <c r="B16" t="s">
        <v>14</v>
      </c>
      <c r="C16">
        <v>231964</v>
      </c>
      <c r="D16">
        <v>347.88</v>
      </c>
      <c r="E16">
        <v>26</v>
      </c>
      <c r="F16">
        <v>3</v>
      </c>
      <c r="G16">
        <f t="shared" si="1"/>
        <v>29</v>
      </c>
      <c r="H16">
        <v>482.32</v>
      </c>
      <c r="I16">
        <v>42</v>
      </c>
      <c r="J16">
        <v>12</v>
      </c>
      <c r="K16">
        <f t="shared" si="0"/>
        <v>54</v>
      </c>
    </row>
    <row r="17" spans="2:11" x14ac:dyDescent="0.3">
      <c r="B17" t="s">
        <v>6</v>
      </c>
      <c r="C17">
        <f>+C9+C10+C11+C12+C13+C14+C15+C16</f>
        <v>983544</v>
      </c>
      <c r="D17">
        <f>+D9+D10+D11+D12+D13+D14+D15+D16</f>
        <v>595.88</v>
      </c>
      <c r="E17">
        <f>SUM(E9:E16)</f>
        <v>45</v>
      </c>
      <c r="F17">
        <f>SUM(F9:F16)</f>
        <v>7</v>
      </c>
      <c r="G17">
        <f>+G9+G10+G11+G12+G13+G14+G15+G16</f>
        <v>52</v>
      </c>
      <c r="H17">
        <f>+H9+H10+H11+H12+H13+H14+H15+H16</f>
        <v>3379.36</v>
      </c>
      <c r="I17">
        <f>SUM(I9:I16)</f>
        <v>172</v>
      </c>
      <c r="J17">
        <f>+J9+J10+J11+J12+J13+J14+J15+J16</f>
        <v>47</v>
      </c>
      <c r="K17">
        <f>+K9+K10+K11+K12+K13+K14+K15+K16</f>
        <v>219</v>
      </c>
    </row>
    <row r="19" spans="2:11" x14ac:dyDescent="0.3">
      <c r="G19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6D344-D9DB-4C54-BD8F-E7C2C54F3A65}">
  <dimension ref="A1:N47"/>
  <sheetViews>
    <sheetView zoomScale="75" zoomScaleNormal="75" workbookViewId="0">
      <selection activeCell="A3" sqref="A3"/>
    </sheetView>
  </sheetViews>
  <sheetFormatPr baseColWidth="10" defaultRowHeight="14.4" x14ac:dyDescent="0.3"/>
  <cols>
    <col min="2" max="2" width="16.77734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1" spans="1:13" ht="15.6" x14ac:dyDescent="0.3">
      <c r="B1" s="2"/>
      <c r="C1" s="2"/>
      <c r="D1" s="2"/>
      <c r="E1" s="2"/>
      <c r="F1" s="2"/>
      <c r="G1" s="2"/>
      <c r="H1" s="2"/>
    </row>
    <row r="2" spans="1:13" ht="15.6" x14ac:dyDescent="0.3">
      <c r="B2" s="2"/>
      <c r="C2" s="2"/>
      <c r="D2" s="2"/>
      <c r="E2" s="2"/>
      <c r="F2" s="2"/>
      <c r="G2" s="2"/>
      <c r="H2" s="2"/>
    </row>
    <row r="3" spans="1:13" ht="15.6" x14ac:dyDescent="0.3">
      <c r="A3" t="s">
        <v>156</v>
      </c>
      <c r="B3" s="2"/>
      <c r="C3" s="2"/>
      <c r="D3" s="2"/>
      <c r="E3" s="2"/>
      <c r="F3" s="2"/>
      <c r="G3" s="2"/>
      <c r="H3" s="2"/>
    </row>
    <row r="4" spans="1:13" ht="15.6" x14ac:dyDescent="0.3">
      <c r="B4" s="15" t="s">
        <v>15</v>
      </c>
      <c r="C4" s="15"/>
      <c r="D4" s="15"/>
      <c r="E4" s="15"/>
      <c r="F4" s="15"/>
      <c r="G4" s="15"/>
      <c r="H4" s="15"/>
    </row>
    <row r="5" spans="1:13" ht="15.6" x14ac:dyDescent="0.3">
      <c r="B5" s="15" t="s">
        <v>29</v>
      </c>
      <c r="C5" s="15"/>
      <c r="D5" s="15"/>
      <c r="E5" s="15"/>
      <c r="F5" s="15"/>
      <c r="G5" s="15"/>
      <c r="H5" s="15"/>
      <c r="I5" s="1"/>
      <c r="J5" s="1"/>
      <c r="K5" s="1"/>
      <c r="L5" s="1"/>
      <c r="M5" s="1"/>
    </row>
    <row r="6" spans="1:13" x14ac:dyDescent="0.3">
      <c r="B6" t="s">
        <v>30</v>
      </c>
    </row>
    <row r="7" spans="1:13" ht="10.199999999999999" customHeight="1" x14ac:dyDescent="0.3"/>
    <row r="8" spans="1:13" x14ac:dyDescent="0.3">
      <c r="B8" t="s">
        <v>0</v>
      </c>
      <c r="F8" t="s">
        <v>1</v>
      </c>
    </row>
    <row r="9" spans="1:13" ht="35.4" customHeight="1" x14ac:dyDescent="0.3">
      <c r="B9" t="s">
        <v>2</v>
      </c>
      <c r="C9" t="s">
        <v>3</v>
      </c>
      <c r="D9" t="s">
        <v>4</v>
      </c>
      <c r="E9" t="s">
        <v>5</v>
      </c>
      <c r="F9" t="s">
        <v>27</v>
      </c>
      <c r="G9" t="s">
        <v>28</v>
      </c>
      <c r="H9" t="s">
        <v>6</v>
      </c>
    </row>
    <row r="10" spans="1:13" x14ac:dyDescent="0.3">
      <c r="B10" t="s">
        <v>7</v>
      </c>
      <c r="C10">
        <v>4000</v>
      </c>
      <c r="D10">
        <v>13</v>
      </c>
      <c r="E10">
        <v>4110</v>
      </c>
      <c r="F10">
        <v>10</v>
      </c>
      <c r="G10">
        <v>3</v>
      </c>
      <c r="H10">
        <f>SUM(F10:G10)</f>
        <v>13</v>
      </c>
    </row>
    <row r="11" spans="1:13" x14ac:dyDescent="0.3">
      <c r="B11" t="s">
        <v>8</v>
      </c>
      <c r="C11">
        <v>10</v>
      </c>
      <c r="D11">
        <v>2</v>
      </c>
      <c r="E11">
        <v>10</v>
      </c>
      <c r="F11">
        <v>2</v>
      </c>
      <c r="G11">
        <v>0</v>
      </c>
      <c r="H11">
        <f t="shared" ref="H11:H17" si="0">SUM(F11:G11)</f>
        <v>2</v>
      </c>
    </row>
    <row r="12" spans="1:13" x14ac:dyDescent="0.3">
      <c r="B12" t="s">
        <v>9</v>
      </c>
      <c r="C12">
        <v>418</v>
      </c>
      <c r="D12">
        <v>12</v>
      </c>
      <c r="E12">
        <v>418</v>
      </c>
      <c r="F12">
        <v>11</v>
      </c>
      <c r="G12">
        <v>1</v>
      </c>
      <c r="H12">
        <f t="shared" si="0"/>
        <v>12</v>
      </c>
    </row>
    <row r="13" spans="1:13" x14ac:dyDescent="0.3">
      <c r="B13" t="s">
        <v>10</v>
      </c>
      <c r="C13">
        <v>0</v>
      </c>
      <c r="D13">
        <v>0</v>
      </c>
      <c r="E13">
        <v>0</v>
      </c>
      <c r="F13">
        <v>0</v>
      </c>
      <c r="G13">
        <v>0</v>
      </c>
      <c r="H13">
        <f t="shared" si="0"/>
        <v>0</v>
      </c>
    </row>
    <row r="14" spans="1:13" x14ac:dyDescent="0.3">
      <c r="B14" t="s">
        <v>11</v>
      </c>
      <c r="C14">
        <v>2077</v>
      </c>
      <c r="D14">
        <v>22</v>
      </c>
      <c r="E14">
        <v>2183</v>
      </c>
      <c r="F14">
        <v>18</v>
      </c>
      <c r="G14">
        <v>4</v>
      </c>
      <c r="H14">
        <f t="shared" si="0"/>
        <v>22</v>
      </c>
      <c r="L14" t="s">
        <v>19</v>
      </c>
    </row>
    <row r="15" spans="1:13" x14ac:dyDescent="0.3">
      <c r="B15" t="s">
        <v>12</v>
      </c>
      <c r="C15">
        <v>2088</v>
      </c>
      <c r="D15">
        <v>34</v>
      </c>
      <c r="E15">
        <v>2285</v>
      </c>
      <c r="F15">
        <v>32</v>
      </c>
      <c r="G15">
        <v>2</v>
      </c>
      <c r="H15">
        <f t="shared" si="0"/>
        <v>34</v>
      </c>
    </row>
    <row r="16" spans="1:13" x14ac:dyDescent="0.3">
      <c r="B16" t="s">
        <v>13</v>
      </c>
      <c r="C16">
        <v>423</v>
      </c>
      <c r="D16">
        <v>15</v>
      </c>
      <c r="E16">
        <v>478</v>
      </c>
      <c r="F16">
        <v>13</v>
      </c>
      <c r="G16">
        <v>2</v>
      </c>
      <c r="H16">
        <f t="shared" si="0"/>
        <v>15</v>
      </c>
    </row>
    <row r="17" spans="2:14" x14ac:dyDescent="0.3">
      <c r="B17" t="s">
        <v>14</v>
      </c>
      <c r="C17">
        <v>181</v>
      </c>
      <c r="D17">
        <v>19</v>
      </c>
      <c r="E17">
        <v>243</v>
      </c>
      <c r="F17">
        <v>14</v>
      </c>
      <c r="G17">
        <v>5</v>
      </c>
      <c r="H17">
        <f t="shared" si="0"/>
        <v>19</v>
      </c>
    </row>
    <row r="18" spans="2:14" x14ac:dyDescent="0.3">
      <c r="B18" t="s">
        <v>6</v>
      </c>
      <c r="C18">
        <f t="shared" ref="C18:H18" si="1">+C10+C11+C12+C13+C14+C15+C16+C17</f>
        <v>9197</v>
      </c>
      <c r="D18">
        <f t="shared" si="1"/>
        <v>117</v>
      </c>
      <c r="E18">
        <f t="shared" si="1"/>
        <v>9727</v>
      </c>
      <c r="F18">
        <f t="shared" si="1"/>
        <v>100</v>
      </c>
      <c r="G18">
        <f t="shared" si="1"/>
        <v>17</v>
      </c>
      <c r="H18">
        <f t="shared" si="1"/>
        <v>117</v>
      </c>
    </row>
    <row r="20" spans="2:14" x14ac:dyDescent="0.3">
      <c r="B20" t="s">
        <v>16</v>
      </c>
      <c r="E20" t="s">
        <v>1</v>
      </c>
    </row>
    <row r="21" spans="2:14" ht="40.200000000000003" customHeight="1" x14ac:dyDescent="0.3">
      <c r="B21" t="s">
        <v>2</v>
      </c>
      <c r="C21" t="s">
        <v>17</v>
      </c>
      <c r="D21" t="s">
        <v>18</v>
      </c>
      <c r="E21" t="s">
        <v>27</v>
      </c>
      <c r="F21" t="s">
        <v>28</v>
      </c>
      <c r="G21" t="s">
        <v>6</v>
      </c>
    </row>
    <row r="22" spans="2:14" x14ac:dyDescent="0.3">
      <c r="B22" t="s">
        <v>7</v>
      </c>
      <c r="C22">
        <v>4</v>
      </c>
      <c r="D22">
        <v>265</v>
      </c>
      <c r="E22">
        <v>4</v>
      </c>
      <c r="F22">
        <v>0</v>
      </c>
      <c r="G22">
        <f>SUM(E22:F22)</f>
        <v>4</v>
      </c>
    </row>
    <row r="23" spans="2:14" x14ac:dyDescent="0.3">
      <c r="B23" t="s">
        <v>8</v>
      </c>
      <c r="C23">
        <v>0</v>
      </c>
      <c r="D23">
        <v>0</v>
      </c>
      <c r="E23">
        <v>0</v>
      </c>
      <c r="F23">
        <v>0</v>
      </c>
      <c r="G23">
        <f t="shared" ref="G23:G29" si="2">SUM(E23:F23)</f>
        <v>0</v>
      </c>
    </row>
    <row r="24" spans="2:14" x14ac:dyDescent="0.3">
      <c r="B24" t="s">
        <v>9</v>
      </c>
      <c r="C24">
        <v>0</v>
      </c>
      <c r="D24">
        <v>0</v>
      </c>
      <c r="E24">
        <v>0</v>
      </c>
      <c r="F24">
        <v>0</v>
      </c>
      <c r="G24">
        <f t="shared" si="2"/>
        <v>0</v>
      </c>
      <c r="L24" t="s">
        <v>19</v>
      </c>
    </row>
    <row r="25" spans="2:14" x14ac:dyDescent="0.3">
      <c r="B25" t="s">
        <v>10</v>
      </c>
      <c r="C25">
        <v>7</v>
      </c>
      <c r="D25">
        <v>1043</v>
      </c>
      <c r="E25">
        <v>6</v>
      </c>
      <c r="F25">
        <v>1</v>
      </c>
      <c r="G25">
        <f t="shared" si="2"/>
        <v>7</v>
      </c>
    </row>
    <row r="26" spans="2:14" x14ac:dyDescent="0.3">
      <c r="B26" t="s">
        <v>11</v>
      </c>
      <c r="C26">
        <v>4</v>
      </c>
      <c r="D26">
        <v>1100</v>
      </c>
      <c r="E26">
        <v>3</v>
      </c>
      <c r="F26">
        <v>1</v>
      </c>
      <c r="G26">
        <f t="shared" si="2"/>
        <v>4</v>
      </c>
      <c r="N26" t="s">
        <v>19</v>
      </c>
    </row>
    <row r="27" spans="2:14" x14ac:dyDescent="0.3">
      <c r="B27" t="s">
        <v>12</v>
      </c>
      <c r="C27">
        <v>0</v>
      </c>
      <c r="D27">
        <v>0</v>
      </c>
      <c r="E27">
        <v>0</v>
      </c>
      <c r="F27">
        <v>0</v>
      </c>
      <c r="G27">
        <f t="shared" si="2"/>
        <v>0</v>
      </c>
      <c r="L27" t="s">
        <v>19</v>
      </c>
    </row>
    <row r="28" spans="2:14" x14ac:dyDescent="0.3">
      <c r="B28" t="s">
        <v>13</v>
      </c>
      <c r="C28">
        <v>0</v>
      </c>
      <c r="D28">
        <v>0</v>
      </c>
      <c r="E28">
        <v>0</v>
      </c>
      <c r="F28">
        <v>0</v>
      </c>
      <c r="G28">
        <f t="shared" si="2"/>
        <v>0</v>
      </c>
    </row>
    <row r="29" spans="2:14" x14ac:dyDescent="0.3">
      <c r="B29" t="s">
        <v>14</v>
      </c>
      <c r="C29">
        <v>0</v>
      </c>
      <c r="D29">
        <v>0</v>
      </c>
      <c r="E29">
        <v>0</v>
      </c>
      <c r="F29">
        <v>0</v>
      </c>
      <c r="G29">
        <f t="shared" si="2"/>
        <v>0</v>
      </c>
      <c r="L29" t="s">
        <v>19</v>
      </c>
    </row>
    <row r="30" spans="2:14" x14ac:dyDescent="0.3">
      <c r="B30" t="s">
        <v>6</v>
      </c>
      <c r="C30">
        <f t="shared" ref="C30:G30" si="3">+C22+C23+C24+C25+C26+C27+C28+C29</f>
        <v>15</v>
      </c>
      <c r="D30">
        <f t="shared" si="3"/>
        <v>2408</v>
      </c>
      <c r="E30">
        <f t="shared" si="3"/>
        <v>13</v>
      </c>
      <c r="F30">
        <f>SUM(F22:F29)</f>
        <v>2</v>
      </c>
      <c r="G30">
        <f t="shared" si="3"/>
        <v>15</v>
      </c>
    </row>
    <row r="32" spans="2:14" x14ac:dyDescent="0.3">
      <c r="B32" t="s">
        <v>20</v>
      </c>
      <c r="E32" t="s">
        <v>1</v>
      </c>
    </row>
    <row r="33" spans="2:11" x14ac:dyDescent="0.3">
      <c r="B33" t="s">
        <v>2</v>
      </c>
      <c r="C33" t="s">
        <v>17</v>
      </c>
      <c r="D33" t="s">
        <v>18</v>
      </c>
      <c r="E33" t="s">
        <v>27</v>
      </c>
      <c r="F33" t="s">
        <v>28</v>
      </c>
      <c r="G33" t="s">
        <v>6</v>
      </c>
    </row>
    <row r="34" spans="2:11" x14ac:dyDescent="0.3">
      <c r="B34" t="s">
        <v>7</v>
      </c>
      <c r="C34">
        <v>37</v>
      </c>
      <c r="D34">
        <v>1867</v>
      </c>
      <c r="E34">
        <v>33</v>
      </c>
      <c r="F34">
        <v>4</v>
      </c>
      <c r="G34">
        <f>SUM(E34:F34)</f>
        <v>37</v>
      </c>
    </row>
    <row r="35" spans="2:11" x14ac:dyDescent="0.3">
      <c r="B35" t="s">
        <v>8</v>
      </c>
      <c r="C35">
        <v>80</v>
      </c>
      <c r="D35">
        <v>1777.03</v>
      </c>
      <c r="E35">
        <v>71</v>
      </c>
      <c r="F35">
        <v>9</v>
      </c>
      <c r="G35">
        <f t="shared" ref="G35:G41" si="4">SUM(E35:F35)</f>
        <v>80</v>
      </c>
    </row>
    <row r="36" spans="2:11" x14ac:dyDescent="0.3">
      <c r="B36" t="s">
        <v>9</v>
      </c>
      <c r="C36">
        <v>43</v>
      </c>
      <c r="D36">
        <v>932.97</v>
      </c>
      <c r="E36">
        <v>39</v>
      </c>
      <c r="F36">
        <v>4</v>
      </c>
      <c r="G36">
        <f t="shared" si="4"/>
        <v>43</v>
      </c>
    </row>
    <row r="37" spans="2:11" x14ac:dyDescent="0.3">
      <c r="B37" t="s">
        <v>10</v>
      </c>
      <c r="C37">
        <v>152</v>
      </c>
      <c r="D37">
        <v>5261</v>
      </c>
      <c r="E37">
        <v>128</v>
      </c>
      <c r="F37">
        <v>24</v>
      </c>
      <c r="G37">
        <f t="shared" si="4"/>
        <v>152</v>
      </c>
    </row>
    <row r="38" spans="2:11" x14ac:dyDescent="0.3">
      <c r="B38" t="s">
        <v>11</v>
      </c>
      <c r="C38">
        <v>80</v>
      </c>
      <c r="D38">
        <v>7541.55</v>
      </c>
      <c r="E38">
        <v>74</v>
      </c>
      <c r="F38">
        <v>6</v>
      </c>
      <c r="G38">
        <f t="shared" si="4"/>
        <v>80</v>
      </c>
    </row>
    <row r="39" spans="2:11" x14ac:dyDescent="0.3">
      <c r="B39" t="s">
        <v>12</v>
      </c>
      <c r="C39">
        <v>123</v>
      </c>
      <c r="D39">
        <v>9597.48</v>
      </c>
      <c r="E39">
        <v>107</v>
      </c>
      <c r="F39">
        <v>16</v>
      </c>
      <c r="G39">
        <f t="shared" si="4"/>
        <v>123</v>
      </c>
      <c r="K39" t="s">
        <v>19</v>
      </c>
    </row>
    <row r="40" spans="2:11" x14ac:dyDescent="0.3">
      <c r="B40" t="s">
        <v>13</v>
      </c>
      <c r="C40">
        <v>35</v>
      </c>
      <c r="D40">
        <v>822</v>
      </c>
      <c r="E40">
        <v>32</v>
      </c>
      <c r="F40">
        <v>3</v>
      </c>
      <c r="G40">
        <f t="shared" si="4"/>
        <v>35</v>
      </c>
    </row>
    <row r="41" spans="2:11" x14ac:dyDescent="0.3">
      <c r="B41" t="s">
        <v>14</v>
      </c>
      <c r="C41">
        <v>176</v>
      </c>
      <c r="D41">
        <v>5224.46</v>
      </c>
      <c r="E41">
        <v>147</v>
      </c>
      <c r="F41">
        <v>29</v>
      </c>
      <c r="G41">
        <f t="shared" si="4"/>
        <v>176</v>
      </c>
    </row>
    <row r="42" spans="2:11" x14ac:dyDescent="0.3">
      <c r="B42" t="s">
        <v>6</v>
      </c>
      <c r="C42">
        <f t="shared" ref="C42:G42" si="5">+C34+C35+C36+C37+C38+C39+C40+C41</f>
        <v>726</v>
      </c>
      <c r="D42">
        <f t="shared" si="5"/>
        <v>33023.49</v>
      </c>
      <c r="E42">
        <f t="shared" si="5"/>
        <v>631</v>
      </c>
      <c r="F42">
        <f t="shared" si="5"/>
        <v>95</v>
      </c>
      <c r="G42">
        <f t="shared" si="5"/>
        <v>726</v>
      </c>
    </row>
    <row r="43" spans="2:11" x14ac:dyDescent="0.3">
      <c r="K43" t="s">
        <v>19</v>
      </c>
    </row>
    <row r="45" spans="2:11" x14ac:dyDescent="0.3">
      <c r="B45" t="s">
        <v>24</v>
      </c>
    </row>
    <row r="46" spans="2:11" x14ac:dyDescent="0.3">
      <c r="B46" t="s">
        <v>32</v>
      </c>
    </row>
    <row r="47" spans="2:11" x14ac:dyDescent="0.3">
      <c r="B47" t="s">
        <v>31</v>
      </c>
    </row>
  </sheetData>
  <mergeCells count="2">
    <mergeCell ref="B4:H4"/>
    <mergeCell ref="B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7744A-D41D-4632-BCD1-C260BC199A52}">
  <dimension ref="A3:I36"/>
  <sheetViews>
    <sheetView zoomScale="94" zoomScaleNormal="100" workbookViewId="0">
      <selection activeCell="A3" sqref="A3"/>
    </sheetView>
  </sheetViews>
  <sheetFormatPr baseColWidth="10" defaultColWidth="8.88671875" defaultRowHeight="14.4" x14ac:dyDescent="0.3"/>
  <cols>
    <col min="2" max="2" width="20.109375" customWidth="1"/>
    <col min="3" max="3" width="35.109375" customWidth="1"/>
    <col min="4" max="4" width="17.109375" customWidth="1"/>
    <col min="5" max="5" width="25.88671875" customWidth="1"/>
    <col min="6" max="6" width="21.88671875" customWidth="1"/>
    <col min="7" max="7" width="12.88671875" customWidth="1"/>
    <col min="8" max="8" width="14.33203125" customWidth="1"/>
    <col min="9" max="9" width="15.44140625" customWidth="1"/>
    <col min="10" max="10" width="16" customWidth="1"/>
  </cols>
  <sheetData>
    <row r="3" spans="1:9" x14ac:dyDescent="0.3">
      <c r="A3" t="s">
        <v>156</v>
      </c>
    </row>
    <row r="5" spans="1:9" x14ac:dyDescent="0.3">
      <c r="B5" t="s">
        <v>33</v>
      </c>
    </row>
    <row r="6" spans="1:9" x14ac:dyDescent="0.3">
      <c r="B6" t="s">
        <v>34</v>
      </c>
    </row>
    <row r="7" spans="1:9" x14ac:dyDescent="0.3">
      <c r="B7" t="s">
        <v>35</v>
      </c>
    </row>
    <row r="9" spans="1:9" x14ac:dyDescent="0.3">
      <c r="B9" t="s">
        <v>36</v>
      </c>
    </row>
    <row r="10" spans="1:9" x14ac:dyDescent="0.3">
      <c r="C10" t="s">
        <v>2</v>
      </c>
      <c r="D10" t="s">
        <v>37</v>
      </c>
      <c r="E10" t="s">
        <v>38</v>
      </c>
      <c r="F10" t="s">
        <v>39</v>
      </c>
      <c r="G10" t="s">
        <v>40</v>
      </c>
      <c r="H10" t="s">
        <v>41</v>
      </c>
      <c r="I10" t="s">
        <v>6</v>
      </c>
    </row>
    <row r="11" spans="1:9" x14ac:dyDescent="0.3">
      <c r="B11">
        <v>1</v>
      </c>
      <c r="C11" t="s">
        <v>42</v>
      </c>
      <c r="D11">
        <v>3</v>
      </c>
      <c r="E11">
        <v>0</v>
      </c>
      <c r="F11">
        <v>1</v>
      </c>
      <c r="G11">
        <v>3</v>
      </c>
      <c r="H11">
        <v>1</v>
      </c>
      <c r="I11">
        <f t="shared" ref="I11:I13" si="0">+G11+H11</f>
        <v>4</v>
      </c>
    </row>
    <row r="12" spans="1:9" x14ac:dyDescent="0.3">
      <c r="B12">
        <v>2</v>
      </c>
      <c r="C12" t="s">
        <v>8</v>
      </c>
      <c r="D12">
        <v>0</v>
      </c>
      <c r="E12">
        <v>0</v>
      </c>
      <c r="F12">
        <v>0</v>
      </c>
      <c r="G12">
        <v>0</v>
      </c>
      <c r="H12">
        <v>0</v>
      </c>
      <c r="I12">
        <f t="shared" si="0"/>
        <v>0</v>
      </c>
    </row>
    <row r="13" spans="1:9" x14ac:dyDescent="0.3">
      <c r="B13">
        <v>3</v>
      </c>
      <c r="C13" t="s">
        <v>9</v>
      </c>
      <c r="D13">
        <v>0</v>
      </c>
      <c r="E13">
        <v>0</v>
      </c>
      <c r="F13">
        <v>0</v>
      </c>
      <c r="G13">
        <v>0</v>
      </c>
      <c r="H13">
        <v>0</v>
      </c>
      <c r="I13">
        <f t="shared" si="0"/>
        <v>0</v>
      </c>
    </row>
    <row r="14" spans="1:9" x14ac:dyDescent="0.3">
      <c r="B14">
        <v>4</v>
      </c>
      <c r="C14" t="s">
        <v>10</v>
      </c>
      <c r="D14">
        <v>1</v>
      </c>
      <c r="E14">
        <v>0</v>
      </c>
      <c r="F14">
        <v>1</v>
      </c>
      <c r="G14">
        <v>0</v>
      </c>
      <c r="H14">
        <v>0</v>
      </c>
      <c r="I14">
        <f>+G14+H14</f>
        <v>0</v>
      </c>
    </row>
    <row r="15" spans="1:9" ht="16.2" customHeight="1" x14ac:dyDescent="0.3">
      <c r="B15">
        <v>5</v>
      </c>
      <c r="C15" t="s">
        <v>11</v>
      </c>
      <c r="D15">
        <v>0</v>
      </c>
      <c r="E15">
        <v>0</v>
      </c>
      <c r="F15">
        <v>0</v>
      </c>
      <c r="G15">
        <v>0</v>
      </c>
      <c r="H15">
        <v>0</v>
      </c>
      <c r="I15">
        <f t="shared" ref="I15:I18" si="1">+G15+H15</f>
        <v>0</v>
      </c>
    </row>
    <row r="16" spans="1:9" ht="15" customHeight="1" x14ac:dyDescent="0.3">
      <c r="B16">
        <v>6</v>
      </c>
      <c r="C16" t="s">
        <v>12</v>
      </c>
      <c r="D16">
        <v>0</v>
      </c>
      <c r="E16">
        <v>0</v>
      </c>
      <c r="F16">
        <v>0</v>
      </c>
      <c r="G16">
        <v>1</v>
      </c>
      <c r="I16">
        <f t="shared" si="1"/>
        <v>1</v>
      </c>
    </row>
    <row r="17" spans="2:9" ht="15" customHeight="1" x14ac:dyDescent="0.3">
      <c r="B17">
        <v>7</v>
      </c>
      <c r="C17" t="s">
        <v>13</v>
      </c>
      <c r="D17">
        <v>0</v>
      </c>
      <c r="E17">
        <v>0</v>
      </c>
      <c r="F17">
        <v>0</v>
      </c>
      <c r="G17">
        <v>0</v>
      </c>
      <c r="H17">
        <v>0</v>
      </c>
      <c r="I17">
        <f t="shared" si="1"/>
        <v>0</v>
      </c>
    </row>
    <row r="18" spans="2:9" ht="15.75" customHeight="1" x14ac:dyDescent="0.3">
      <c r="B18">
        <v>8</v>
      </c>
      <c r="C18" t="s">
        <v>14</v>
      </c>
      <c r="D18">
        <v>3</v>
      </c>
      <c r="E18">
        <v>0</v>
      </c>
      <c r="F18">
        <v>0</v>
      </c>
      <c r="G18">
        <v>3</v>
      </c>
      <c r="H18">
        <v>0</v>
      </c>
      <c r="I18">
        <f t="shared" si="1"/>
        <v>3</v>
      </c>
    </row>
    <row r="19" spans="2:9" ht="16.2" customHeight="1" x14ac:dyDescent="0.3">
      <c r="B19" t="s">
        <v>6</v>
      </c>
      <c r="D19">
        <f>+D11+D12+D13+D14+D15+D16+D17+D18</f>
        <v>7</v>
      </c>
      <c r="E19">
        <f>SUM(E11:E18)</f>
        <v>0</v>
      </c>
      <c r="F19">
        <f>SUM(F11:F18)</f>
        <v>2</v>
      </c>
      <c r="G19">
        <f>+G11+G12+G13+G14+G15+G16+G17+G18</f>
        <v>7</v>
      </c>
      <c r="H19">
        <f>+H11+H12+H13+H14+H15+H16+H17+H18</f>
        <v>1</v>
      </c>
      <c r="I19">
        <f>+I11+I12+I13+I14+I15+I16+I17+I18</f>
        <v>8</v>
      </c>
    </row>
    <row r="20" spans="2:9" ht="16.2" customHeight="1" x14ac:dyDescent="0.3">
      <c r="B20" s="3"/>
      <c r="C20" s="3"/>
      <c r="D20" s="4"/>
      <c r="E20" s="5"/>
      <c r="F20" s="5"/>
      <c r="G20" s="5"/>
      <c r="H20" s="5"/>
      <c r="I20" s="5"/>
    </row>
    <row r="21" spans="2:9" ht="16.2" customHeight="1" x14ac:dyDescent="0.3">
      <c r="B21" s="6"/>
      <c r="C21" s="7"/>
      <c r="D21" s="4"/>
      <c r="E21" s="5"/>
      <c r="F21" s="5"/>
      <c r="G21" s="5"/>
      <c r="H21" s="5"/>
      <c r="I21" s="5"/>
    </row>
    <row r="36" spans="2:6" ht="15.6" x14ac:dyDescent="0.3">
      <c r="B36" s="16"/>
      <c r="C36" s="16"/>
      <c r="E36" s="16"/>
      <c r="F36" s="16"/>
    </row>
  </sheetData>
  <mergeCells count="2">
    <mergeCell ref="B36:C36"/>
    <mergeCell ref="E36:F36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FCDC7-4C60-427E-81F4-648FDF05B768}">
  <dimension ref="A2:J38"/>
  <sheetViews>
    <sheetView zoomScaleNormal="100" workbookViewId="0">
      <selection activeCell="A2" sqref="A2"/>
    </sheetView>
  </sheetViews>
  <sheetFormatPr baseColWidth="10" defaultColWidth="8.88671875" defaultRowHeight="14.4" x14ac:dyDescent="0.3"/>
  <cols>
    <col min="2" max="2" width="20.109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12.6640625" customWidth="1"/>
    <col min="10" max="10" width="16" customWidth="1"/>
  </cols>
  <sheetData>
    <row r="2" spans="1:10" x14ac:dyDescent="0.3">
      <c r="A2" t="s">
        <v>156</v>
      </c>
    </row>
    <row r="5" spans="1:10" ht="28.95" customHeight="1" x14ac:dyDescent="0.3">
      <c r="B5" t="s">
        <v>44</v>
      </c>
    </row>
    <row r="6" spans="1:10" ht="45.6" customHeight="1" x14ac:dyDescent="0.3">
      <c r="B6" t="s">
        <v>45</v>
      </c>
      <c r="C6" t="s">
        <v>46</v>
      </c>
      <c r="F6" t="s">
        <v>47</v>
      </c>
      <c r="I6" t="s">
        <v>48</v>
      </c>
    </row>
    <row r="7" spans="1:10" ht="32.4" customHeight="1" x14ac:dyDescent="0.3">
      <c r="C7" t="s">
        <v>49</v>
      </c>
      <c r="D7" t="s">
        <v>50</v>
      </c>
      <c r="E7" t="s">
        <v>43</v>
      </c>
      <c r="F7" t="s">
        <v>49</v>
      </c>
      <c r="G7" t="s">
        <v>50</v>
      </c>
      <c r="H7" t="s">
        <v>43</v>
      </c>
      <c r="I7" t="s">
        <v>51</v>
      </c>
      <c r="J7" t="s">
        <v>52</v>
      </c>
    </row>
    <row r="8" spans="1:10" x14ac:dyDescent="0.3">
      <c r="B8" t="s">
        <v>7</v>
      </c>
      <c r="C8">
        <v>48017</v>
      </c>
      <c r="D8">
        <v>35903</v>
      </c>
      <c r="E8">
        <f>C8+D8</f>
        <v>83920</v>
      </c>
      <c r="F8">
        <v>21607.65</v>
      </c>
      <c r="G8">
        <v>54965.35</v>
      </c>
      <c r="H8">
        <f t="shared" ref="H8:H17" si="0">SUM(F8:G8)</f>
        <v>76573</v>
      </c>
      <c r="I8">
        <v>0</v>
      </c>
      <c r="J8">
        <v>66663.5</v>
      </c>
    </row>
    <row r="9" spans="1:10" x14ac:dyDescent="0.3">
      <c r="B9" t="s">
        <v>8</v>
      </c>
      <c r="C9">
        <v>304</v>
      </c>
      <c r="D9">
        <v>38198</v>
      </c>
      <c r="E9">
        <f t="shared" ref="E9:E18" si="1">C9+D9</f>
        <v>38502</v>
      </c>
      <c r="F9">
        <v>200</v>
      </c>
      <c r="G9">
        <v>48439.99</v>
      </c>
      <c r="H9">
        <f t="shared" si="0"/>
        <v>48639.99</v>
      </c>
      <c r="I9">
        <v>0</v>
      </c>
      <c r="J9">
        <v>24171.55</v>
      </c>
    </row>
    <row r="10" spans="1:10" x14ac:dyDescent="0.3">
      <c r="B10" t="s">
        <v>9</v>
      </c>
      <c r="C10">
        <v>1927</v>
      </c>
      <c r="D10">
        <v>6711</v>
      </c>
      <c r="E10">
        <f t="shared" si="1"/>
        <v>8638</v>
      </c>
      <c r="F10">
        <v>762.8</v>
      </c>
      <c r="G10">
        <v>6579.5</v>
      </c>
      <c r="H10">
        <f t="shared" si="0"/>
        <v>7342.3</v>
      </c>
      <c r="I10">
        <v>0</v>
      </c>
      <c r="J10">
        <v>4867.9399999999996</v>
      </c>
    </row>
    <row r="11" spans="1:10" ht="26.25" customHeight="1" x14ac:dyDescent="0.3">
      <c r="B11" t="s">
        <v>53</v>
      </c>
      <c r="C11">
        <v>6150</v>
      </c>
      <c r="D11">
        <v>0</v>
      </c>
      <c r="E11">
        <f t="shared" si="1"/>
        <v>6150</v>
      </c>
      <c r="F11">
        <v>4503</v>
      </c>
      <c r="G11">
        <v>0</v>
      </c>
      <c r="H11">
        <f t="shared" si="0"/>
        <v>4503</v>
      </c>
      <c r="I11">
        <v>0</v>
      </c>
      <c r="J11">
        <v>3544.06</v>
      </c>
    </row>
    <row r="12" spans="1:10" x14ac:dyDescent="0.3">
      <c r="B12" t="s">
        <v>10</v>
      </c>
      <c r="C12">
        <v>11253</v>
      </c>
      <c r="D12">
        <v>28336</v>
      </c>
      <c r="E12">
        <f t="shared" si="1"/>
        <v>39589</v>
      </c>
      <c r="F12">
        <v>3150.84</v>
      </c>
      <c r="G12">
        <v>22385.439999999999</v>
      </c>
      <c r="H12">
        <f t="shared" si="0"/>
        <v>25536.28</v>
      </c>
      <c r="I12">
        <v>0</v>
      </c>
      <c r="J12">
        <v>26974.909999999996</v>
      </c>
    </row>
    <row r="13" spans="1:10" x14ac:dyDescent="0.3">
      <c r="B13" t="s">
        <v>11</v>
      </c>
      <c r="C13">
        <v>22380</v>
      </c>
      <c r="D13">
        <v>57678</v>
      </c>
      <c r="E13">
        <f t="shared" si="1"/>
        <v>80058</v>
      </c>
      <c r="F13">
        <v>15265.92</v>
      </c>
      <c r="G13">
        <v>73625.47</v>
      </c>
      <c r="H13">
        <f t="shared" si="0"/>
        <v>88891.39</v>
      </c>
      <c r="I13">
        <v>0</v>
      </c>
      <c r="J13">
        <v>53682.759999999995</v>
      </c>
    </row>
    <row r="14" spans="1:10" x14ac:dyDescent="0.3">
      <c r="B14" t="s">
        <v>12</v>
      </c>
      <c r="C14">
        <v>23400</v>
      </c>
      <c r="D14">
        <v>202628</v>
      </c>
      <c r="E14">
        <f t="shared" si="1"/>
        <v>226028</v>
      </c>
      <c r="F14">
        <v>11700</v>
      </c>
      <c r="G14">
        <v>167685.24</v>
      </c>
      <c r="H14">
        <f t="shared" si="0"/>
        <v>179385.24</v>
      </c>
      <c r="I14">
        <v>0</v>
      </c>
      <c r="J14">
        <v>184901.89</v>
      </c>
    </row>
    <row r="15" spans="1:10" x14ac:dyDescent="0.3">
      <c r="B15" t="s">
        <v>13</v>
      </c>
      <c r="C15">
        <v>35572</v>
      </c>
      <c r="D15">
        <v>15003</v>
      </c>
      <c r="E15">
        <f t="shared" si="1"/>
        <v>50575</v>
      </c>
      <c r="F15">
        <v>14228.8</v>
      </c>
      <c r="G15">
        <v>12385.17</v>
      </c>
      <c r="H15">
        <f t="shared" si="0"/>
        <v>26613.97</v>
      </c>
      <c r="I15">
        <v>0</v>
      </c>
      <c r="J15">
        <v>21122.5</v>
      </c>
    </row>
    <row r="16" spans="1:10" ht="29.25" customHeight="1" x14ac:dyDescent="0.3">
      <c r="B16" t="s">
        <v>54</v>
      </c>
      <c r="C16">
        <v>32450</v>
      </c>
      <c r="D16">
        <v>0</v>
      </c>
      <c r="E16">
        <f t="shared" si="1"/>
        <v>32450</v>
      </c>
      <c r="F16">
        <v>44180</v>
      </c>
      <c r="G16">
        <v>0</v>
      </c>
      <c r="H16">
        <f t="shared" si="0"/>
        <v>44180</v>
      </c>
      <c r="I16">
        <v>0</v>
      </c>
      <c r="J16">
        <v>48249</v>
      </c>
    </row>
    <row r="17" spans="2:10" x14ac:dyDescent="0.3">
      <c r="B17" t="s">
        <v>14</v>
      </c>
      <c r="C17">
        <v>25000</v>
      </c>
      <c r="D17">
        <v>133555</v>
      </c>
      <c r="E17">
        <f t="shared" si="1"/>
        <v>158555</v>
      </c>
      <c r="F17">
        <v>11250</v>
      </c>
      <c r="G17">
        <v>91810.75</v>
      </c>
      <c r="H17">
        <f t="shared" si="0"/>
        <v>103060.75</v>
      </c>
      <c r="I17">
        <v>0</v>
      </c>
      <c r="J17">
        <v>114378.51999999999</v>
      </c>
    </row>
    <row r="18" spans="2:10" x14ac:dyDescent="0.3">
      <c r="B18" t="s">
        <v>6</v>
      </c>
      <c r="C18">
        <f>SUM(C8:C17)</f>
        <v>206453</v>
      </c>
      <c r="D18">
        <f>SUM(D8:D17)</f>
        <v>518012</v>
      </c>
      <c r="E18">
        <f t="shared" si="1"/>
        <v>724465</v>
      </c>
      <c r="F18">
        <f t="shared" ref="F18:I18" si="2">SUM(F8:F17)</f>
        <v>126849.01</v>
      </c>
      <c r="G18">
        <f t="shared" si="2"/>
        <v>477876.91</v>
      </c>
      <c r="H18">
        <f t="shared" si="2"/>
        <v>604725.91999999993</v>
      </c>
      <c r="I18">
        <f t="shared" si="2"/>
        <v>0</v>
      </c>
      <c r="J18">
        <f>SUM(J8:J17)</f>
        <v>548556.63</v>
      </c>
    </row>
    <row r="19" spans="2:10" ht="15.6" x14ac:dyDescent="0.3">
      <c r="B19" s="8"/>
      <c r="C19" s="8"/>
      <c r="D19" s="8"/>
      <c r="E19" s="9"/>
      <c r="G19" s="10"/>
      <c r="H19" s="10"/>
      <c r="J19" s="11"/>
    </row>
    <row r="20" spans="2:10" x14ac:dyDescent="0.3">
      <c r="E20" s="12"/>
    </row>
    <row r="38" spans="2:6" ht="15.6" x14ac:dyDescent="0.3">
      <c r="B38" s="16"/>
      <c r="C38" s="16"/>
      <c r="E38" s="16"/>
      <c r="F38" s="16"/>
    </row>
  </sheetData>
  <mergeCells count="2">
    <mergeCell ref="B38:C38"/>
    <mergeCell ref="E38:F38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5F24F-E81E-4DC3-A402-8CC74B1E7AC6}">
  <dimension ref="A3:AD16"/>
  <sheetViews>
    <sheetView workbookViewId="0">
      <selection activeCell="A3" sqref="A3"/>
    </sheetView>
  </sheetViews>
  <sheetFormatPr baseColWidth="10" defaultRowHeight="14.4" x14ac:dyDescent="0.3"/>
  <cols>
    <col min="1" max="1" width="3.6640625" customWidth="1"/>
    <col min="2" max="2" width="13.7773437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10.6640625" customWidth="1"/>
    <col min="28" max="29" width="6.6640625" customWidth="1"/>
    <col min="30" max="30" width="11.6640625" bestFit="1" customWidth="1"/>
  </cols>
  <sheetData>
    <row r="3" spans="1:30" x14ac:dyDescent="0.3">
      <c r="A3" t="s">
        <v>156</v>
      </c>
    </row>
    <row r="4" spans="1:30" x14ac:dyDescent="0.3">
      <c r="A4" s="17" t="s">
        <v>155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</row>
    <row r="6" spans="1:30" x14ac:dyDescent="0.3">
      <c r="B6" t="s">
        <v>55</v>
      </c>
    </row>
    <row r="7" spans="1:30" x14ac:dyDescent="0.3">
      <c r="B7" t="s">
        <v>2</v>
      </c>
      <c r="C7" t="s">
        <v>56</v>
      </c>
      <c r="D7" t="s">
        <v>40</v>
      </c>
      <c r="E7" t="s">
        <v>41</v>
      </c>
      <c r="F7" t="s">
        <v>57</v>
      </c>
      <c r="G7" t="s">
        <v>58</v>
      </c>
      <c r="H7" t="s">
        <v>40</v>
      </c>
      <c r="I7" t="s">
        <v>41</v>
      </c>
      <c r="J7" t="s">
        <v>57</v>
      </c>
      <c r="K7" t="s">
        <v>59</v>
      </c>
      <c r="L7" t="s">
        <v>40</v>
      </c>
      <c r="M7" t="s">
        <v>41</v>
      </c>
      <c r="N7" t="s">
        <v>57</v>
      </c>
      <c r="O7" t="s">
        <v>60</v>
      </c>
      <c r="P7" t="s">
        <v>40</v>
      </c>
      <c r="Q7" t="s">
        <v>41</v>
      </c>
      <c r="R7" t="s">
        <v>57</v>
      </c>
      <c r="S7" t="s">
        <v>61</v>
      </c>
      <c r="T7" t="s">
        <v>40</v>
      </c>
      <c r="U7" t="s">
        <v>41</v>
      </c>
      <c r="V7" t="s">
        <v>57</v>
      </c>
      <c r="W7" t="s">
        <v>62</v>
      </c>
      <c r="X7" t="s">
        <v>40</v>
      </c>
      <c r="Y7" t="s">
        <v>41</v>
      </c>
      <c r="Z7" t="s">
        <v>57</v>
      </c>
      <c r="AA7" t="s">
        <v>63</v>
      </c>
      <c r="AB7" t="s">
        <v>40</v>
      </c>
      <c r="AC7" t="s">
        <v>41</v>
      </c>
      <c r="AD7" t="s">
        <v>57</v>
      </c>
    </row>
    <row r="8" spans="1:30" x14ac:dyDescent="0.3">
      <c r="A8">
        <v>1</v>
      </c>
      <c r="B8" t="s">
        <v>7</v>
      </c>
      <c r="C8">
        <v>79</v>
      </c>
      <c r="D8">
        <v>66</v>
      </c>
      <c r="E8">
        <v>13</v>
      </c>
      <c r="F8">
        <v>79</v>
      </c>
      <c r="G8">
        <v>18</v>
      </c>
      <c r="H8">
        <v>19</v>
      </c>
      <c r="I8">
        <v>2</v>
      </c>
      <c r="J8">
        <v>21</v>
      </c>
      <c r="K8">
        <v>20</v>
      </c>
      <c r="L8">
        <v>15</v>
      </c>
      <c r="M8">
        <v>5</v>
      </c>
      <c r="N8">
        <v>33</v>
      </c>
      <c r="O8">
        <v>12</v>
      </c>
      <c r="P8">
        <v>11</v>
      </c>
      <c r="Q8">
        <v>1</v>
      </c>
      <c r="R8">
        <v>12</v>
      </c>
      <c r="S8">
        <v>1</v>
      </c>
      <c r="T8">
        <v>5</v>
      </c>
      <c r="U8">
        <v>0</v>
      </c>
      <c r="V8">
        <v>5</v>
      </c>
      <c r="W8">
        <v>0</v>
      </c>
      <c r="X8">
        <v>0</v>
      </c>
      <c r="Y8">
        <v>0</v>
      </c>
      <c r="Z8">
        <v>0</v>
      </c>
      <c r="AA8">
        <v>1</v>
      </c>
      <c r="AB8">
        <v>3</v>
      </c>
      <c r="AC8">
        <v>2</v>
      </c>
      <c r="AD8">
        <v>5</v>
      </c>
    </row>
    <row r="9" spans="1:30" x14ac:dyDescent="0.3">
      <c r="A9">
        <v>2</v>
      </c>
      <c r="B9" t="s">
        <v>8</v>
      </c>
      <c r="C9">
        <v>160</v>
      </c>
      <c r="D9">
        <v>144</v>
      </c>
      <c r="E9">
        <v>16</v>
      </c>
      <c r="F9">
        <v>160</v>
      </c>
      <c r="G9">
        <v>33</v>
      </c>
      <c r="H9">
        <v>29</v>
      </c>
      <c r="I9">
        <v>4</v>
      </c>
      <c r="J9">
        <v>33</v>
      </c>
      <c r="K9">
        <v>95</v>
      </c>
      <c r="L9">
        <v>85</v>
      </c>
      <c r="M9">
        <v>10</v>
      </c>
      <c r="N9">
        <v>95</v>
      </c>
      <c r="O9">
        <v>19</v>
      </c>
      <c r="P9">
        <v>19</v>
      </c>
      <c r="Q9">
        <v>0</v>
      </c>
      <c r="R9">
        <v>19</v>
      </c>
      <c r="S9">
        <v>3</v>
      </c>
      <c r="T9">
        <v>5</v>
      </c>
      <c r="U9">
        <v>1</v>
      </c>
      <c r="V9">
        <v>6</v>
      </c>
      <c r="W9">
        <v>2</v>
      </c>
      <c r="X9">
        <v>4</v>
      </c>
      <c r="Y9">
        <v>1</v>
      </c>
      <c r="Z9">
        <v>5</v>
      </c>
      <c r="AA9">
        <v>5</v>
      </c>
      <c r="AB9">
        <v>22</v>
      </c>
      <c r="AC9">
        <v>2</v>
      </c>
      <c r="AD9">
        <v>24</v>
      </c>
    </row>
    <row r="10" spans="1:30" x14ac:dyDescent="0.3">
      <c r="A10">
        <v>3</v>
      </c>
      <c r="B10" t="s">
        <v>9</v>
      </c>
      <c r="C10">
        <v>76</v>
      </c>
      <c r="D10">
        <v>60</v>
      </c>
      <c r="E10">
        <v>7</v>
      </c>
      <c r="F10">
        <v>67</v>
      </c>
      <c r="G10">
        <v>2</v>
      </c>
      <c r="H10">
        <v>2</v>
      </c>
      <c r="I10">
        <v>0</v>
      </c>
      <c r="J10">
        <v>2</v>
      </c>
      <c r="K10">
        <v>11</v>
      </c>
      <c r="L10">
        <v>8</v>
      </c>
      <c r="M10">
        <v>3</v>
      </c>
      <c r="N10">
        <v>21</v>
      </c>
      <c r="O10">
        <v>1</v>
      </c>
      <c r="P10">
        <v>1</v>
      </c>
      <c r="Q10">
        <v>0</v>
      </c>
      <c r="R10">
        <v>11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  <c r="AB10">
        <v>2</v>
      </c>
      <c r="AC10">
        <v>0</v>
      </c>
      <c r="AD10">
        <v>2</v>
      </c>
    </row>
    <row r="11" spans="1:30" x14ac:dyDescent="0.3">
      <c r="A11">
        <v>4</v>
      </c>
      <c r="B11" t="s">
        <v>10</v>
      </c>
      <c r="C11">
        <v>192</v>
      </c>
      <c r="D11">
        <v>156</v>
      </c>
      <c r="E11">
        <v>25</v>
      </c>
      <c r="F11">
        <v>181</v>
      </c>
      <c r="G11">
        <v>29</v>
      </c>
      <c r="H11">
        <v>23</v>
      </c>
      <c r="I11">
        <v>5</v>
      </c>
      <c r="J11">
        <v>28</v>
      </c>
      <c r="K11">
        <v>102</v>
      </c>
      <c r="L11">
        <v>83</v>
      </c>
      <c r="M11">
        <v>19</v>
      </c>
      <c r="N11">
        <v>102</v>
      </c>
      <c r="O11">
        <v>19</v>
      </c>
      <c r="P11">
        <v>18</v>
      </c>
      <c r="Q11">
        <v>1</v>
      </c>
      <c r="R11">
        <v>19</v>
      </c>
      <c r="S11">
        <v>12</v>
      </c>
      <c r="T11">
        <v>58</v>
      </c>
      <c r="U11">
        <v>19</v>
      </c>
      <c r="V11">
        <v>77</v>
      </c>
      <c r="W11">
        <v>8</v>
      </c>
      <c r="X11">
        <v>44</v>
      </c>
      <c r="Y11">
        <v>12</v>
      </c>
      <c r="Z11">
        <v>56</v>
      </c>
      <c r="AA11">
        <v>11</v>
      </c>
      <c r="AB11">
        <v>78</v>
      </c>
      <c r="AC11">
        <v>23</v>
      </c>
      <c r="AD11">
        <v>101</v>
      </c>
    </row>
    <row r="12" spans="1:30" x14ac:dyDescent="0.3">
      <c r="A12">
        <v>5</v>
      </c>
      <c r="B12" t="s">
        <v>11</v>
      </c>
      <c r="C12">
        <v>178</v>
      </c>
      <c r="D12">
        <v>156</v>
      </c>
      <c r="E12">
        <v>12</v>
      </c>
      <c r="F12">
        <v>168</v>
      </c>
      <c r="G12">
        <v>7</v>
      </c>
      <c r="H12">
        <v>7</v>
      </c>
      <c r="I12">
        <v>0</v>
      </c>
      <c r="J12">
        <v>7</v>
      </c>
      <c r="K12">
        <v>87</v>
      </c>
      <c r="L12">
        <v>78</v>
      </c>
      <c r="M12">
        <v>4</v>
      </c>
      <c r="N12">
        <v>82</v>
      </c>
      <c r="O12">
        <v>5</v>
      </c>
      <c r="P12">
        <v>5</v>
      </c>
      <c r="Q12">
        <v>0</v>
      </c>
      <c r="R12">
        <v>5</v>
      </c>
      <c r="S12">
        <v>7</v>
      </c>
      <c r="T12">
        <v>31</v>
      </c>
      <c r="U12">
        <v>0</v>
      </c>
      <c r="V12">
        <v>31</v>
      </c>
      <c r="W12">
        <v>3</v>
      </c>
      <c r="X12">
        <v>6</v>
      </c>
      <c r="Y12">
        <v>0</v>
      </c>
      <c r="Z12">
        <v>6</v>
      </c>
      <c r="AA12">
        <v>2</v>
      </c>
      <c r="AB12">
        <v>18</v>
      </c>
      <c r="AC12">
        <v>1</v>
      </c>
      <c r="AD12">
        <v>19</v>
      </c>
    </row>
    <row r="13" spans="1:30" x14ac:dyDescent="0.3">
      <c r="A13">
        <v>6</v>
      </c>
      <c r="B13" t="s">
        <v>12</v>
      </c>
      <c r="C13">
        <v>202</v>
      </c>
      <c r="D13">
        <v>163</v>
      </c>
      <c r="E13">
        <v>39</v>
      </c>
      <c r="F13">
        <v>202</v>
      </c>
      <c r="G13">
        <v>111</v>
      </c>
      <c r="H13">
        <v>88</v>
      </c>
      <c r="I13">
        <v>23</v>
      </c>
      <c r="J13">
        <v>111</v>
      </c>
      <c r="K13">
        <v>97</v>
      </c>
      <c r="L13">
        <v>55</v>
      </c>
      <c r="M13">
        <v>23</v>
      </c>
      <c r="N13">
        <v>97</v>
      </c>
      <c r="O13">
        <v>34</v>
      </c>
      <c r="P13">
        <v>31</v>
      </c>
      <c r="Q13">
        <v>3</v>
      </c>
      <c r="R13">
        <v>34</v>
      </c>
      <c r="S13">
        <v>23</v>
      </c>
      <c r="T13">
        <v>60</v>
      </c>
      <c r="U13">
        <v>17</v>
      </c>
      <c r="V13">
        <v>76</v>
      </c>
      <c r="W13">
        <v>16</v>
      </c>
      <c r="X13">
        <v>35</v>
      </c>
      <c r="Y13">
        <v>14</v>
      </c>
      <c r="Z13">
        <v>68</v>
      </c>
      <c r="AA13">
        <v>1</v>
      </c>
      <c r="AB13">
        <v>9</v>
      </c>
      <c r="AC13">
        <v>1</v>
      </c>
      <c r="AD13">
        <v>10</v>
      </c>
    </row>
    <row r="14" spans="1:30" x14ac:dyDescent="0.3">
      <c r="A14">
        <v>7</v>
      </c>
      <c r="B14" t="s">
        <v>13</v>
      </c>
      <c r="C14">
        <v>92</v>
      </c>
      <c r="D14">
        <v>80</v>
      </c>
      <c r="E14">
        <v>12</v>
      </c>
      <c r="F14">
        <v>92</v>
      </c>
      <c r="G14">
        <v>23</v>
      </c>
      <c r="H14">
        <v>18</v>
      </c>
      <c r="I14">
        <v>5</v>
      </c>
      <c r="J14">
        <v>23</v>
      </c>
      <c r="K14">
        <v>67</v>
      </c>
      <c r="L14">
        <v>58</v>
      </c>
      <c r="M14">
        <v>9</v>
      </c>
      <c r="N14">
        <v>67</v>
      </c>
      <c r="O14">
        <v>23</v>
      </c>
      <c r="P14">
        <v>20</v>
      </c>
      <c r="Q14">
        <v>3</v>
      </c>
      <c r="R14">
        <v>23</v>
      </c>
      <c r="S14">
        <v>15</v>
      </c>
      <c r="T14">
        <v>60</v>
      </c>
      <c r="U14">
        <v>3</v>
      </c>
      <c r="V14">
        <v>63</v>
      </c>
      <c r="W14">
        <v>6</v>
      </c>
      <c r="X14">
        <v>17</v>
      </c>
      <c r="Y14">
        <v>1</v>
      </c>
      <c r="Z14">
        <v>18</v>
      </c>
      <c r="AA14">
        <v>4</v>
      </c>
      <c r="AB14">
        <v>48</v>
      </c>
      <c r="AC14">
        <v>4</v>
      </c>
      <c r="AD14">
        <v>52</v>
      </c>
    </row>
    <row r="15" spans="1:30" x14ac:dyDescent="0.3">
      <c r="A15">
        <v>8</v>
      </c>
      <c r="B15" t="s">
        <v>14</v>
      </c>
      <c r="C15">
        <v>271</v>
      </c>
      <c r="D15">
        <v>231</v>
      </c>
      <c r="E15">
        <v>40</v>
      </c>
      <c r="F15">
        <v>271</v>
      </c>
      <c r="G15">
        <v>43</v>
      </c>
      <c r="H15">
        <v>35</v>
      </c>
      <c r="I15">
        <v>8</v>
      </c>
      <c r="J15">
        <v>43</v>
      </c>
      <c r="K15">
        <v>196</v>
      </c>
      <c r="L15">
        <v>168</v>
      </c>
      <c r="M15">
        <v>51</v>
      </c>
      <c r="N15">
        <v>219</v>
      </c>
      <c r="O15">
        <v>118</v>
      </c>
      <c r="P15">
        <v>99</v>
      </c>
      <c r="Q15">
        <v>18</v>
      </c>
      <c r="R15">
        <v>117</v>
      </c>
      <c r="S15">
        <v>8</v>
      </c>
      <c r="T15">
        <v>20</v>
      </c>
      <c r="U15">
        <v>5</v>
      </c>
      <c r="V15">
        <v>25</v>
      </c>
      <c r="W15">
        <v>6</v>
      </c>
      <c r="X15">
        <v>16</v>
      </c>
      <c r="Y15">
        <v>5</v>
      </c>
      <c r="Z15">
        <v>21</v>
      </c>
      <c r="AA15">
        <v>51</v>
      </c>
      <c r="AB15">
        <v>98</v>
      </c>
      <c r="AC15">
        <v>11</v>
      </c>
      <c r="AD15">
        <v>109</v>
      </c>
    </row>
    <row r="16" spans="1:30" x14ac:dyDescent="0.3">
      <c r="B16" t="s">
        <v>6</v>
      </c>
      <c r="C16">
        <f>SUM(C8:C15)</f>
        <v>1250</v>
      </c>
      <c r="D16">
        <f t="shared" ref="D16:AD16" si="0">SUM(D8:D15)</f>
        <v>1056</v>
      </c>
      <c r="E16">
        <f t="shared" si="0"/>
        <v>164</v>
      </c>
      <c r="F16">
        <f t="shared" si="0"/>
        <v>1220</v>
      </c>
      <c r="G16">
        <f t="shared" si="0"/>
        <v>266</v>
      </c>
      <c r="H16">
        <f t="shared" si="0"/>
        <v>221</v>
      </c>
      <c r="I16">
        <f t="shared" si="0"/>
        <v>47</v>
      </c>
      <c r="J16">
        <f t="shared" si="0"/>
        <v>268</v>
      </c>
      <c r="K16">
        <f t="shared" si="0"/>
        <v>675</v>
      </c>
      <c r="L16">
        <f t="shared" si="0"/>
        <v>550</v>
      </c>
      <c r="M16">
        <f t="shared" si="0"/>
        <v>124</v>
      </c>
      <c r="N16">
        <f t="shared" si="0"/>
        <v>716</v>
      </c>
      <c r="O16">
        <f t="shared" si="0"/>
        <v>231</v>
      </c>
      <c r="P16">
        <f t="shared" si="0"/>
        <v>204</v>
      </c>
      <c r="Q16">
        <f t="shared" si="0"/>
        <v>26</v>
      </c>
      <c r="R16">
        <f t="shared" si="0"/>
        <v>240</v>
      </c>
      <c r="S16">
        <f t="shared" si="0"/>
        <v>69</v>
      </c>
      <c r="T16">
        <f t="shared" si="0"/>
        <v>239</v>
      </c>
      <c r="U16">
        <f t="shared" si="0"/>
        <v>45</v>
      </c>
      <c r="V16">
        <f t="shared" si="0"/>
        <v>283</v>
      </c>
      <c r="W16">
        <f t="shared" si="0"/>
        <v>41</v>
      </c>
      <c r="X16">
        <f t="shared" si="0"/>
        <v>122</v>
      </c>
      <c r="Y16">
        <f t="shared" si="0"/>
        <v>33</v>
      </c>
      <c r="Z16">
        <f t="shared" si="0"/>
        <v>174</v>
      </c>
      <c r="AA16">
        <f t="shared" si="0"/>
        <v>76</v>
      </c>
      <c r="AB16">
        <f t="shared" si="0"/>
        <v>278</v>
      </c>
      <c r="AC16">
        <f t="shared" si="0"/>
        <v>44</v>
      </c>
      <c r="AD16">
        <f t="shared" si="0"/>
        <v>322</v>
      </c>
    </row>
  </sheetData>
  <mergeCells count="1">
    <mergeCell ref="A4:A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2C33E-3699-460B-B44A-A72EEAF604BE}">
  <dimension ref="A2:M17"/>
  <sheetViews>
    <sheetView workbookViewId="0">
      <selection activeCell="A2" sqref="A2"/>
    </sheetView>
  </sheetViews>
  <sheetFormatPr baseColWidth="10" defaultColWidth="11.5546875" defaultRowHeight="15" x14ac:dyDescent="0.25"/>
  <cols>
    <col min="1" max="1" width="16.6640625" style="2" customWidth="1"/>
    <col min="2" max="9" width="11.5546875" style="2"/>
    <col min="10" max="10" width="12.5546875" style="2" customWidth="1"/>
    <col min="11" max="16384" width="11.5546875" style="2"/>
  </cols>
  <sheetData>
    <row r="2" spans="1:13" ht="15.6" x14ac:dyDescent="0.3">
      <c r="A2" t="s">
        <v>156</v>
      </c>
    </row>
    <row r="4" spans="1:13" customFormat="1" ht="14.4" x14ac:dyDescent="0.3">
      <c r="A4" t="s">
        <v>101</v>
      </c>
    </row>
    <row r="5" spans="1:13" customFormat="1" ht="14.4" x14ac:dyDescent="0.3">
      <c r="A5">
        <v>45444</v>
      </c>
    </row>
    <row r="6" spans="1:13" customFormat="1" ht="14.4" x14ac:dyDescent="0.3">
      <c r="A6" t="s">
        <v>2</v>
      </c>
      <c r="B6" t="s">
        <v>64</v>
      </c>
      <c r="C6" t="s">
        <v>40</v>
      </c>
      <c r="D6" t="s">
        <v>41</v>
      </c>
      <c r="E6" t="s">
        <v>57</v>
      </c>
      <c r="F6" t="s">
        <v>65</v>
      </c>
      <c r="G6" t="s">
        <v>40</v>
      </c>
      <c r="H6" t="s">
        <v>41</v>
      </c>
      <c r="I6" t="s">
        <v>57</v>
      </c>
      <c r="J6" t="s">
        <v>66</v>
      </c>
      <c r="K6" t="s">
        <v>40</v>
      </c>
      <c r="L6" t="s">
        <v>41</v>
      </c>
      <c r="M6" t="s">
        <v>57</v>
      </c>
    </row>
    <row r="7" spans="1:13" customFormat="1" ht="14.4" x14ac:dyDescent="0.3">
      <c r="A7" t="s">
        <v>7</v>
      </c>
    </row>
    <row r="8" spans="1:13" customFormat="1" ht="14.4" x14ac:dyDescent="0.3">
      <c r="A8" t="s">
        <v>8</v>
      </c>
      <c r="J8">
        <v>1</v>
      </c>
      <c r="K8">
        <v>6</v>
      </c>
      <c r="L8">
        <v>0</v>
      </c>
      <c r="M8">
        <v>6</v>
      </c>
    </row>
    <row r="9" spans="1:13" customFormat="1" ht="14.4" x14ac:dyDescent="0.3">
      <c r="A9" t="s">
        <v>9</v>
      </c>
    </row>
    <row r="10" spans="1:13" customFormat="1" ht="14.4" x14ac:dyDescent="0.3">
      <c r="A10" t="s">
        <v>10</v>
      </c>
      <c r="J10">
        <v>4</v>
      </c>
      <c r="K10">
        <v>36</v>
      </c>
      <c r="L10">
        <v>10</v>
      </c>
      <c r="M10">
        <v>46</v>
      </c>
    </row>
    <row r="11" spans="1:13" customFormat="1" ht="14.4" x14ac:dyDescent="0.3">
      <c r="A11" t="s">
        <v>11</v>
      </c>
    </row>
    <row r="12" spans="1:13" customFormat="1" ht="14.4" x14ac:dyDescent="0.3">
      <c r="A12" t="s">
        <v>12</v>
      </c>
      <c r="F12">
        <v>4</v>
      </c>
      <c r="G12">
        <v>103</v>
      </c>
      <c r="H12">
        <v>39</v>
      </c>
      <c r="I12">
        <v>142</v>
      </c>
    </row>
    <row r="13" spans="1:13" customFormat="1" ht="14.4" x14ac:dyDescent="0.3">
      <c r="A13" t="s">
        <v>13</v>
      </c>
    </row>
    <row r="14" spans="1:13" customFormat="1" ht="14.4" x14ac:dyDescent="0.3">
      <c r="A14" t="s">
        <v>14</v>
      </c>
      <c r="J14">
        <v>4</v>
      </c>
      <c r="K14">
        <v>46</v>
      </c>
      <c r="L14">
        <v>22</v>
      </c>
      <c r="M14">
        <v>68</v>
      </c>
    </row>
    <row r="15" spans="1:13" customFormat="1" ht="14.4" x14ac:dyDescent="0.3">
      <c r="A15" t="s">
        <v>6</v>
      </c>
      <c r="F15">
        <v>4</v>
      </c>
      <c r="G15">
        <v>103</v>
      </c>
      <c r="H15">
        <v>39</v>
      </c>
      <c r="I15">
        <v>142</v>
      </c>
      <c r="J15">
        <f>SUM(J8:J14)</f>
        <v>9</v>
      </c>
      <c r="K15">
        <f>SUM(K8:K14)</f>
        <v>88</v>
      </c>
      <c r="L15">
        <f>SUM(L8:L14)</f>
        <v>32</v>
      </c>
      <c r="M15">
        <f>SUM(M8:M14)</f>
        <v>120</v>
      </c>
    </row>
    <row r="16" spans="1:13" customFormat="1" ht="14.4" x14ac:dyDescent="0.3"/>
    <row r="17" customFormat="1" ht="14.4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4C640-63A9-4C55-8E9F-85EDC4905019}">
  <dimension ref="A2:E56"/>
  <sheetViews>
    <sheetView zoomScale="90" zoomScaleNormal="90" workbookViewId="0">
      <selection activeCell="A2" sqref="A2"/>
    </sheetView>
  </sheetViews>
  <sheetFormatPr baseColWidth="10" defaultColWidth="11.44140625" defaultRowHeight="14.4" x14ac:dyDescent="0.3"/>
  <cols>
    <col min="1" max="1" width="8.6640625" customWidth="1"/>
    <col min="2" max="2" width="52.5546875" customWidth="1"/>
    <col min="3" max="3" width="11.77734375" customWidth="1"/>
    <col min="4" max="4" width="14.5546875" customWidth="1"/>
    <col min="5" max="5" width="14.6640625" customWidth="1"/>
    <col min="6" max="6" width="5.5546875" customWidth="1"/>
    <col min="7" max="7" width="13" customWidth="1"/>
    <col min="8" max="8" width="13.33203125" customWidth="1"/>
    <col min="9" max="9" width="14.44140625" customWidth="1"/>
    <col min="10" max="10" width="5.88671875" customWidth="1"/>
    <col min="11" max="11" width="13.88671875" customWidth="1"/>
    <col min="12" max="13" width="14.44140625" customWidth="1"/>
  </cols>
  <sheetData>
    <row r="2" spans="1:5" x14ac:dyDescent="0.3">
      <c r="A2" t="s">
        <v>156</v>
      </c>
    </row>
    <row r="3" spans="1:5" ht="15.6" x14ac:dyDescent="0.3">
      <c r="A3" s="18" t="s">
        <v>67</v>
      </c>
      <c r="B3" s="18"/>
      <c r="C3" s="18"/>
      <c r="D3" s="18"/>
      <c r="E3" s="18"/>
    </row>
    <row r="4" spans="1:5" x14ac:dyDescent="0.3">
      <c r="A4" s="13"/>
    </row>
    <row r="5" spans="1:5" x14ac:dyDescent="0.3">
      <c r="A5" t="s">
        <v>99</v>
      </c>
    </row>
    <row r="7" spans="1:5" ht="24.9" customHeight="1" x14ac:dyDescent="0.3">
      <c r="C7" t="s">
        <v>82</v>
      </c>
    </row>
    <row r="8" spans="1:5" ht="24.9" customHeight="1" x14ac:dyDescent="0.3">
      <c r="A8" t="s">
        <v>68</v>
      </c>
      <c r="B8" t="s">
        <v>69</v>
      </c>
      <c r="C8" t="s">
        <v>70</v>
      </c>
      <c r="D8" t="s">
        <v>71</v>
      </c>
      <c r="E8" t="s">
        <v>43</v>
      </c>
    </row>
    <row r="9" spans="1:5" ht="24.9" customHeight="1" x14ac:dyDescent="0.3">
      <c r="A9">
        <v>1</v>
      </c>
      <c r="B9" t="s">
        <v>72</v>
      </c>
      <c r="C9">
        <v>9</v>
      </c>
      <c r="D9">
        <v>33</v>
      </c>
      <c r="E9">
        <f>SUM(C9:D9)</f>
        <v>42</v>
      </c>
    </row>
    <row r="10" spans="1:5" ht="24.9" customHeight="1" x14ac:dyDescent="0.3">
      <c r="A10">
        <v>2</v>
      </c>
      <c r="B10" t="s">
        <v>73</v>
      </c>
      <c r="C10">
        <v>9</v>
      </c>
      <c r="D10">
        <v>33</v>
      </c>
      <c r="E10">
        <f t="shared" ref="E10:E18" si="0">SUM(C10:D10)</f>
        <v>42</v>
      </c>
    </row>
    <row r="11" spans="1:5" ht="24.9" customHeight="1" x14ac:dyDescent="0.3">
      <c r="A11">
        <v>3</v>
      </c>
      <c r="B11" t="s">
        <v>74</v>
      </c>
      <c r="C11">
        <v>9</v>
      </c>
      <c r="D11">
        <v>33</v>
      </c>
      <c r="E11">
        <f t="shared" si="0"/>
        <v>42</v>
      </c>
    </row>
    <row r="12" spans="1:5" ht="24.9" customHeight="1" x14ac:dyDescent="0.3">
      <c r="A12">
        <v>4</v>
      </c>
      <c r="B12" t="s">
        <v>75</v>
      </c>
      <c r="C12">
        <v>0</v>
      </c>
      <c r="D12">
        <v>0</v>
      </c>
      <c r="E12">
        <f t="shared" si="0"/>
        <v>0</v>
      </c>
    </row>
    <row r="13" spans="1:5" ht="24.9" customHeight="1" x14ac:dyDescent="0.3">
      <c r="A13">
        <v>5</v>
      </c>
      <c r="B13" t="s">
        <v>76</v>
      </c>
      <c r="C13">
        <v>14</v>
      </c>
      <c r="D13">
        <v>33</v>
      </c>
      <c r="E13">
        <f t="shared" si="0"/>
        <v>47</v>
      </c>
    </row>
    <row r="14" spans="1:5" ht="24.9" customHeight="1" x14ac:dyDescent="0.3">
      <c r="A14">
        <v>6</v>
      </c>
      <c r="B14" t="s">
        <v>77</v>
      </c>
      <c r="C14">
        <v>1</v>
      </c>
      <c r="E14">
        <f t="shared" si="0"/>
        <v>1</v>
      </c>
    </row>
    <row r="15" spans="1:5" ht="24.9" customHeight="1" x14ac:dyDescent="0.3">
      <c r="A15">
        <v>7</v>
      </c>
      <c r="B15" t="s">
        <v>78</v>
      </c>
      <c r="C15">
        <v>2421.31</v>
      </c>
      <c r="D15">
        <v>11066.96</v>
      </c>
      <c r="E15">
        <f t="shared" si="0"/>
        <v>13488.269999999999</v>
      </c>
    </row>
    <row r="16" spans="1:5" ht="24.9" customHeight="1" x14ac:dyDescent="0.3">
      <c r="A16">
        <v>8</v>
      </c>
      <c r="B16" t="s">
        <v>79</v>
      </c>
      <c r="C16">
        <v>679495.86</v>
      </c>
      <c r="D16">
        <v>2681173.96</v>
      </c>
      <c r="E16">
        <f t="shared" si="0"/>
        <v>3360669.82</v>
      </c>
    </row>
    <row r="17" spans="1:5" ht="24.9" customHeight="1" x14ac:dyDescent="0.3">
      <c r="A17">
        <v>9</v>
      </c>
      <c r="B17" t="s">
        <v>80</v>
      </c>
      <c r="C17">
        <v>0</v>
      </c>
      <c r="E17">
        <f t="shared" si="0"/>
        <v>0</v>
      </c>
    </row>
    <row r="18" spans="1:5" ht="24.9" customHeight="1" x14ac:dyDescent="0.3">
      <c r="A18">
        <v>10</v>
      </c>
      <c r="B18" t="s">
        <v>81</v>
      </c>
      <c r="C18">
        <v>0</v>
      </c>
      <c r="E18">
        <f t="shared" si="0"/>
        <v>0</v>
      </c>
    </row>
    <row r="22" spans="1:5" x14ac:dyDescent="0.3">
      <c r="A22" t="s">
        <v>83</v>
      </c>
    </row>
    <row r="23" spans="1:5" x14ac:dyDescent="0.3">
      <c r="A23" t="s">
        <v>100</v>
      </c>
    </row>
    <row r="25" spans="1:5" x14ac:dyDescent="0.3">
      <c r="A25" t="s">
        <v>68</v>
      </c>
      <c r="B25" t="s">
        <v>69</v>
      </c>
      <c r="C25" t="s">
        <v>51</v>
      </c>
    </row>
    <row r="26" spans="1:5" x14ac:dyDescent="0.3">
      <c r="A26">
        <v>1</v>
      </c>
      <c r="B26" t="s">
        <v>84</v>
      </c>
      <c r="C26">
        <v>0</v>
      </c>
    </row>
    <row r="27" spans="1:5" x14ac:dyDescent="0.3">
      <c r="A27">
        <v>2</v>
      </c>
      <c r="B27" t="s">
        <v>85</v>
      </c>
      <c r="C27">
        <v>0</v>
      </c>
    </row>
    <row r="28" spans="1:5" x14ac:dyDescent="0.3">
      <c r="A28">
        <v>3</v>
      </c>
      <c r="B28" t="s">
        <v>86</v>
      </c>
      <c r="C28">
        <v>0</v>
      </c>
    </row>
    <row r="29" spans="1:5" x14ac:dyDescent="0.3">
      <c r="A29">
        <v>4</v>
      </c>
      <c r="B29" t="s">
        <v>87</v>
      </c>
      <c r="C29">
        <v>0</v>
      </c>
    </row>
    <row r="30" spans="1:5" x14ac:dyDescent="0.3">
      <c r="A30">
        <v>5</v>
      </c>
      <c r="B30" t="s">
        <v>88</v>
      </c>
      <c r="C30">
        <v>0</v>
      </c>
    </row>
    <row r="31" spans="1:5" x14ac:dyDescent="0.3">
      <c r="A31">
        <v>6</v>
      </c>
      <c r="B31" t="s">
        <v>89</v>
      </c>
      <c r="C31">
        <v>38</v>
      </c>
    </row>
    <row r="34" spans="1:3" x14ac:dyDescent="0.3">
      <c r="A34" t="s">
        <v>90</v>
      </c>
    </row>
    <row r="35" spans="1:3" x14ac:dyDescent="0.3">
      <c r="A35" t="s">
        <v>100</v>
      </c>
    </row>
    <row r="37" spans="1:3" x14ac:dyDescent="0.3">
      <c r="A37" t="s">
        <v>68</v>
      </c>
      <c r="B37" t="s">
        <v>69</v>
      </c>
      <c r="C37" t="s">
        <v>51</v>
      </c>
    </row>
    <row r="38" spans="1:3" x14ac:dyDescent="0.3">
      <c r="A38">
        <v>1</v>
      </c>
      <c r="B38" t="s">
        <v>91</v>
      </c>
      <c r="C38">
        <v>6</v>
      </c>
    </row>
    <row r="39" spans="1:3" x14ac:dyDescent="0.3">
      <c r="A39">
        <v>2</v>
      </c>
      <c r="B39" t="s">
        <v>92</v>
      </c>
      <c r="C39">
        <v>6</v>
      </c>
    </row>
    <row r="40" spans="1:3" x14ac:dyDescent="0.3">
      <c r="A40">
        <v>3</v>
      </c>
      <c r="B40" t="s">
        <v>93</v>
      </c>
      <c r="C40">
        <v>6</v>
      </c>
    </row>
    <row r="41" spans="1:3" x14ac:dyDescent="0.3">
      <c r="A41">
        <v>4</v>
      </c>
      <c r="B41" t="s">
        <v>94</v>
      </c>
      <c r="C41">
        <v>6</v>
      </c>
    </row>
    <row r="42" spans="1:3" x14ac:dyDescent="0.3">
      <c r="A42">
        <v>5</v>
      </c>
      <c r="B42" t="s">
        <v>95</v>
      </c>
      <c r="C42">
        <v>0</v>
      </c>
    </row>
    <row r="43" spans="1:3" x14ac:dyDescent="0.3">
      <c r="A43">
        <v>6</v>
      </c>
      <c r="B43" t="s">
        <v>96</v>
      </c>
      <c r="C43">
        <v>6</v>
      </c>
    </row>
    <row r="44" spans="1:3" x14ac:dyDescent="0.3">
      <c r="A44">
        <v>7</v>
      </c>
      <c r="B44" t="s">
        <v>97</v>
      </c>
      <c r="C44">
        <v>990</v>
      </c>
    </row>
    <row r="45" spans="1:3" x14ac:dyDescent="0.3">
      <c r="A45">
        <v>8</v>
      </c>
      <c r="B45" t="s">
        <v>98</v>
      </c>
      <c r="C45">
        <v>0</v>
      </c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</sheetData>
  <mergeCells count="1">
    <mergeCell ref="A3:E3"/>
  </mergeCells>
  <printOptions horizontalCentered="1"/>
  <pageMargins left="0" right="0" top="0.74803149606299213" bottom="0.74803149606299213" header="0.31496062992125984" footer="0.31496062992125984"/>
  <pageSetup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FDB4-5464-4689-9CEE-726994A9B4B2}">
  <dimension ref="A2:Z18"/>
  <sheetViews>
    <sheetView workbookViewId="0">
      <selection activeCell="H25" sqref="H25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  <col min="9" max="9" width="17.44140625" customWidth="1"/>
  </cols>
  <sheetData>
    <row r="2" spans="1:26" x14ac:dyDescent="0.3">
      <c r="A2" t="s">
        <v>156</v>
      </c>
    </row>
    <row r="3" spans="1:26" ht="18" x14ac:dyDescent="0.3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8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x14ac:dyDescent="0.3">
      <c r="A5" t="s">
        <v>102</v>
      </c>
    </row>
    <row r="6" spans="1:26" x14ac:dyDescent="0.3">
      <c r="A6" t="s">
        <v>103</v>
      </c>
    </row>
    <row r="7" spans="1:26" x14ac:dyDescent="0.3">
      <c r="A7" t="s">
        <v>104</v>
      </c>
      <c r="B7" t="s">
        <v>105</v>
      </c>
    </row>
    <row r="8" spans="1:26" ht="42.6" customHeight="1" x14ac:dyDescent="0.3">
      <c r="B8" t="s">
        <v>2</v>
      </c>
      <c r="C8" t="s">
        <v>63</v>
      </c>
      <c r="D8" t="s">
        <v>40</v>
      </c>
      <c r="E8" t="s">
        <v>41</v>
      </c>
      <c r="F8" t="s">
        <v>106</v>
      </c>
      <c r="G8" t="s">
        <v>107</v>
      </c>
      <c r="H8" t="s">
        <v>40</v>
      </c>
      <c r="I8" t="s">
        <v>41</v>
      </c>
      <c r="J8" t="s">
        <v>106</v>
      </c>
      <c r="K8" t="s">
        <v>108</v>
      </c>
      <c r="L8" t="s">
        <v>40</v>
      </c>
      <c r="M8" t="s">
        <v>41</v>
      </c>
      <c r="N8" t="s">
        <v>106</v>
      </c>
      <c r="O8" t="s">
        <v>109</v>
      </c>
      <c r="P8" t="s">
        <v>40</v>
      </c>
      <c r="Q8" t="s">
        <v>41</v>
      </c>
      <c r="R8" t="s">
        <v>106</v>
      </c>
      <c r="S8" t="s">
        <v>110</v>
      </c>
      <c r="T8" t="s">
        <v>40</v>
      </c>
      <c r="U8" t="s">
        <v>41</v>
      </c>
      <c r="V8" t="s">
        <v>106</v>
      </c>
      <c r="W8" t="s">
        <v>111</v>
      </c>
      <c r="X8" t="s">
        <v>40</v>
      </c>
      <c r="Y8" t="s">
        <v>41</v>
      </c>
      <c r="Z8" t="s">
        <v>106</v>
      </c>
    </row>
    <row r="9" spans="1:26" x14ac:dyDescent="0.3">
      <c r="A9">
        <v>1</v>
      </c>
      <c r="B9" t="s">
        <v>7</v>
      </c>
    </row>
    <row r="10" spans="1:26" x14ac:dyDescent="0.3">
      <c r="A10">
        <v>2</v>
      </c>
      <c r="B10" t="s">
        <v>8</v>
      </c>
    </row>
    <row r="11" spans="1:26" x14ac:dyDescent="0.3">
      <c r="A11">
        <v>3</v>
      </c>
      <c r="B11" t="s">
        <v>9</v>
      </c>
    </row>
    <row r="12" spans="1:26" x14ac:dyDescent="0.3">
      <c r="A12">
        <v>4</v>
      </c>
      <c r="B12" t="s">
        <v>10</v>
      </c>
    </row>
    <row r="13" spans="1:26" x14ac:dyDescent="0.3">
      <c r="A13">
        <v>5</v>
      </c>
      <c r="B13" t="s">
        <v>11</v>
      </c>
    </row>
    <row r="14" spans="1:26" x14ac:dyDescent="0.3">
      <c r="A14">
        <v>6</v>
      </c>
      <c r="B14" t="s">
        <v>12</v>
      </c>
    </row>
    <row r="15" spans="1:26" x14ac:dyDescent="0.3">
      <c r="A15">
        <v>7</v>
      </c>
      <c r="B15" t="s">
        <v>13</v>
      </c>
    </row>
    <row r="16" spans="1:26" x14ac:dyDescent="0.3">
      <c r="A16">
        <v>8</v>
      </c>
      <c r="B16" t="s">
        <v>14</v>
      </c>
      <c r="O16">
        <v>6</v>
      </c>
    </row>
    <row r="17" spans="1:18" x14ac:dyDescent="0.3">
      <c r="A17">
        <v>9</v>
      </c>
      <c r="B17" t="s">
        <v>112</v>
      </c>
      <c r="C17">
        <v>1</v>
      </c>
      <c r="D17">
        <v>2</v>
      </c>
      <c r="E17">
        <v>1</v>
      </c>
      <c r="F17">
        <v>3</v>
      </c>
      <c r="G17">
        <v>2</v>
      </c>
      <c r="H17">
        <v>3</v>
      </c>
      <c r="I17">
        <v>2</v>
      </c>
      <c r="J17">
        <v>5</v>
      </c>
      <c r="O17">
        <v>2</v>
      </c>
    </row>
    <row r="18" spans="1:18" x14ac:dyDescent="0.3">
      <c r="B18" t="s">
        <v>6</v>
      </c>
      <c r="C18">
        <v>1</v>
      </c>
      <c r="D18">
        <v>2</v>
      </c>
      <c r="E18">
        <v>2</v>
      </c>
      <c r="F18">
        <v>3</v>
      </c>
      <c r="G18">
        <v>2</v>
      </c>
      <c r="H18">
        <v>3</v>
      </c>
      <c r="I18">
        <v>2</v>
      </c>
      <c r="J18">
        <v>5</v>
      </c>
      <c r="O18">
        <v>8</v>
      </c>
      <c r="R18">
        <f>SUM(R10:R17)</f>
        <v>0</v>
      </c>
    </row>
  </sheetData>
  <mergeCells count="1">
    <mergeCell ref="A3:Z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355AA-B754-46CA-811F-9125E5F80D31}">
  <dimension ref="A3:I70"/>
  <sheetViews>
    <sheetView workbookViewId="0">
      <selection activeCell="A3" sqref="A3"/>
    </sheetView>
  </sheetViews>
  <sheetFormatPr baseColWidth="10" defaultColWidth="11.5546875" defaultRowHeight="14.4" x14ac:dyDescent="0.3"/>
  <cols>
    <col min="2" max="2" width="14.88671875" bestFit="1" customWidth="1"/>
    <col min="3" max="3" width="33.77734375" customWidth="1"/>
    <col min="4" max="4" width="20.88671875" customWidth="1"/>
    <col min="6" max="6" width="15.109375" customWidth="1"/>
    <col min="7" max="7" width="31.109375" customWidth="1"/>
    <col min="8" max="8" width="18.109375" customWidth="1"/>
    <col min="9" max="9" width="14.44140625" customWidth="1"/>
  </cols>
  <sheetData>
    <row r="3" spans="1:9" x14ac:dyDescent="0.3">
      <c r="A3" t="s">
        <v>156</v>
      </c>
    </row>
    <row r="4" spans="1:9" x14ac:dyDescent="0.3">
      <c r="A4" s="20"/>
      <c r="B4" s="20"/>
      <c r="C4" s="20"/>
      <c r="D4" s="20"/>
      <c r="E4" s="20"/>
      <c r="F4" s="20"/>
      <c r="G4" s="20"/>
      <c r="H4" s="20"/>
      <c r="I4" s="20"/>
    </row>
    <row r="5" spans="1:9" ht="21" x14ac:dyDescent="0.4">
      <c r="A5" s="21" t="s">
        <v>113</v>
      </c>
      <c r="B5" s="21"/>
      <c r="C5" s="21"/>
      <c r="D5" s="21"/>
      <c r="E5" s="21"/>
      <c r="F5" s="21"/>
      <c r="G5" s="21"/>
      <c r="H5" s="21"/>
      <c r="I5" s="21"/>
    </row>
    <row r="6" spans="1:9" x14ac:dyDescent="0.3">
      <c r="A6" t="s">
        <v>114</v>
      </c>
    </row>
    <row r="7" spans="1:9" x14ac:dyDescent="0.3">
      <c r="A7" t="s">
        <v>115</v>
      </c>
    </row>
    <row r="8" spans="1:9" ht="39.6" customHeight="1" x14ac:dyDescent="0.3">
      <c r="A8" t="s">
        <v>116</v>
      </c>
      <c r="B8" t="s">
        <v>2</v>
      </c>
      <c r="C8" t="s">
        <v>117</v>
      </c>
      <c r="D8" t="s">
        <v>118</v>
      </c>
      <c r="E8" t="s">
        <v>119</v>
      </c>
      <c r="F8" t="s">
        <v>120</v>
      </c>
      <c r="G8" t="s">
        <v>121</v>
      </c>
      <c r="H8" t="s">
        <v>122</v>
      </c>
      <c r="I8" t="s">
        <v>123</v>
      </c>
    </row>
    <row r="9" spans="1:9" ht="13.2" customHeight="1" x14ac:dyDescent="0.3">
      <c r="A9">
        <v>1</v>
      </c>
      <c r="B9" t="s">
        <v>42</v>
      </c>
      <c r="C9" t="s">
        <v>124</v>
      </c>
      <c r="D9" t="s">
        <v>125</v>
      </c>
      <c r="E9">
        <v>3</v>
      </c>
      <c r="F9">
        <v>1.5</v>
      </c>
      <c r="G9" t="s">
        <v>126</v>
      </c>
      <c r="I9">
        <v>17</v>
      </c>
    </row>
    <row r="10" spans="1:9" ht="13.2" customHeight="1" x14ac:dyDescent="0.3">
      <c r="C10" t="s">
        <v>127</v>
      </c>
      <c r="D10" t="s">
        <v>125</v>
      </c>
      <c r="E10">
        <v>4</v>
      </c>
      <c r="F10">
        <v>3</v>
      </c>
      <c r="I10">
        <v>10</v>
      </c>
    </row>
    <row r="11" spans="1:9" ht="13.2" customHeight="1" x14ac:dyDescent="0.3"/>
    <row r="12" spans="1:9" ht="13.2" customHeight="1" x14ac:dyDescent="0.3"/>
    <row r="13" spans="1:9" ht="13.2" customHeight="1" x14ac:dyDescent="0.3">
      <c r="A13">
        <v>2</v>
      </c>
      <c r="B13" t="s">
        <v>8</v>
      </c>
      <c r="C13" t="s">
        <v>128</v>
      </c>
      <c r="D13" t="s">
        <v>125</v>
      </c>
      <c r="E13">
        <v>1</v>
      </c>
      <c r="F13">
        <v>1</v>
      </c>
      <c r="G13" t="s">
        <v>129</v>
      </c>
      <c r="I13">
        <v>14</v>
      </c>
    </row>
    <row r="14" spans="1:9" ht="13.2" customHeight="1" x14ac:dyDescent="0.3">
      <c r="C14" t="s">
        <v>130</v>
      </c>
      <c r="D14" t="s">
        <v>125</v>
      </c>
      <c r="E14">
        <v>6</v>
      </c>
      <c r="F14">
        <v>2</v>
      </c>
      <c r="G14" t="s">
        <v>129</v>
      </c>
      <c r="I14">
        <v>27</v>
      </c>
    </row>
    <row r="15" spans="1:9" ht="13.2" customHeight="1" x14ac:dyDescent="0.3">
      <c r="C15" t="s">
        <v>131</v>
      </c>
      <c r="D15" t="s">
        <v>125</v>
      </c>
      <c r="E15">
        <v>0.5</v>
      </c>
      <c r="F15">
        <v>0.5</v>
      </c>
      <c r="G15" t="s">
        <v>129</v>
      </c>
      <c r="I15">
        <v>6</v>
      </c>
    </row>
    <row r="16" spans="1:9" ht="13.2" customHeight="1" x14ac:dyDescent="0.3">
      <c r="D16" t="s">
        <v>125</v>
      </c>
      <c r="E16">
        <v>10</v>
      </c>
      <c r="F16">
        <v>8</v>
      </c>
      <c r="I16">
        <v>33</v>
      </c>
    </row>
    <row r="17" spans="1:9" ht="13.2" customHeight="1" x14ac:dyDescent="0.3">
      <c r="D17" t="s">
        <v>125</v>
      </c>
      <c r="E17">
        <v>10</v>
      </c>
      <c r="F17">
        <v>5</v>
      </c>
      <c r="I17">
        <v>35</v>
      </c>
    </row>
    <row r="18" spans="1:9" ht="13.2" customHeight="1" x14ac:dyDescent="0.3">
      <c r="D18" t="s">
        <v>125</v>
      </c>
      <c r="E18">
        <v>4</v>
      </c>
      <c r="F18">
        <v>4</v>
      </c>
      <c r="I18">
        <v>27</v>
      </c>
    </row>
    <row r="19" spans="1:9" ht="13.2" customHeight="1" x14ac:dyDescent="0.3">
      <c r="D19" t="s">
        <v>125</v>
      </c>
      <c r="E19">
        <v>6</v>
      </c>
      <c r="F19">
        <v>6</v>
      </c>
      <c r="I19">
        <v>31</v>
      </c>
    </row>
    <row r="20" spans="1:9" ht="13.2" customHeight="1" x14ac:dyDescent="0.3">
      <c r="A20">
        <v>3</v>
      </c>
      <c r="B20" t="s">
        <v>9</v>
      </c>
    </row>
    <row r="21" spans="1:9" ht="13.2" customHeight="1" x14ac:dyDescent="0.3"/>
    <row r="22" spans="1:9" ht="13.2" customHeight="1" x14ac:dyDescent="0.3"/>
    <row r="23" spans="1:9" ht="32.4" customHeight="1" x14ac:dyDescent="0.3">
      <c r="A23">
        <v>4</v>
      </c>
      <c r="B23" t="s">
        <v>10</v>
      </c>
      <c r="C23" t="s">
        <v>132</v>
      </c>
      <c r="D23" t="s">
        <v>125</v>
      </c>
      <c r="E23">
        <v>6</v>
      </c>
      <c r="F23">
        <v>2</v>
      </c>
      <c r="G23" t="s">
        <v>133</v>
      </c>
      <c r="I23">
        <v>200</v>
      </c>
    </row>
    <row r="24" spans="1:9" ht="34.950000000000003" customHeight="1" x14ac:dyDescent="0.3">
      <c r="C24" t="s">
        <v>134</v>
      </c>
      <c r="D24" t="s">
        <v>125</v>
      </c>
      <c r="E24">
        <v>19</v>
      </c>
      <c r="F24">
        <v>10</v>
      </c>
      <c r="G24" t="s">
        <v>135</v>
      </c>
      <c r="I24">
        <v>130</v>
      </c>
    </row>
    <row r="25" spans="1:9" ht="30" customHeight="1" x14ac:dyDescent="0.3"/>
    <row r="26" spans="1:9" ht="30.6" customHeight="1" x14ac:dyDescent="0.3"/>
    <row r="27" spans="1:9" ht="26.4" customHeight="1" x14ac:dyDescent="0.3"/>
    <row r="28" spans="1:9" ht="13.2" customHeight="1" x14ac:dyDescent="0.3"/>
    <row r="29" spans="1:9" ht="13.2" customHeight="1" x14ac:dyDescent="0.3"/>
    <row r="30" spans="1:9" ht="13.2" customHeight="1" x14ac:dyDescent="0.3">
      <c r="B30" t="s">
        <v>11</v>
      </c>
      <c r="C30" t="s">
        <v>136</v>
      </c>
      <c r="D30" t="s">
        <v>137</v>
      </c>
      <c r="E30">
        <v>5</v>
      </c>
      <c r="F30">
        <v>5</v>
      </c>
      <c r="I30">
        <v>200</v>
      </c>
    </row>
    <row r="31" spans="1:9" ht="13.2" customHeight="1" x14ac:dyDescent="0.3">
      <c r="C31" t="s">
        <v>138</v>
      </c>
      <c r="D31" t="s">
        <v>139</v>
      </c>
      <c r="E31">
        <v>3</v>
      </c>
      <c r="F31">
        <v>3</v>
      </c>
      <c r="G31" t="s">
        <v>140</v>
      </c>
    </row>
    <row r="32" spans="1:9" ht="13.2" customHeight="1" x14ac:dyDescent="0.3">
      <c r="C32" t="s">
        <v>141</v>
      </c>
      <c r="D32" t="s">
        <v>139</v>
      </c>
      <c r="E32">
        <v>3</v>
      </c>
      <c r="F32">
        <v>3</v>
      </c>
      <c r="G32" t="s">
        <v>140</v>
      </c>
    </row>
    <row r="33" spans="1:7" ht="13.2" customHeight="1" x14ac:dyDescent="0.3">
      <c r="C33" t="s">
        <v>142</v>
      </c>
      <c r="D33" t="s">
        <v>139</v>
      </c>
      <c r="E33">
        <v>2</v>
      </c>
      <c r="F33">
        <v>2</v>
      </c>
      <c r="G33" t="s">
        <v>140</v>
      </c>
    </row>
    <row r="34" spans="1:7" ht="13.2" customHeight="1" x14ac:dyDescent="0.3">
      <c r="C34" t="s">
        <v>143</v>
      </c>
      <c r="D34" t="s">
        <v>137</v>
      </c>
      <c r="E34">
        <v>2</v>
      </c>
      <c r="F34">
        <v>2</v>
      </c>
      <c r="G34" t="s">
        <v>144</v>
      </c>
    </row>
    <row r="35" spans="1:7" ht="13.2" customHeight="1" x14ac:dyDescent="0.3">
      <c r="C35" t="s">
        <v>145</v>
      </c>
      <c r="D35" t="s">
        <v>125</v>
      </c>
      <c r="E35">
        <v>9</v>
      </c>
      <c r="F35">
        <v>6</v>
      </c>
      <c r="G35" t="s">
        <v>146</v>
      </c>
    </row>
    <row r="36" spans="1:7" ht="13.2" customHeight="1" x14ac:dyDescent="0.3">
      <c r="C36" t="s">
        <v>147</v>
      </c>
      <c r="D36" t="s">
        <v>137</v>
      </c>
      <c r="E36">
        <v>4</v>
      </c>
      <c r="F36">
        <v>1</v>
      </c>
      <c r="G36" t="s">
        <v>146</v>
      </c>
    </row>
    <row r="37" spans="1:7" ht="13.2" customHeight="1" x14ac:dyDescent="0.3">
      <c r="C37" t="s">
        <v>148</v>
      </c>
      <c r="D37" t="s">
        <v>137</v>
      </c>
      <c r="E37">
        <v>4</v>
      </c>
      <c r="F37">
        <v>2</v>
      </c>
      <c r="G37" t="s">
        <v>144</v>
      </c>
    </row>
    <row r="38" spans="1:7" ht="13.2" customHeight="1" x14ac:dyDescent="0.3"/>
    <row r="39" spans="1:7" ht="13.2" customHeight="1" x14ac:dyDescent="0.3"/>
    <row r="40" spans="1:7" ht="13.2" customHeight="1" x14ac:dyDescent="0.3"/>
    <row r="41" spans="1:7" ht="13.2" customHeight="1" x14ac:dyDescent="0.3">
      <c r="A41">
        <v>6</v>
      </c>
      <c r="B41" t="s">
        <v>12</v>
      </c>
    </row>
    <row r="42" spans="1:7" ht="13.2" customHeight="1" x14ac:dyDescent="0.3"/>
    <row r="43" spans="1:7" ht="13.2" customHeight="1" x14ac:dyDescent="0.3"/>
    <row r="44" spans="1:7" ht="13.2" customHeight="1" x14ac:dyDescent="0.3"/>
    <row r="45" spans="1:7" ht="13.2" customHeight="1" x14ac:dyDescent="0.3"/>
    <row r="46" spans="1:7" ht="13.2" customHeight="1" x14ac:dyDescent="0.3">
      <c r="A46">
        <v>7</v>
      </c>
      <c r="B46" t="s">
        <v>13</v>
      </c>
    </row>
    <row r="47" spans="1:7" ht="13.2" customHeight="1" x14ac:dyDescent="0.3"/>
    <row r="48" spans="1:7" ht="13.2" customHeight="1" x14ac:dyDescent="0.3"/>
    <row r="49" spans="1:9" ht="13.2" customHeight="1" x14ac:dyDescent="0.3"/>
    <row r="50" spans="1:9" ht="13.2" customHeight="1" x14ac:dyDescent="0.3"/>
    <row r="51" spans="1:9" ht="13.2" customHeight="1" x14ac:dyDescent="0.3"/>
    <row r="52" spans="1:9" ht="13.2" customHeight="1" x14ac:dyDescent="0.3">
      <c r="A52">
        <v>8</v>
      </c>
      <c r="B52" t="s">
        <v>14</v>
      </c>
      <c r="C52" t="s">
        <v>149</v>
      </c>
      <c r="D52" t="s">
        <v>125</v>
      </c>
      <c r="E52">
        <v>10</v>
      </c>
      <c r="F52">
        <v>2</v>
      </c>
      <c r="I52">
        <v>68</v>
      </c>
    </row>
    <row r="53" spans="1:9" ht="13.2" customHeight="1" x14ac:dyDescent="0.3">
      <c r="C53" t="s">
        <v>150</v>
      </c>
      <c r="D53" t="s">
        <v>125</v>
      </c>
      <c r="E53">
        <v>0.5</v>
      </c>
      <c r="F53">
        <v>0.5</v>
      </c>
      <c r="G53" t="s">
        <v>140</v>
      </c>
      <c r="I53">
        <v>20000</v>
      </c>
    </row>
    <row r="54" spans="1:9" ht="13.2" customHeight="1" x14ac:dyDescent="0.3">
      <c r="C54" t="s">
        <v>151</v>
      </c>
      <c r="D54" t="s">
        <v>125</v>
      </c>
      <c r="E54">
        <v>6</v>
      </c>
      <c r="F54">
        <v>6</v>
      </c>
      <c r="G54" t="s">
        <v>152</v>
      </c>
      <c r="I54">
        <v>25</v>
      </c>
    </row>
    <row r="55" spans="1:9" ht="13.2" customHeight="1" x14ac:dyDescent="0.3">
      <c r="C55" t="s">
        <v>153</v>
      </c>
      <c r="D55" t="s">
        <v>125</v>
      </c>
      <c r="E55">
        <v>6</v>
      </c>
      <c r="F55">
        <v>4</v>
      </c>
      <c r="I55">
        <v>50</v>
      </c>
    </row>
    <row r="56" spans="1:9" ht="13.2" customHeight="1" x14ac:dyDescent="0.3">
      <c r="C56" t="s">
        <v>154</v>
      </c>
      <c r="D56" t="s">
        <v>125</v>
      </c>
      <c r="E56">
        <v>10</v>
      </c>
      <c r="F56">
        <v>6</v>
      </c>
      <c r="I56">
        <v>60</v>
      </c>
    </row>
    <row r="57" spans="1:9" ht="13.2" customHeight="1" x14ac:dyDescent="0.3"/>
    <row r="58" spans="1:9" ht="13.2" customHeight="1" x14ac:dyDescent="0.3"/>
    <row r="59" spans="1:9" ht="13.2" customHeight="1" x14ac:dyDescent="0.3"/>
    <row r="60" spans="1:9" ht="19.2" customHeight="1" x14ac:dyDescent="0.3">
      <c r="B60" t="s">
        <v>6</v>
      </c>
      <c r="E60">
        <f>SUM(E9:E59)</f>
        <v>134</v>
      </c>
      <c r="F60">
        <f>SUM(F9:F59)</f>
        <v>85.5</v>
      </c>
      <c r="H60">
        <f>SUM(H9:H59)</f>
        <v>0</v>
      </c>
      <c r="I60">
        <f>SUM(I9:I59)</f>
        <v>20933</v>
      </c>
    </row>
    <row r="61" spans="1:9" ht="13.2" customHeigh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</sheetData>
  <mergeCells count="2">
    <mergeCell ref="A4:I4"/>
    <mergeCell ref="A5:I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SIEMBRA </vt:lpstr>
      <vt:lpstr>MIP</vt:lpstr>
      <vt:lpstr>POSCOSECHA</vt:lpstr>
      <vt:lpstr>COSECHA</vt:lpstr>
      <vt:lpstr>EXTENSIÓN</vt:lpstr>
      <vt:lpstr>CAPACITACION</vt:lpstr>
      <vt:lpstr>M&amp;C)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Toribio Contreras</dc:creator>
  <cp:lastModifiedBy>freddy  cruz</cp:lastModifiedBy>
  <dcterms:created xsi:type="dcterms:W3CDTF">2024-04-24T12:17:19Z</dcterms:created>
  <dcterms:modified xsi:type="dcterms:W3CDTF">2024-07-04T13:35:34Z</dcterms:modified>
</cp:coreProperties>
</file>