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4\EXTENSIÓN JUNIO 2024\Informes de Ejecución Junio 2024\"/>
    </mc:Choice>
  </mc:AlternateContent>
  <xr:revisionPtr revIDLastSave="0" documentId="13_ncr:1_{0EA32485-5DBE-407E-9A2F-ACF9B3DD31CE}" xr6:coauthVersionLast="47" xr6:coauthVersionMax="47" xr10:uidLastSave="{00000000-0000-0000-0000-000000000000}"/>
  <bookViews>
    <workbookView xWindow="-108" yWindow="-108" windowWidth="23256" windowHeight="12456" xr2:uid="{FFC8A3E2-633F-41A2-A505-1F125DD62713}"/>
  </bookViews>
  <sheets>
    <sheet name="SIEMBRA " sheetId="2" r:id="rId1"/>
    <sheet name="MIP" sheetId="3" r:id="rId2"/>
    <sheet name="POSCOSECHA" sheetId="4" r:id="rId3"/>
    <sheet name="COSECHA" sheetId="5" r:id="rId4"/>
    <sheet name="EXTENSIÓN" sheetId="6" r:id="rId5"/>
    <sheet name="CAPACITACION" sheetId="7" r:id="rId6"/>
    <sheet name="M&amp;C)" sheetId="8" r:id="rId7"/>
    <sheet name="DES. RURAL" sheetId="9" r:id="rId8"/>
    <sheet name="DES. RURAL Caminos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0" l="1"/>
  <c r="H60" i="10"/>
  <c r="F60" i="10"/>
  <c r="E60" i="10"/>
  <c r="R18" i="9"/>
  <c r="E18" i="8"/>
  <c r="E17" i="8"/>
  <c r="E16" i="8"/>
  <c r="E15" i="8"/>
  <c r="E14" i="8"/>
  <c r="E13" i="8"/>
  <c r="E12" i="8"/>
  <c r="E11" i="8"/>
  <c r="E10" i="8"/>
  <c r="E9" i="8"/>
  <c r="M15" i="7" l="1"/>
  <c r="L15" i="7"/>
  <c r="K15" i="7"/>
  <c r="J15" i="7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J18" i="5" l="1"/>
  <c r="I18" i="5"/>
  <c r="G18" i="5"/>
  <c r="F18" i="5"/>
  <c r="E18" i="5"/>
  <c r="D18" i="5"/>
  <c r="C18" i="5"/>
  <c r="H17" i="5"/>
  <c r="E17" i="5"/>
  <c r="H16" i="5"/>
  <c r="E16" i="5"/>
  <c r="H15" i="5"/>
  <c r="E15" i="5"/>
  <c r="H14" i="5"/>
  <c r="E14" i="5"/>
  <c r="H13" i="5"/>
  <c r="E13" i="5"/>
  <c r="H12" i="5"/>
  <c r="E12" i="5"/>
  <c r="H11" i="5"/>
  <c r="E11" i="5"/>
  <c r="H10" i="5"/>
  <c r="E10" i="5"/>
  <c r="H9" i="5"/>
  <c r="E9" i="5"/>
  <c r="H8" i="5"/>
  <c r="H18" i="5" s="1"/>
  <c r="E8" i="5"/>
  <c r="H19" i="4"/>
  <c r="G19" i="4"/>
  <c r="F19" i="4"/>
  <c r="E19" i="4"/>
  <c r="D19" i="4"/>
  <c r="I18" i="4"/>
  <c r="I17" i="4"/>
  <c r="I16" i="4"/>
  <c r="I15" i="4"/>
  <c r="I14" i="4"/>
  <c r="I13" i="4"/>
  <c r="I12" i="4"/>
  <c r="I11" i="4"/>
  <c r="I19" i="4" l="1"/>
  <c r="F42" i="3"/>
  <c r="E42" i="3"/>
  <c r="D42" i="3"/>
  <c r="C42" i="3"/>
  <c r="G41" i="3"/>
  <c r="G40" i="3"/>
  <c r="G39" i="3"/>
  <c r="G38" i="3"/>
  <c r="G37" i="3"/>
  <c r="G36" i="3"/>
  <c r="G35" i="3"/>
  <c r="G42" i="3" s="1"/>
  <c r="G34" i="3"/>
  <c r="F30" i="3"/>
  <c r="E30" i="3"/>
  <c r="D30" i="3"/>
  <c r="C30" i="3"/>
  <c r="G29" i="3"/>
  <c r="G28" i="3"/>
  <c r="G27" i="3"/>
  <c r="G26" i="3"/>
  <c r="G25" i="3"/>
  <c r="G24" i="3"/>
  <c r="G23" i="3"/>
  <c r="G22" i="3"/>
  <c r="G30" i="3" s="1"/>
  <c r="G18" i="3"/>
  <c r="F18" i="3"/>
  <c r="E18" i="3"/>
  <c r="D18" i="3"/>
  <c r="C18" i="3"/>
  <c r="H17" i="3"/>
  <c r="H16" i="3"/>
  <c r="H15" i="3"/>
  <c r="H14" i="3"/>
  <c r="H18" i="3" s="1"/>
  <c r="H13" i="3"/>
  <c r="H12" i="3"/>
  <c r="H11" i="3"/>
  <c r="H10" i="3"/>
  <c r="G12" i="2"/>
  <c r="K12" i="2"/>
  <c r="G16" i="2" l="1"/>
  <c r="G15" i="2"/>
  <c r="G14" i="2"/>
  <c r="G13" i="2"/>
  <c r="G11" i="2"/>
  <c r="G10" i="2"/>
  <c r="G9" i="2"/>
  <c r="J17" i="2" l="1"/>
  <c r="I17" i="2"/>
  <c r="F17" i="2"/>
  <c r="E17" i="2"/>
  <c r="D17" i="2"/>
  <c r="C17" i="2"/>
  <c r="K16" i="2"/>
  <c r="K15" i="2"/>
  <c r="H17" i="2"/>
  <c r="K14" i="2"/>
  <c r="K13" i="2"/>
  <c r="K11" i="2"/>
  <c r="K10" i="2"/>
  <c r="K9" i="2"/>
  <c r="G17" i="2"/>
  <c r="K17" i="2" l="1"/>
</calcChain>
</file>

<file path=xl/sharedStrings.xml><?xml version="1.0" encoding="utf-8"?>
<sst xmlns="http://schemas.openxmlformats.org/spreadsheetml/2006/main" count="363" uniqueCount="156">
  <si>
    <t>TRAMPEO DE BROCA</t>
  </si>
  <si>
    <t>BENEFICIARIOS</t>
  </si>
  <si>
    <t>REGIONALES</t>
  </si>
  <si>
    <t>TRAMPAS INSTALADAS</t>
  </si>
  <si>
    <t>FINCAS EN TRAMPEO</t>
  </si>
  <si>
    <t>TAREAS TRAMPEADAS</t>
  </si>
  <si>
    <t>TOTALES</t>
  </si>
  <si>
    <t>CENTRAL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</si>
  <si>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</si>
  <si>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</si>
  <si>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</si>
  <si>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</si>
  <si>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</si>
  <si>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</si>
  <si>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</si>
  <si>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INFORME DE EJECUCIÓN </t>
  </si>
  <si>
    <t>CONTROL QUIMICO DE ROYA</t>
  </si>
  <si>
    <t>FINCAS INTERVENIDAS</t>
  </si>
  <si>
    <t xml:space="preserve">TAREAS </t>
  </si>
  <si>
    <t xml:space="preserve"> </t>
  </si>
  <si>
    <t>CONTROL  DE MALEZAS</t>
  </si>
  <si>
    <t>PLANTAS SEMBRADAS</t>
  </si>
  <si>
    <t>TAREAS FOMENTADAS</t>
  </si>
  <si>
    <t>TAREAS RENOVADAS</t>
  </si>
  <si>
    <t xml:space="preserve">Ing. Toribio Contreras R. </t>
  </si>
  <si>
    <t xml:space="preserve"> SIEMBRAS DE PLANTAS EN FOMENTO Y RENOVACIÓN DE CAFETALES</t>
  </si>
  <si>
    <t>INFORME DE EJECUCIÓN</t>
  </si>
  <si>
    <t>HOMBRE</t>
  </si>
  <si>
    <t>MUJER</t>
  </si>
  <si>
    <t>RESUMEN  MANEJO INTERADO DE PLAGAS.</t>
  </si>
  <si>
    <t>JUNIO, 2024.</t>
  </si>
  <si>
    <t>Junio, 2024.</t>
  </si>
  <si>
    <t>Enc. División Plagas y Enfermedades</t>
  </si>
  <si>
    <t>DIRECCIÓN TÉCNICA</t>
  </si>
  <si>
    <t>DIVISIÓN COSECHA Y POSTCOSECHA DL CAFÉ</t>
  </si>
  <si>
    <t xml:space="preserve">INFORME DE ACTIVIDADES REALIZADAS CORRESPONIENTES AL MES DE JUNIO 2024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</si>
  <si>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</si>
  <si>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</si>
  <si>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</si>
  <si>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</si>
  <si>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>H</t>
  </si>
  <si>
    <t>M</t>
  </si>
  <si>
    <t xml:space="preserve">CENTRAL </t>
  </si>
  <si>
    <t>TOTAL</t>
  </si>
  <si>
    <t>PRONÓSTICO Y REPORTE DE COSECHA 2023-2024</t>
  </si>
  <si>
    <t>DIRECCIONES REGIONALES</t>
  </si>
  <si>
    <t>TOTAL AREA EN PRODUCCIÓN (TAS.)</t>
  </si>
  <si>
    <t>PRODUCCIÓN ESPERADA EN QQ  ORO (PRONÓSTICO)</t>
  </si>
  <si>
    <t>CAFÉ COSECHADO  (QQ)</t>
  </si>
  <si>
    <t>PLANTACIÓN VIEJA</t>
  </si>
  <si>
    <t>PLANTACIÓN NUEVA</t>
  </si>
  <si>
    <t>JUNIO</t>
  </si>
  <si>
    <t>TOTALES COSECHA 2023-2024</t>
  </si>
  <si>
    <r>
      <t xml:space="preserve">NORDESTE </t>
    </r>
    <r>
      <rPr>
        <b/>
        <sz val="11"/>
        <color theme="5" tint="-0.249977111117893"/>
        <rFont val="Aptos Narrow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</si>
  <si>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</si>
  <si>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Mes: JUNIO 2024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</si>
  <si>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</si>
  <si>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</si>
  <si>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</si>
  <si>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</si>
  <si>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</si>
  <si>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</si>
  <si>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</si>
  <si>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Reuniones</t>
  </si>
  <si>
    <t>CURSOS</t>
  </si>
  <si>
    <t>TALLERES</t>
  </si>
  <si>
    <t>CHARLAS</t>
  </si>
  <si>
    <t>DIVISION DE COMERCIAL Y CERTIFICACIÓN</t>
  </si>
  <si>
    <t>No.</t>
  </si>
  <si>
    <t>DETALLE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</si>
  <si>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</si>
  <si>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</si>
  <si>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</si>
  <si>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</si>
  <si>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</si>
  <si>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</si>
  <si>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</si>
  <si>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</si>
  <si>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</si>
  <si>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</si>
  <si>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</si>
  <si>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</si>
  <si>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JUNIO - 24</t>
  </si>
  <si>
    <t>DIVISION DE VERIFICACION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</si>
  <si>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</si>
  <si>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</si>
  <si>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</si>
  <si>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</si>
  <si>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</si>
  <si>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</si>
  <si>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</si>
  <si>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</si>
  <si>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</si>
  <si>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</si>
  <si>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</si>
  <si>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</si>
  <si>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</si>
  <si>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</si>
  <si>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</si>
  <si>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 xml:space="preserve">Actividades realizadas </t>
  </si>
  <si>
    <t>ACTIVIDADES REALIZADAS</t>
  </si>
  <si>
    <t>Informe de las actividades de Capacitación</t>
  </si>
  <si>
    <t>DEPARTAMENTO DE DESARROLLO RURAL</t>
  </si>
  <si>
    <t xml:space="preserve">INFORME MESUAL  DE ACTIVIDADES REALIZADAS </t>
  </si>
  <si>
    <t>MES</t>
  </si>
  <si>
    <t>2024  JUNIO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</si>
  <si>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</si>
  <si>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</si>
  <si>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</si>
  <si>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</si>
  <si>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</si>
  <si>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</si>
  <si>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</si>
  <si>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Departamento de Desarrollo Rural</t>
  </si>
  <si>
    <t>CONSOLIDADO MENSUAL REHABILITACIÓN DE CAMINOS</t>
  </si>
  <si>
    <t>MES : JUNIO    2024</t>
  </si>
  <si>
    <t>NO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</si>
  <si>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</si>
  <si>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</si>
  <si>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</si>
  <si>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</si>
  <si>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</si>
  <si>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</si>
  <si>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</si>
  <si>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Valdesia/ La Cubana</t>
  </si>
  <si>
    <t>Carretero</t>
  </si>
  <si>
    <t>TAVAREZ</t>
  </si>
  <si>
    <t>Recodo</t>
  </si>
  <si>
    <t>POZO BLANCO</t>
  </si>
  <si>
    <t>Comunidad</t>
  </si>
  <si>
    <t>La Salvia - Blanco</t>
  </si>
  <si>
    <t>Zumbador</t>
  </si>
  <si>
    <t>El Filme - La Cruz</t>
  </si>
  <si>
    <t xml:space="preserve">Ministerio de Agricultura y Obras Publicas </t>
  </si>
  <si>
    <t>Km 14 Las Rosas</t>
  </si>
  <si>
    <t>Contratista Liceo de Los Cerezos</t>
  </si>
  <si>
    <t>Juncalito</t>
  </si>
  <si>
    <t>vecinal</t>
  </si>
  <si>
    <t>Rincon de piedras</t>
  </si>
  <si>
    <t>Carretera pricipal</t>
  </si>
  <si>
    <t>Ayuntamiento</t>
  </si>
  <si>
    <t>Carrizal</t>
  </si>
  <si>
    <t>Lomita de piedras</t>
  </si>
  <si>
    <t>Yaroa -Los Sanchez</t>
  </si>
  <si>
    <t>MOPC</t>
  </si>
  <si>
    <t>La Cumbre Juan Veras-Pedro Garcia</t>
  </si>
  <si>
    <t>Acero Estrella</t>
  </si>
  <si>
    <t>Los Cacaos/Los Guineos/Tamboril</t>
  </si>
  <si>
    <t>La Cumbre Juan Veras-La Javilla</t>
  </si>
  <si>
    <t>Los guayuyos-cruce la lajas</t>
  </si>
  <si>
    <t>El palmar-Guayuyal</t>
  </si>
  <si>
    <t>Guayabal-la Cienagas</t>
  </si>
  <si>
    <t>Asociaciones</t>
  </si>
  <si>
    <t>Juan Santiago-los Naranjos</t>
  </si>
  <si>
    <t>La Guazara -Las Avispas</t>
  </si>
  <si>
    <t>Informe de las Actividades de Extensión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</si>
</sst>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-* #,##0.00_-;\-* #,##0.00_-;_-* &quot;-&quot;??_-;_-@_-"/>
    <numFmt numFmtId="167" formatCode="0.0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name val="Arial"/>
      <family val="2"/>
    </font>
    <font>
      <b/>
      <sz val="12"/>
      <color rgb="FF000000"/>
      <name val="Arial"/>
      <family val="2"/>
    </font>
    <font>
      <b/>
      <sz val="16"/>
      <color theme="1"/>
      <name val="Aptos Narrow"/>
      <family val="2"/>
      <scheme val="minor"/>
    </font>
    <font>
      <sz val="12"/>
      <color theme="8" tint="-0.499984740745262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2"/>
      <name val="Aptos Narrow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sz val="12"/>
      <color rgb="FF000000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rial"/>
      <family val="2"/>
    </font>
    <font>
      <b/>
      <sz val="16"/>
      <name val="Aptos Narrow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2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</cellStyleXfs>
  <cellXfs count="392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left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3" borderId="2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right"/>
    </xf>
    <xf numFmtId="0" fontId="8" fillId="0" borderId="2" xfId="0" applyFont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8" fillId="0" borderId="0" xfId="0" applyFont="1"/>
    <xf numFmtId="0" fontId="11" fillId="11" borderId="10" xfId="0" applyFont="1" applyFill="1" applyBorder="1" applyAlignment="1">
      <alignment horizontal="center"/>
    </xf>
    <xf numFmtId="0" fontId="2" fillId="12" borderId="11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right"/>
    </xf>
    <xf numFmtId="0" fontId="12" fillId="0" borderId="10" xfId="0" applyFont="1" applyBorder="1" applyAlignment="1">
      <alignment horizontal="right" vertical="center"/>
    </xf>
    <xf numFmtId="0" fontId="11" fillId="11" borderId="29" xfId="0" applyFont="1" applyFill="1" applyBorder="1" applyAlignment="1">
      <alignment horizontal="center"/>
    </xf>
    <xf numFmtId="0" fontId="12" fillId="0" borderId="29" xfId="0" applyFont="1" applyBorder="1" applyAlignment="1">
      <alignment horizontal="right" vertical="center"/>
    </xf>
    <xf numFmtId="0" fontId="2" fillId="12" borderId="0" xfId="0" applyFont="1" applyFill="1" applyAlignment="1">
      <alignment horizontal="left" vertical="center"/>
    </xf>
    <xf numFmtId="0" fontId="11" fillId="11" borderId="29" xfId="0" applyFont="1" applyFill="1" applyBorder="1" applyAlignment="1">
      <alignment horizontal="center" vertical="center"/>
    </xf>
    <xf numFmtId="0" fontId="11" fillId="12" borderId="29" xfId="0" applyFont="1" applyFill="1" applyBorder="1" applyAlignment="1">
      <alignment horizontal="center"/>
    </xf>
    <xf numFmtId="0" fontId="2" fillId="12" borderId="11" xfId="0" applyFont="1" applyFill="1" applyBorder="1" applyAlignment="1">
      <alignment horizontal="left"/>
    </xf>
    <xf numFmtId="0" fontId="11" fillId="11" borderId="30" xfId="0" applyFont="1" applyFill="1" applyBorder="1" applyAlignment="1">
      <alignment horizontal="center"/>
    </xf>
    <xf numFmtId="0" fontId="2" fillId="12" borderId="31" xfId="0" applyFont="1" applyFill="1" applyBorder="1" applyAlignment="1">
      <alignment horizontal="left"/>
    </xf>
    <xf numFmtId="0" fontId="12" fillId="0" borderId="32" xfId="0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12" fillId="0" borderId="32" xfId="0" applyFont="1" applyBorder="1" applyAlignment="1">
      <alignment horizontal="right" vertical="center"/>
    </xf>
    <xf numFmtId="164" fontId="13" fillId="2" borderId="33" xfId="1" applyNumberFormat="1" applyFont="1" applyFill="1" applyBorder="1" applyAlignment="1">
      <alignment horizontal="center" vertical="center"/>
    </xf>
    <xf numFmtId="164" fontId="13" fillId="2" borderId="5" xfId="1" applyNumberFormat="1" applyFont="1" applyFill="1" applyBorder="1" applyAlignment="1">
      <alignment horizontal="center"/>
    </xf>
    <xf numFmtId="164" fontId="13" fillId="2" borderId="4" xfId="1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64" fontId="13" fillId="0" borderId="0" xfId="1" applyNumberFormat="1" applyFont="1" applyFill="1" applyBorder="1" applyAlignment="1">
      <alignment vertical="center"/>
    </xf>
    <xf numFmtId="164" fontId="13" fillId="0" borderId="0" xfId="1" applyNumberFormat="1" applyFont="1" applyFill="1" applyBorder="1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5" fillId="0" borderId="5" xfId="0" applyFont="1" applyBorder="1" applyAlignment="1">
      <alignment horizontal="center"/>
    </xf>
    <xf numFmtId="0" fontId="17" fillId="2" borderId="35" xfId="0" applyFont="1" applyFill="1" applyBorder="1" applyAlignment="1">
      <alignment horizontal="center" vertical="center" wrapText="1"/>
    </xf>
    <xf numFmtId="0" fontId="18" fillId="15" borderId="34" xfId="0" applyFont="1" applyFill="1" applyBorder="1" applyAlignment="1">
      <alignment horizontal="center" wrapText="1"/>
    </xf>
    <xf numFmtId="0" fontId="18" fillId="15" borderId="24" xfId="0" applyFont="1" applyFill="1" applyBorder="1" applyAlignment="1">
      <alignment horizontal="center" wrapText="1"/>
    </xf>
    <xf numFmtId="0" fontId="8" fillId="12" borderId="5" xfId="0" applyFont="1" applyFill="1" applyBorder="1"/>
    <xf numFmtId="164" fontId="9" fillId="0" borderId="5" xfId="1" applyNumberFormat="1" applyFont="1" applyBorder="1" applyAlignment="1">
      <alignment horizontal="right" vertical="center"/>
    </xf>
    <xf numFmtId="164" fontId="9" fillId="0" borderId="8" xfId="1" applyNumberFormat="1" applyFont="1" applyBorder="1" applyAlignment="1">
      <alignment horizontal="right" vertical="center"/>
    </xf>
    <xf numFmtId="164" fontId="9" fillId="0" borderId="10" xfId="1" applyNumberFormat="1" applyFont="1" applyBorder="1"/>
    <xf numFmtId="4" fontId="9" fillId="0" borderId="36" xfId="0" applyNumberFormat="1" applyFont="1" applyBorder="1" applyAlignment="1">
      <alignment horizontal="right" vertical="center"/>
    </xf>
    <xf numFmtId="4" fontId="9" fillId="0" borderId="10" xfId="0" applyNumberFormat="1" applyFont="1" applyBorder="1"/>
    <xf numFmtId="4" fontId="9" fillId="0" borderId="37" xfId="0" applyNumberFormat="1" applyFont="1" applyBorder="1"/>
    <xf numFmtId="4" fontId="15" fillId="0" borderId="36" xfId="0" applyNumberFormat="1" applyFont="1" applyBorder="1"/>
    <xf numFmtId="4" fontId="0" fillId="0" borderId="5" xfId="0" applyNumberFormat="1" applyBorder="1"/>
    <xf numFmtId="164" fontId="9" fillId="0" borderId="29" xfId="1" applyNumberFormat="1" applyFont="1" applyBorder="1"/>
    <xf numFmtId="4" fontId="9" fillId="0" borderId="38" xfId="0" applyNumberFormat="1" applyFont="1" applyBorder="1" applyAlignment="1">
      <alignment horizontal="right" vertical="center"/>
    </xf>
    <xf numFmtId="4" fontId="9" fillId="0" borderId="29" xfId="0" applyNumberFormat="1" applyFont="1" applyBorder="1"/>
    <xf numFmtId="4" fontId="9" fillId="0" borderId="9" xfId="0" applyNumberFormat="1" applyFont="1" applyBorder="1"/>
    <xf numFmtId="4" fontId="15" fillId="0" borderId="38" xfId="0" applyNumberFormat="1" applyFont="1" applyBorder="1"/>
    <xf numFmtId="0" fontId="8" fillId="12" borderId="5" xfId="0" applyFont="1" applyFill="1" applyBorder="1" applyAlignment="1">
      <alignment horizontal="left" vertical="center" wrapText="1"/>
    </xf>
    <xf numFmtId="164" fontId="9" fillId="0" borderId="29" xfId="1" applyNumberFormat="1" applyFont="1" applyBorder="1" applyAlignment="1">
      <alignment vertical="center"/>
    </xf>
    <xf numFmtId="4" fontId="9" fillId="0" borderId="29" xfId="0" applyNumberFormat="1" applyFont="1" applyBorder="1" applyAlignment="1">
      <alignment horizontal="right" vertical="center" wrapText="1"/>
    </xf>
    <xf numFmtId="4" fontId="9" fillId="0" borderId="9" xfId="0" applyNumberFormat="1" applyFont="1" applyBorder="1" applyAlignment="1">
      <alignment horizontal="right" vertical="center" wrapText="1"/>
    </xf>
    <xf numFmtId="164" fontId="9" fillId="0" borderId="5" xfId="1" applyNumberFormat="1" applyFont="1" applyBorder="1" applyAlignment="1">
      <alignment horizontal="right"/>
    </xf>
    <xf numFmtId="164" fontId="9" fillId="0" borderId="8" xfId="1" applyNumberFormat="1" applyFont="1" applyBorder="1" applyAlignment="1">
      <alignment horizontal="right"/>
    </xf>
    <xf numFmtId="164" fontId="9" fillId="0" borderId="5" xfId="1" applyNumberFormat="1" applyFont="1" applyFill="1" applyBorder="1"/>
    <xf numFmtId="164" fontId="20" fillId="0" borderId="5" xfId="1" applyNumberFormat="1" applyFont="1" applyBorder="1" applyAlignment="1">
      <alignment horizontal="right"/>
    </xf>
    <xf numFmtId="164" fontId="20" fillId="0" borderId="8" xfId="1" applyNumberFormat="1" applyFont="1" applyBorder="1" applyAlignment="1">
      <alignment horizontal="right"/>
    </xf>
    <xf numFmtId="0" fontId="8" fillId="12" borderId="5" xfId="0" applyFont="1" applyFill="1" applyBorder="1" applyAlignment="1">
      <alignment vertical="center" wrapText="1"/>
    </xf>
    <xf numFmtId="4" fontId="9" fillId="0" borderId="29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6" fillId="0" borderId="0" xfId="0" applyFont="1"/>
    <xf numFmtId="164" fontId="9" fillId="0" borderId="32" xfId="1" applyNumberFormat="1" applyFont="1" applyBorder="1"/>
    <xf numFmtId="4" fontId="9" fillId="0" borderId="39" xfId="0" applyNumberFormat="1" applyFont="1" applyBorder="1" applyAlignment="1">
      <alignment horizontal="right" vertical="center"/>
    </xf>
    <xf numFmtId="4" fontId="9" fillId="0" borderId="32" xfId="0" applyNumberFormat="1" applyFont="1" applyBorder="1"/>
    <xf numFmtId="4" fontId="9" fillId="0" borderId="40" xfId="0" applyNumberFormat="1" applyFont="1" applyBorder="1"/>
    <xf numFmtId="4" fontId="15" fillId="0" borderId="41" xfId="0" applyNumberFormat="1" applyFont="1" applyBorder="1"/>
    <xf numFmtId="0" fontId="8" fillId="0" borderId="5" xfId="0" applyFont="1" applyBorder="1"/>
    <xf numFmtId="164" fontId="21" fillId="0" borderId="5" xfId="1" applyNumberFormat="1" applyFont="1" applyBorder="1"/>
    <xf numFmtId="164" fontId="21" fillId="0" borderId="12" xfId="1" applyNumberFormat="1" applyFont="1" applyBorder="1"/>
    <xf numFmtId="4" fontId="21" fillId="0" borderId="42" xfId="0" applyNumberFormat="1" applyFont="1" applyBorder="1"/>
    <xf numFmtId="4" fontId="21" fillId="0" borderId="1" xfId="0" applyNumberFormat="1" applyFont="1" applyBorder="1"/>
    <xf numFmtId="4" fontId="21" fillId="0" borderId="18" xfId="0" applyNumberFormat="1" applyFont="1" applyBorder="1"/>
    <xf numFmtId="14" fontId="9" fillId="0" borderId="0" xfId="0" applyNumberFormat="1" applyFont="1" applyAlignment="1">
      <alignment vertical="center"/>
    </xf>
    <xf numFmtId="43" fontId="9" fillId="0" borderId="0" xfId="1" applyFont="1" applyAlignment="1">
      <alignment vertical="center"/>
    </xf>
    <xf numFmtId="0" fontId="9" fillId="0" borderId="0" xfId="0" applyFont="1"/>
    <xf numFmtId="4" fontId="0" fillId="0" borderId="0" xfId="0" applyNumberFormat="1"/>
    <xf numFmtId="43" fontId="0" fillId="0" borderId="0" xfId="0" applyNumberFormat="1"/>
    <xf numFmtId="0" fontId="21" fillId="0" borderId="23" xfId="0" applyFont="1" applyBorder="1"/>
    <xf numFmtId="0" fontId="23" fillId="6" borderId="5" xfId="0" applyFont="1" applyFill="1" applyBorder="1"/>
    <xf numFmtId="0" fontId="9" fillId="3" borderId="5" xfId="2" applyFont="1" applyFill="1" applyBorder="1" applyAlignment="1">
      <alignment horizontal="center" vertical="center"/>
    </xf>
    <xf numFmtId="0" fontId="9" fillId="16" borderId="5" xfId="2" applyFont="1" applyFill="1" applyBorder="1" applyAlignment="1">
      <alignment horizontal="center" vertical="center"/>
    </xf>
    <xf numFmtId="0" fontId="9" fillId="17" borderId="5" xfId="2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9" fillId="17" borderId="5" xfId="2" applyFont="1" applyFill="1" applyBorder="1" applyAlignment="1">
      <alignment vertical="center"/>
    </xf>
    <xf numFmtId="164" fontId="0" fillId="0" borderId="5" xfId="0" applyNumberFormat="1" applyBorder="1"/>
    <xf numFmtId="0" fontId="9" fillId="0" borderId="5" xfId="0" applyFont="1" applyBorder="1"/>
    <xf numFmtId="164" fontId="9" fillId="0" borderId="5" xfId="0" applyNumberFormat="1" applyFont="1" applyBorder="1"/>
    <xf numFmtId="0" fontId="9" fillId="17" borderId="5" xfId="0" applyFont="1" applyFill="1" applyBorder="1"/>
    <xf numFmtId="0" fontId="15" fillId="0" borderId="0" xfId="0" applyFont="1"/>
    <xf numFmtId="164" fontId="15" fillId="0" borderId="5" xfId="1" applyNumberFormat="1" applyFont="1" applyBorder="1" applyAlignment="1">
      <alignment horizontal="right"/>
    </xf>
    <xf numFmtId="1" fontId="25" fillId="20" borderId="5" xfId="1" applyNumberFormat="1" applyFont="1" applyFill="1" applyBorder="1" applyAlignment="1">
      <alignment horizontal="right" wrapText="1"/>
    </xf>
    <xf numFmtId="1" fontId="25" fillId="20" borderId="5" xfId="1" applyNumberFormat="1" applyFont="1" applyFill="1" applyBorder="1" applyAlignment="1">
      <alignment horizontal="right"/>
    </xf>
    <xf numFmtId="1" fontId="25" fillId="20" borderId="8" xfId="0" applyNumberFormat="1" applyFont="1" applyFill="1" applyBorder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17" fontId="8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4" fontId="22" fillId="0" borderId="4" xfId="0" applyNumberFormat="1" applyFont="1" applyBorder="1" applyAlignment="1">
      <alignment horizontal="center" vertical="center"/>
    </xf>
    <xf numFmtId="43" fontId="0" fillId="0" borderId="5" xfId="1" applyFont="1" applyBorder="1" applyAlignment="1">
      <alignment vertical="center"/>
    </xf>
    <xf numFmtId="43" fontId="22" fillId="0" borderId="5" xfId="1" applyFont="1" applyBorder="1" applyAlignment="1">
      <alignment horizontal="left" vertical="center"/>
    </xf>
    <xf numFmtId="0" fontId="21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justify" vertical="center" wrapText="1"/>
    </xf>
    <xf numFmtId="17" fontId="3" fillId="0" borderId="0" xfId="0" applyNumberFormat="1" applyFont="1"/>
    <xf numFmtId="0" fontId="15" fillId="3" borderId="5" xfId="0" applyFont="1" applyFill="1" applyBorder="1"/>
    <xf numFmtId="0" fontId="15" fillId="18" borderId="5" xfId="0" applyFont="1" applyFill="1" applyBorder="1"/>
    <xf numFmtId="0" fontId="15" fillId="17" borderId="5" xfId="0" applyFont="1" applyFill="1" applyBorder="1"/>
    <xf numFmtId="0" fontId="21" fillId="0" borderId="0" xfId="0" applyFont="1" applyAlignment="1">
      <alignment horizontal="center"/>
    </xf>
    <xf numFmtId="17" fontId="21" fillId="0" borderId="0" xfId="0" applyNumberFormat="1" applyFont="1"/>
    <xf numFmtId="0" fontId="6" fillId="0" borderId="4" xfId="0" applyFont="1" applyBorder="1"/>
    <xf numFmtId="0" fontId="26" fillId="21" borderId="5" xfId="0" applyFont="1" applyFill="1" applyBorder="1"/>
    <xf numFmtId="0" fontId="7" fillId="0" borderId="5" xfId="0" applyFont="1" applyBorder="1" applyAlignment="1">
      <alignment horizontal="center" vertical="center" wrapText="1"/>
    </xf>
    <xf numFmtId="0" fontId="27" fillId="22" borderId="5" xfId="2" applyFont="1" applyFill="1" applyBorder="1" applyAlignment="1">
      <alignment horizontal="center" vertical="center"/>
    </xf>
    <xf numFmtId="0" fontId="27" fillId="23" borderId="5" xfId="2" applyFont="1" applyFill="1" applyBorder="1" applyAlignment="1">
      <alignment horizontal="center" vertical="center"/>
    </xf>
    <xf numFmtId="0" fontId="27" fillId="24" borderId="5" xfId="2" applyFont="1" applyFill="1" applyBorder="1" applyAlignment="1">
      <alignment horizontal="center" vertical="center"/>
    </xf>
    <xf numFmtId="0" fontId="6" fillId="0" borderId="5" xfId="0" applyFont="1" applyBorder="1"/>
    <xf numFmtId="0" fontId="28" fillId="25" borderId="5" xfId="2" applyFont="1" applyFill="1" applyBorder="1" applyAlignment="1">
      <alignment horizontal="left"/>
    </xf>
    <xf numFmtId="164" fontId="29" fillId="0" borderId="5" xfId="4" applyNumberFormat="1" applyFont="1" applyFill="1" applyBorder="1" applyAlignment="1">
      <alignment horizontal="right"/>
    </xf>
    <xf numFmtId="164" fontId="29" fillId="0" borderId="5" xfId="4" applyNumberFormat="1" applyFont="1" applyFill="1" applyBorder="1" applyAlignment="1">
      <alignment horizontal="center"/>
    </xf>
    <xf numFmtId="0" fontId="28" fillId="0" borderId="5" xfId="2" applyFont="1" applyBorder="1" applyAlignment="1">
      <alignment horizontal="left"/>
    </xf>
    <xf numFmtId="0" fontId="30" fillId="26" borderId="5" xfId="0" applyFont="1" applyFill="1" applyBorder="1"/>
    <xf numFmtId="164" fontId="5" fillId="26" borderId="5" xfId="4" applyNumberFormat="1" applyFont="1" applyFill="1" applyBorder="1" applyAlignment="1">
      <alignment horizontal="right"/>
    </xf>
    <xf numFmtId="164" fontId="30" fillId="26" borderId="5" xfId="4" applyNumberFormat="1" applyFont="1" applyFill="1" applyBorder="1"/>
    <xf numFmtId="164" fontId="30" fillId="0" borderId="5" xfId="4" applyNumberFormat="1" applyFont="1" applyFill="1" applyBorder="1"/>
    <xf numFmtId="0" fontId="0" fillId="0" borderId="12" xfId="0" applyBorder="1"/>
    <xf numFmtId="0" fontId="0" fillId="0" borderId="23" xfId="0" applyBorder="1"/>
    <xf numFmtId="0" fontId="0" fillId="0" borderId="33" xfId="0" applyBorder="1"/>
    <xf numFmtId="0" fontId="10" fillId="27" borderId="27" xfId="0" applyFont="1" applyFill="1" applyBorder="1" applyAlignment="1">
      <alignment horizontal="center" vertical="center"/>
    </xf>
    <xf numFmtId="0" fontId="12" fillId="27" borderId="27" xfId="0" applyFont="1" applyFill="1" applyBorder="1" applyAlignment="1">
      <alignment horizontal="center" vertical="center"/>
    </xf>
    <xf numFmtId="0" fontId="12" fillId="27" borderId="27" xfId="0" applyFont="1" applyFill="1" applyBorder="1" applyAlignment="1">
      <alignment horizontal="center" vertical="center" wrapText="1"/>
    </xf>
    <xf numFmtId="0" fontId="12" fillId="19" borderId="27" xfId="0" applyFont="1" applyFill="1" applyBorder="1" applyAlignment="1">
      <alignment horizontal="center" vertical="center"/>
    </xf>
    <xf numFmtId="0" fontId="12" fillId="19" borderId="27" xfId="0" applyFont="1" applyFill="1" applyBorder="1" applyAlignment="1">
      <alignment horizontal="center" vertical="center" wrapText="1"/>
    </xf>
    <xf numFmtId="0" fontId="2" fillId="19" borderId="27" xfId="0" applyFont="1" applyFill="1" applyBorder="1" applyAlignment="1">
      <alignment horizontal="center" vertical="center" wrapText="1"/>
    </xf>
    <xf numFmtId="0" fontId="11" fillId="28" borderId="5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27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34" fillId="0" borderId="5" xfId="0" applyFont="1" applyBorder="1" applyAlignment="1">
      <alignment horizontal="center" vertical="center" wrapText="1"/>
    </xf>
    <xf numFmtId="0" fontId="34" fillId="25" borderId="5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vertical="center"/>
    </xf>
    <xf numFmtId="0" fontId="15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12" borderId="5" xfId="0" applyFont="1" applyFill="1" applyBorder="1" applyAlignment="1">
      <alignment horizontal="center" vertical="center"/>
    </xf>
    <xf numFmtId="0" fontId="15" fillId="12" borderId="5" xfId="0" applyFont="1" applyFill="1" applyBorder="1" applyAlignment="1">
      <alignment horizontal="center" vertical="center"/>
    </xf>
    <xf numFmtId="0" fontId="12" fillId="30" borderId="5" xfId="0" applyFont="1" applyFill="1" applyBorder="1" applyAlignment="1">
      <alignment vertical="center"/>
    </xf>
    <xf numFmtId="0" fontId="33" fillId="30" borderId="5" xfId="0" applyFont="1" applyFill="1" applyBorder="1" applyAlignment="1">
      <alignment horizontal="center" vertical="center"/>
    </xf>
    <xf numFmtId="0" fontId="15" fillId="30" borderId="5" xfId="0" applyFont="1" applyFill="1" applyBorder="1" applyAlignment="1">
      <alignment horizontal="center" vertical="center"/>
    </xf>
    <xf numFmtId="0" fontId="35" fillId="12" borderId="5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12" borderId="5" xfId="0" applyFont="1" applyFill="1" applyBorder="1" applyAlignment="1">
      <alignment horizontal="center" vertical="center" wrapText="1"/>
    </xf>
    <xf numFmtId="0" fontId="33" fillId="31" borderId="5" xfId="0" applyFont="1" applyFill="1" applyBorder="1" applyAlignment="1">
      <alignment horizontal="center" vertical="center" wrapText="1"/>
    </xf>
    <xf numFmtId="0" fontId="34" fillId="12" borderId="5" xfId="0" applyFont="1" applyFill="1" applyBorder="1" applyAlignment="1">
      <alignment horizontal="center" vertical="center" wrapText="1"/>
    </xf>
    <xf numFmtId="0" fontId="33" fillId="30" borderId="5" xfId="0" applyFont="1" applyFill="1" applyBorder="1" applyAlignment="1">
      <alignment horizontal="center" vertical="center" wrapText="1"/>
    </xf>
    <xf numFmtId="0" fontId="36" fillId="0" borderId="5" xfId="5" applyFont="1" applyBorder="1" applyAlignment="1">
      <alignment horizontal="center"/>
    </xf>
    <xf numFmtId="0" fontId="34" fillId="0" borderId="5" xfId="5" applyFont="1" applyBorder="1" applyAlignment="1">
      <alignment horizontal="center" vertical="center"/>
    </xf>
    <xf numFmtId="0" fontId="34" fillId="12" borderId="5" xfId="5" applyFont="1" applyFill="1" applyBorder="1" applyAlignment="1">
      <alignment horizontal="center" vertical="center"/>
    </xf>
    <xf numFmtId="0" fontId="36" fillId="0" borderId="5" xfId="5" applyFont="1" applyBorder="1" applyAlignment="1">
      <alignment horizontal="center" wrapText="1"/>
    </xf>
    <xf numFmtId="0" fontId="34" fillId="0" borderId="5" xfId="5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15" fillId="12" borderId="5" xfId="0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0" fontId="38" fillId="30" borderId="5" xfId="5" applyFont="1" applyFill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2" fontId="38" fillId="0" borderId="5" xfId="0" applyNumberFormat="1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 shrinkToFit="1"/>
    </xf>
    <xf numFmtId="0" fontId="39" fillId="30" borderId="5" xfId="0" applyFont="1" applyFill="1" applyBorder="1" applyAlignment="1">
      <alignment horizontal="center" vertical="center"/>
    </xf>
    <xf numFmtId="0" fontId="38" fillId="30" borderId="5" xfId="0" applyFont="1" applyFill="1" applyBorder="1" applyAlignment="1">
      <alignment horizontal="center" vertical="center"/>
    </xf>
    <xf numFmtId="2" fontId="38" fillId="30" borderId="5" xfId="0" applyNumberFormat="1" applyFont="1" applyFill="1" applyBorder="1" applyAlignment="1">
      <alignment horizontal="center" vertical="center"/>
    </xf>
    <xf numFmtId="0" fontId="38" fillId="30" borderId="5" xfId="0" applyFont="1" applyFill="1" applyBorder="1" applyAlignment="1">
      <alignment horizontal="center" vertical="center" shrinkToFit="1"/>
    </xf>
    <xf numFmtId="0" fontId="39" fillId="0" borderId="5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39" fillId="0" borderId="5" xfId="0" applyFont="1" applyBorder="1" applyAlignment="1">
      <alignment horizontal="center" vertical="center" shrinkToFit="1"/>
    </xf>
    <xf numFmtId="0" fontId="34" fillId="30" borderId="5" xfId="0" applyFont="1" applyFill="1" applyBorder="1" applyAlignment="1">
      <alignment horizontal="center" vertical="center"/>
    </xf>
    <xf numFmtId="1" fontId="34" fillId="30" borderId="5" xfId="0" applyNumberFormat="1" applyFont="1" applyFill="1" applyBorder="1" applyAlignment="1">
      <alignment horizontal="center" vertical="center"/>
    </xf>
    <xf numFmtId="0" fontId="34" fillId="30" borderId="5" xfId="0" applyFont="1" applyFill="1" applyBorder="1" applyAlignment="1">
      <alignment horizontal="center" vertical="center" shrinkToFit="1"/>
    </xf>
    <xf numFmtId="0" fontId="40" fillId="27" borderId="5" xfId="0" applyFont="1" applyFill="1" applyBorder="1"/>
    <xf numFmtId="0" fontId="3" fillId="27" borderId="5" xfId="0" applyFont="1" applyFill="1" applyBorder="1" applyAlignment="1">
      <alignment horizontal="left"/>
    </xf>
    <xf numFmtId="164" fontId="34" fillId="27" borderId="5" xfId="1" applyNumberFormat="1" applyFont="1" applyFill="1" applyBorder="1" applyAlignment="1">
      <alignment horizontal="center" vertical="center"/>
    </xf>
    <xf numFmtId="164" fontId="23" fillId="27" borderId="5" xfId="1" applyNumberFormat="1" applyFont="1" applyFill="1" applyBorder="1" applyAlignment="1">
      <alignment horizontal="center" vertical="center"/>
    </xf>
    <xf numFmtId="164" fontId="4" fillId="0" borderId="5" xfId="1" applyNumberFormat="1" applyFont="1" applyBorder="1"/>
    <xf numFmtId="164" fontId="4" fillId="0" borderId="5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right"/>
    </xf>
    <xf numFmtId="164" fontId="3" fillId="5" borderId="5" xfId="1" applyNumberFormat="1" applyFont="1" applyFill="1" applyBorder="1" applyAlignment="1">
      <alignment horizontal="right"/>
    </xf>
    <xf numFmtId="164" fontId="3" fillId="5" borderId="5" xfId="1" applyNumberFormat="1" applyFont="1" applyFill="1" applyBorder="1" applyAlignment="1">
      <alignment horizontal="center"/>
    </xf>
    <xf numFmtId="164" fontId="3" fillId="5" borderId="27" xfId="1" applyNumberFormat="1" applyFont="1" applyFill="1" applyBorder="1" applyAlignment="1">
      <alignment horizontal="center"/>
    </xf>
    <xf numFmtId="164" fontId="6" fillId="0" borderId="6" xfId="1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164" fontId="3" fillId="10" borderId="5" xfId="1" applyNumberFormat="1" applyFont="1" applyFill="1" applyBorder="1" applyAlignment="1">
      <alignment horizontal="center"/>
    </xf>
    <xf numFmtId="164" fontId="4" fillId="10" borderId="17" xfId="1" applyNumberFormat="1" applyFont="1" applyFill="1" applyBorder="1" applyAlignment="1">
      <alignment horizontal="center"/>
    </xf>
    <xf numFmtId="164" fontId="4" fillId="10" borderId="23" xfId="1" applyNumberFormat="1" applyFont="1" applyFill="1" applyBorder="1" applyAlignment="1">
      <alignment horizontal="center"/>
    </xf>
    <xf numFmtId="164" fontId="15" fillId="0" borderId="6" xfId="1" applyNumberFormat="1" applyFont="1" applyBorder="1" applyAlignment="1">
      <alignment horizontal="center"/>
    </xf>
    <xf numFmtId="164" fontId="15" fillId="0" borderId="7" xfId="1" applyNumberFormat="1" applyFont="1" applyBorder="1" applyAlignment="1">
      <alignment horizontal="center"/>
    </xf>
    <xf numFmtId="164" fontId="15" fillId="0" borderId="5" xfId="1" applyNumberFormat="1" applyFont="1" applyBorder="1" applyAlignment="1">
      <alignment horizontal="center"/>
    </xf>
    <xf numFmtId="164" fontId="15" fillId="0" borderId="5" xfId="1" applyNumberFormat="1" applyFont="1" applyBorder="1"/>
    <xf numFmtId="164" fontId="27" fillId="0" borderId="5" xfId="1" applyNumberFormat="1" applyFont="1" applyBorder="1" applyAlignment="1">
      <alignment horizontal="center"/>
    </xf>
    <xf numFmtId="164" fontId="28" fillId="0" borderId="5" xfId="1" applyNumberFormat="1" applyFont="1" applyBorder="1" applyAlignment="1">
      <alignment horizontal="center"/>
    </xf>
    <xf numFmtId="164" fontId="4" fillId="10" borderId="5" xfId="1" applyNumberFormat="1" applyFont="1" applyFill="1" applyBorder="1" applyAlignment="1">
      <alignment horizontal="center"/>
    </xf>
    <xf numFmtId="164" fontId="4" fillId="10" borderId="8" xfId="1" applyNumberFormat="1" applyFont="1" applyFill="1" applyBorder="1" applyAlignment="1">
      <alignment horizontal="center"/>
    </xf>
    <xf numFmtId="164" fontId="4" fillId="10" borderId="19" xfId="1" applyNumberFormat="1" applyFont="1" applyFill="1" applyBorder="1" applyAlignment="1">
      <alignment horizontal="center"/>
    </xf>
    <xf numFmtId="164" fontId="4" fillId="10" borderId="11" xfId="1" applyNumberFormat="1" applyFont="1" applyFill="1" applyBorder="1" applyAlignment="1">
      <alignment horizontal="center"/>
    </xf>
    <xf numFmtId="164" fontId="15" fillId="0" borderId="9" xfId="1" applyNumberFormat="1" applyFont="1" applyBorder="1" applyAlignment="1">
      <alignment horizontal="center"/>
    </xf>
    <xf numFmtId="164" fontId="15" fillId="0" borderId="8" xfId="1" applyNumberFormat="1" applyFont="1" applyBorder="1" applyAlignment="1">
      <alignment horizontal="center"/>
    </xf>
    <xf numFmtId="0" fontId="15" fillId="12" borderId="5" xfId="1" applyNumberFormat="1" applyFont="1" applyFill="1" applyBorder="1" applyAlignment="1">
      <alignment horizontal="right" wrapText="1"/>
    </xf>
    <xf numFmtId="0" fontId="24" fillId="12" borderId="5" xfId="1" applyNumberFormat="1" applyFont="1" applyFill="1" applyBorder="1" applyAlignment="1">
      <alignment horizontal="right"/>
    </xf>
    <xf numFmtId="0" fontId="24" fillId="12" borderId="8" xfId="0" applyFont="1" applyFill="1" applyBorder="1"/>
    <xf numFmtId="164" fontId="15" fillId="12" borderId="9" xfId="1" applyNumberFormat="1" applyFont="1" applyFill="1" applyBorder="1" applyAlignment="1">
      <alignment horizontal="right" vertical="top"/>
    </xf>
    <xf numFmtId="164" fontId="15" fillId="12" borderId="5" xfId="1" applyNumberFormat="1" applyFont="1" applyFill="1" applyBorder="1" applyAlignment="1">
      <alignment horizontal="right" vertical="top"/>
    </xf>
    <xf numFmtId="1" fontId="15" fillId="12" borderId="5" xfId="1" applyNumberFormat="1" applyFont="1" applyFill="1" applyBorder="1" applyAlignment="1">
      <alignment horizontal="right" vertical="top"/>
    </xf>
    <xf numFmtId="1" fontId="15" fillId="12" borderId="5" xfId="1" applyNumberFormat="1" applyFont="1" applyFill="1" applyBorder="1" applyAlignment="1">
      <alignment horizontal="right"/>
    </xf>
    <xf numFmtId="1" fontId="15" fillId="12" borderId="5" xfId="0" applyNumberFormat="1" applyFont="1" applyFill="1" applyBorder="1" applyAlignment="1">
      <alignment horizontal="right"/>
    </xf>
    <xf numFmtId="1" fontId="15" fillId="12" borderId="5" xfId="1" applyNumberFormat="1" applyFont="1" applyFill="1" applyBorder="1" applyAlignment="1">
      <alignment horizontal="right" wrapText="1"/>
    </xf>
    <xf numFmtId="1" fontId="24" fillId="12" borderId="5" xfId="1" applyNumberFormat="1" applyFont="1" applyFill="1" applyBorder="1" applyAlignment="1">
      <alignment horizontal="right"/>
    </xf>
    <xf numFmtId="1" fontId="24" fillId="12" borderId="8" xfId="0" applyNumberFormat="1" applyFont="1" applyFill="1" applyBorder="1"/>
    <xf numFmtId="165" fontId="15" fillId="12" borderId="5" xfId="0" applyNumberFormat="1" applyFont="1" applyFill="1" applyBorder="1" applyAlignment="1">
      <alignment horizontal="right" vertical="top"/>
    </xf>
    <xf numFmtId="164" fontId="15" fillId="12" borderId="5" xfId="1" applyNumberFormat="1" applyFont="1" applyFill="1" applyBorder="1" applyAlignment="1">
      <alignment horizontal="right"/>
    </xf>
    <xf numFmtId="164" fontId="15" fillId="12" borderId="5" xfId="0" applyNumberFormat="1" applyFont="1" applyFill="1" applyBorder="1" applyAlignment="1">
      <alignment horizontal="right"/>
    </xf>
    <xf numFmtId="0" fontId="15" fillId="12" borderId="9" xfId="1" applyNumberFormat="1" applyFont="1" applyFill="1" applyBorder="1" applyAlignment="1">
      <alignment horizontal="right" vertical="top"/>
    </xf>
    <xf numFmtId="0" fontId="15" fillId="12" borderId="5" xfId="1" applyNumberFormat="1" applyFont="1" applyFill="1" applyBorder="1" applyAlignment="1">
      <alignment horizontal="right" vertical="top"/>
    </xf>
    <xf numFmtId="0" fontId="15" fillId="12" borderId="5" xfId="1" applyNumberFormat="1" applyFont="1" applyFill="1" applyBorder="1" applyAlignment="1">
      <alignment horizontal="right"/>
    </xf>
    <xf numFmtId="0" fontId="15" fillId="12" borderId="5" xfId="0" applyFont="1" applyFill="1" applyBorder="1" applyAlignment="1">
      <alignment horizontal="right"/>
    </xf>
    <xf numFmtId="1" fontId="15" fillId="12" borderId="9" xfId="1" applyNumberFormat="1" applyFont="1" applyFill="1" applyBorder="1" applyAlignment="1">
      <alignment horizontal="right" vertical="top"/>
    </xf>
    <xf numFmtId="164" fontId="24" fillId="12" borderId="5" xfId="1" applyNumberFormat="1" applyFont="1" applyFill="1" applyBorder="1" applyAlignment="1">
      <alignment horizontal="right"/>
    </xf>
    <xf numFmtId="0" fontId="21" fillId="20" borderId="5" xfId="0" applyFont="1" applyFill="1" applyBorder="1"/>
    <xf numFmtId="164" fontId="21" fillId="20" borderId="9" xfId="1" applyNumberFormat="1" applyFont="1" applyFill="1" applyBorder="1" applyAlignment="1">
      <alignment horizontal="right" wrapText="1"/>
    </xf>
    <xf numFmtId="164" fontId="21" fillId="20" borderId="5" xfId="1" applyNumberFormat="1" applyFont="1" applyFill="1" applyBorder="1" applyAlignment="1">
      <alignment horizontal="right" wrapText="1"/>
    </xf>
    <xf numFmtId="164" fontId="21" fillId="20" borderId="5" xfId="1" applyNumberFormat="1" applyFont="1" applyFill="1" applyBorder="1" applyAlignment="1">
      <alignment horizontal="right"/>
    </xf>
    <xf numFmtId="164" fontId="25" fillId="20" borderId="5" xfId="1" applyNumberFormat="1" applyFont="1" applyFill="1" applyBorder="1" applyAlignment="1">
      <alignment horizontal="right" wrapText="1"/>
    </xf>
    <xf numFmtId="164" fontId="25" fillId="20" borderId="5" xfId="1" applyNumberFormat="1" applyFont="1" applyFill="1" applyBorder="1" applyAlignment="1">
      <alignment horizontal="center" wrapText="1"/>
    </xf>
    <xf numFmtId="1" fontId="25" fillId="20" borderId="5" xfId="0" applyNumberFormat="1" applyFont="1" applyFill="1" applyBorder="1"/>
    <xf numFmtId="0" fontId="21" fillId="0" borderId="0" xfId="0" applyFont="1"/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horizontal="right" vertical="center" wrapText="1"/>
    </xf>
    <xf numFmtId="4" fontId="0" fillId="0" borderId="5" xfId="0" applyNumberFormat="1" applyBorder="1" applyAlignment="1">
      <alignment horizontal="right" vertical="center"/>
    </xf>
    <xf numFmtId="0" fontId="15" fillId="0" borderId="5" xfId="0" applyFont="1" applyBorder="1" applyAlignment="1">
      <alignment horizontal="right"/>
    </xf>
    <xf numFmtId="0" fontId="9" fillId="0" borderId="27" xfId="0" applyFont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34" fillId="0" borderId="5" xfId="0" applyFont="1" applyBorder="1" applyAlignment="1">
      <alignment horizontal="right" vertical="center"/>
    </xf>
    <xf numFmtId="0" fontId="33" fillId="0" borderId="27" xfId="0" applyFont="1" applyBorder="1" applyAlignment="1">
      <alignment horizontal="right" vertical="center"/>
    </xf>
    <xf numFmtId="167" fontId="35" fillId="0" borderId="5" xfId="0" applyNumberFormat="1" applyFont="1" applyBorder="1" applyAlignment="1">
      <alignment horizontal="right" vertical="center"/>
    </xf>
    <xf numFmtId="0" fontId="33" fillId="0" borderId="5" xfId="0" applyFont="1" applyBorder="1" applyAlignment="1">
      <alignment horizontal="right" vertical="center"/>
    </xf>
    <xf numFmtId="0" fontId="33" fillId="12" borderId="5" xfId="0" applyFont="1" applyFill="1" applyBorder="1" applyAlignment="1">
      <alignment horizontal="right" vertical="center"/>
    </xf>
    <xf numFmtId="0" fontId="33" fillId="30" borderId="5" xfId="0" applyFont="1" applyFill="1" applyBorder="1" applyAlignment="1">
      <alignment horizontal="right" vertical="center"/>
    </xf>
    <xf numFmtId="0" fontId="35" fillId="12" borderId="5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/>
    </xf>
    <xf numFmtId="0" fontId="33" fillId="0" borderId="5" xfId="0" applyFont="1" applyBorder="1" applyAlignment="1">
      <alignment horizontal="right" vertical="center" wrapText="1"/>
    </xf>
    <xf numFmtId="0" fontId="33" fillId="12" borderId="5" xfId="0" applyFont="1" applyFill="1" applyBorder="1" applyAlignment="1">
      <alignment horizontal="right" vertical="center" wrapText="1"/>
    </xf>
    <xf numFmtId="0" fontId="33" fillId="30" borderId="5" xfId="0" applyFont="1" applyFill="1" applyBorder="1" applyAlignment="1">
      <alignment horizontal="right" vertical="center" wrapText="1"/>
    </xf>
    <xf numFmtId="0" fontId="36" fillId="0" borderId="5" xfId="5" applyFont="1" applyBorder="1" applyAlignment="1">
      <alignment horizontal="right"/>
    </xf>
    <xf numFmtId="0" fontId="34" fillId="0" borderId="5" xfId="5" applyFont="1" applyBorder="1" applyAlignment="1">
      <alignment horizontal="right"/>
    </xf>
    <xf numFmtId="0" fontId="15" fillId="12" borderId="5" xfId="0" applyFont="1" applyFill="1" applyBorder="1" applyAlignment="1">
      <alignment horizontal="right" vertical="center" wrapText="1"/>
    </xf>
    <xf numFmtId="0" fontId="38" fillId="30" borderId="5" xfId="5" applyFont="1" applyFill="1" applyBorder="1" applyAlignment="1">
      <alignment horizontal="right" vertical="center"/>
    </xf>
    <xf numFmtId="167" fontId="38" fillId="12" borderId="5" xfId="0" applyNumberFormat="1" applyFont="1" applyFill="1" applyBorder="1" applyAlignment="1">
      <alignment horizontal="right" vertical="center"/>
    </xf>
    <xf numFmtId="2" fontId="38" fillId="0" borderId="5" xfId="0" applyNumberFormat="1" applyFont="1" applyBorder="1" applyAlignment="1">
      <alignment horizontal="right" vertical="center"/>
    </xf>
    <xf numFmtId="167" fontId="38" fillId="30" borderId="5" xfId="0" applyNumberFormat="1" applyFont="1" applyFill="1" applyBorder="1" applyAlignment="1">
      <alignment horizontal="right" vertical="center"/>
    </xf>
    <xf numFmtId="2" fontId="38" fillId="30" borderId="5" xfId="0" applyNumberFormat="1" applyFont="1" applyFill="1" applyBorder="1" applyAlignment="1">
      <alignment horizontal="right" vertical="center"/>
    </xf>
    <xf numFmtId="0" fontId="39" fillId="0" borderId="5" xfId="0" applyFont="1" applyBorder="1" applyAlignment="1">
      <alignment horizontal="right" vertical="center"/>
    </xf>
    <xf numFmtId="0" fontId="39" fillId="30" borderId="5" xfId="0" applyFont="1" applyFill="1" applyBorder="1" applyAlignment="1">
      <alignment horizontal="right" vertical="center"/>
    </xf>
    <xf numFmtId="167" fontId="34" fillId="30" borderId="5" xfId="0" applyNumberFormat="1" applyFont="1" applyFill="1" applyBorder="1" applyAlignment="1">
      <alignment horizontal="right" vertical="center"/>
    </xf>
    <xf numFmtId="1" fontId="34" fillId="30" borderId="5" xfId="0" applyNumberFormat="1" applyFont="1" applyFill="1" applyBorder="1" applyAlignment="1">
      <alignment horizontal="right" vertical="center"/>
    </xf>
    <xf numFmtId="164" fontId="41" fillId="27" borderId="5" xfId="1" applyNumberFormat="1" applyFont="1" applyFill="1" applyBorder="1" applyAlignment="1">
      <alignment horizontal="right" vertical="center"/>
    </xf>
    <xf numFmtId="3" fontId="15" fillId="0" borderId="27" xfId="0" applyNumberFormat="1" applyFont="1" applyBorder="1" applyAlignment="1">
      <alignment horizontal="right" vertical="center"/>
    </xf>
    <xf numFmtId="3" fontId="15" fillId="12" borderId="5" xfId="0" applyNumberFormat="1" applyFont="1" applyFill="1" applyBorder="1" applyAlignment="1">
      <alignment horizontal="right" vertical="center"/>
    </xf>
    <xf numFmtId="3" fontId="15" fillId="30" borderId="5" xfId="0" applyNumberFormat="1" applyFont="1" applyFill="1" applyBorder="1" applyAlignment="1">
      <alignment horizontal="right" vertical="center"/>
    </xf>
    <xf numFmtId="3" fontId="35" fillId="12" borderId="27" xfId="0" applyNumberFormat="1" applyFont="1" applyFill="1" applyBorder="1" applyAlignment="1">
      <alignment horizontal="right" vertical="center" wrapText="1"/>
    </xf>
    <xf numFmtId="0" fontId="15" fillId="0" borderId="27" xfId="0" applyFont="1" applyBorder="1" applyAlignment="1">
      <alignment horizontal="right" vertical="center"/>
    </xf>
    <xf numFmtId="3" fontId="33" fillId="12" borderId="5" xfId="0" applyNumberFormat="1" applyFont="1" applyFill="1" applyBorder="1" applyAlignment="1">
      <alignment horizontal="right" vertical="center" wrapText="1"/>
    </xf>
    <xf numFmtId="3" fontId="33" fillId="30" borderId="5" xfId="0" applyNumberFormat="1" applyFont="1" applyFill="1" applyBorder="1" applyAlignment="1">
      <alignment horizontal="right" vertical="center" wrapText="1"/>
    </xf>
    <xf numFmtId="0" fontId="34" fillId="0" borderId="5" xfId="5" applyFont="1" applyBorder="1" applyAlignment="1">
      <alignment horizontal="right" vertical="center"/>
    </xf>
    <xf numFmtId="0" fontId="34" fillId="12" borderId="5" xfId="5" applyFont="1" applyFill="1" applyBorder="1" applyAlignment="1">
      <alignment horizontal="right" vertical="center"/>
    </xf>
    <xf numFmtId="3" fontId="38" fillId="0" borderId="5" xfId="0" applyNumberFormat="1" applyFont="1" applyBorder="1" applyAlignment="1">
      <alignment horizontal="right" vertical="center"/>
    </xf>
    <xf numFmtId="3" fontId="38" fillId="30" borderId="5" xfId="0" applyNumberFormat="1" applyFont="1" applyFill="1" applyBorder="1" applyAlignment="1">
      <alignment horizontal="right" vertical="center"/>
    </xf>
    <xf numFmtId="3" fontId="0" fillId="0" borderId="5" xfId="0" applyNumberFormat="1" applyBorder="1" applyAlignment="1">
      <alignment horizontal="right"/>
    </xf>
    <xf numFmtId="3" fontId="39" fillId="0" borderId="5" xfId="0" applyNumberFormat="1" applyFont="1" applyBorder="1" applyAlignment="1">
      <alignment horizontal="right" vertical="center"/>
    </xf>
    <xf numFmtId="3" fontId="34" fillId="30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6" borderId="14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4" fillId="0" borderId="15" xfId="1" applyNumberFormat="1" applyFont="1" applyBorder="1" applyAlignment="1">
      <alignment horizontal="center"/>
    </xf>
    <xf numFmtId="164" fontId="4" fillId="0" borderId="16" xfId="1" applyNumberFormat="1" applyFont="1" applyBorder="1" applyAlignment="1">
      <alignment horizontal="center"/>
    </xf>
    <xf numFmtId="164" fontId="4" fillId="10" borderId="17" xfId="1" applyNumberFormat="1" applyFont="1" applyFill="1" applyBorder="1" applyAlignment="1">
      <alignment horizontal="center"/>
    </xf>
    <xf numFmtId="164" fontId="4" fillId="10" borderId="18" xfId="1" applyNumberFormat="1" applyFont="1" applyFill="1" applyBorder="1" applyAlignment="1">
      <alignment horizontal="center"/>
    </xf>
    <xf numFmtId="164" fontId="4" fillId="10" borderId="25" xfId="1" applyNumberFormat="1" applyFont="1" applyFill="1" applyBorder="1" applyAlignment="1">
      <alignment horizontal="center"/>
    </xf>
    <xf numFmtId="164" fontId="4" fillId="10" borderId="26" xfId="1" applyNumberFormat="1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9" fillId="13" borderId="1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9" fillId="13" borderId="3" xfId="0" applyFont="1" applyFill="1" applyBorder="1" applyAlignment="1">
      <alignment horizontal="center" vertical="center"/>
    </xf>
    <xf numFmtId="0" fontId="16" fillId="14" borderId="24" xfId="0" applyFont="1" applyFill="1" applyBorder="1" applyAlignment="1">
      <alignment horizontal="center" vertical="center" wrapText="1"/>
    </xf>
    <xf numFmtId="0" fontId="16" fillId="14" borderId="35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7" fontId="5" fillId="0" borderId="23" xfId="2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11" fillId="28" borderId="5" xfId="0" applyFont="1" applyFill="1" applyBorder="1" applyAlignment="1">
      <alignment horizontal="right" vertical="center"/>
    </xf>
    <xf numFmtId="0" fontId="12" fillId="29" borderId="27" xfId="0" applyFont="1" applyFill="1" applyBorder="1" applyAlignment="1">
      <alignment horizontal="center" vertical="center"/>
    </xf>
    <xf numFmtId="0" fontId="12" fillId="29" borderId="13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9" borderId="4" xfId="0" applyFont="1" applyFill="1" applyBorder="1" applyAlignment="1">
      <alignment horizontal="center" vertical="center"/>
    </xf>
    <xf numFmtId="0" fontId="11" fillId="27" borderId="5" xfId="0" applyFont="1" applyFill="1" applyBorder="1" applyAlignment="1">
      <alignment horizontal="right" vertical="center"/>
    </xf>
  </cellXfs>
  <cellStyles count="6">
    <cellStyle name="Comma 2" xfId="3" xr:uid="{50DE8401-1770-4E45-9518-FE112D75D85E}"/>
    <cellStyle name="Millares" xfId="1" builtinId="3"/>
    <cellStyle name="Millares 5" xfId="4" xr:uid="{9B4C62CA-42C7-45F0-BB24-8A1563851F51}"/>
    <cellStyle name="Normal" xfId="0" builtinId="0"/>
    <cellStyle name="Normal 2" xfId="5" xr:uid="{CBB26B2B-C5B4-4FFA-A4BA-11432BD05B0A}"/>
    <cellStyle name="Normal 5 2" xfId="2" xr:uid="{42A7B201-2E36-42F6-B13D-A1852A40CA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1036320</xdr:colOff>
      <xdr:row>0</xdr:row>
      <xdr:rowOff>0</xdr:rowOff>
    </xdr:from>
    <xdr:to>
      <xdr:col>7</xdr:col>
      <xdr:colOff>219115</xdr:colOff>
      <xdr:row>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340694-27BC-4090-86F9-2D89C687DB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8580" y="0"/>
          <a:ext cx="2703235" cy="335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1036320</xdr:colOff>
      <xdr:row>0</xdr:row>
      <xdr:rowOff>0</xdr:rowOff>
    </xdr:from>
    <xdr:to>
      <xdr:col>5</xdr:col>
      <xdr:colOff>10835</xdr:colOff>
      <xdr:row>2</xdr:row>
      <xdr:rowOff>84360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B33CA9-8405-49D5-8136-710BA10657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880" y="0"/>
          <a:ext cx="2703235" cy="490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114300</xdr:rowOff>
    </xdr:from>
    <xdr:to>
      <xdr:col>4</xdr:col>
      <xdr:colOff>1771650</xdr:colOff>
      <xdr:row>3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ED2D6C-4ED6-48FC-9ED0-99C15E7C78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0580" y="114300"/>
          <a:ext cx="2701290" cy="4800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441960</xdr:colOff>
      <xdr:row>0</xdr:row>
      <xdr:rowOff>114300</xdr:rowOff>
    </xdr:from>
    <xdr:to>
      <xdr:col>6</xdr:col>
      <xdr:colOff>182880</xdr:colOff>
      <xdr:row>3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95D070-82CD-4416-9F24-184508CFA5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3280" y="114300"/>
          <a:ext cx="2720340" cy="4800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365760</xdr:colOff>
      <xdr:row>0</xdr:row>
      <xdr:rowOff>0</xdr:rowOff>
    </xdr:from>
    <xdr:to>
      <xdr:col>17</xdr:col>
      <xdr:colOff>363895</xdr:colOff>
      <xdr:row>2</xdr:row>
      <xdr:rowOff>125000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E65187-521F-4A4B-A87C-AC8B9BD19A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5640" y="0"/>
          <a:ext cx="2703235" cy="4907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487680</xdr:colOff>
      <xdr:row>0</xdr:row>
      <xdr:rowOff>68580</xdr:rowOff>
    </xdr:from>
    <xdr:to>
      <xdr:col>8</xdr:col>
      <xdr:colOff>20995</xdr:colOff>
      <xdr:row>2</xdr:row>
      <xdr:rowOff>178340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3F5E54-3CF9-4536-A911-84D824C4F1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8120" y="68580"/>
          <a:ext cx="2703235" cy="4907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1591736</xdr:colOff>
      <xdr:row>0</xdr:row>
      <xdr:rowOff>0</xdr:rowOff>
    </xdr:from>
    <xdr:to>
      <xdr:col>2</xdr:col>
      <xdr:colOff>688171</xdr:colOff>
      <xdr:row>1</xdr:row>
      <xdr:rowOff>169333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39AB5B-A315-4B41-94AB-A234A7392A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4403" y="0"/>
          <a:ext cx="2703235" cy="355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403860</xdr:colOff>
      <xdr:row>0</xdr:row>
      <xdr:rowOff>137160</xdr:rowOff>
    </xdr:from>
    <xdr:to>
      <xdr:col>15</xdr:col>
      <xdr:colOff>259080</xdr:colOff>
      <xdr:row>3</xdr:row>
      <xdr:rowOff>175260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A624D43-F547-4EB7-88CD-61C737C961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580" y="137160"/>
          <a:ext cx="3817620" cy="63246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7841AE68-514C-4B6F-861F-0AAABF79A418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2976679B-E414-412B-8702-2399602B59B7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5A83344F-0B2C-4377-8506-7FA4B93B6931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3841C35C-647D-46A1-AED6-F419D34FEB01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E36E54A5-1A44-4093-92F6-C595280780B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1E7E57DA-320C-458B-BE31-0322E74698DC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5E57F564-C13C-4ED3-9157-C7BE0352951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E2E69EC7-E4F9-438D-A0D4-95B6CD533C2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CF6C18CE-1BB7-4338-9461-B051C414CC24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AC9FDBEB-20D0-4528-9976-A3772BD6AE4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6D0F847C-64E3-4A98-9A28-8D8EA9AC82F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40C2EB1A-C476-4292-892F-232DAFDB12C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7B4B227C-02DA-4B4A-84E4-31227E49C27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D7F05225-AE2B-4F31-A58E-8629C31FBD7B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CE21C63F-85BB-4E1F-833C-8448452132EC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B34C1520-B797-45EB-AC83-8F383E9A047F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0E58894A-2A47-47DE-9729-4B900433C0D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22956A3A-90E7-40B3-A075-CDDC068BB5A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BAF68AB4-40A1-4314-8BF1-B406AF7D596C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2AC2BB87-E96F-43A5-9987-8D243DE8C52C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23B98671-D3CA-42C4-8480-A5A397BEB5D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BF95A759-942A-4411-90D1-048AA56E8BA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5CA02E71-846B-4C3B-81A6-054EEE3C6BF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0BF8CA17-48D7-4164-9447-7C6062DC54C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EC5F0AB1-EED7-4EF6-9877-6BF086E1AA7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46EC00DB-0F66-4F61-BFB7-C6DCC9D11B1A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F9CFE961-5012-4364-B8DC-EC5FDD23224D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5FB1AD69-C3FB-49FA-A59C-CFD10D6681A2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E93E753E-A5D8-47F1-A925-68779547B032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98A2F195-42C6-47E0-ADBB-3C385CD9BC3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5EF9A651-A0B8-470E-9C41-EB8DEA4ED36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E6B54E85-91C4-4776-9A44-B95397CB2B7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CAAB3A5B-976B-4FA9-86D4-2380073FAAAE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514F897B-9CF0-4E33-82B1-E0C254BB2AF7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235D98B8-A215-48F9-BDFF-082B98851BE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55E40094-F462-440D-9D0C-4BDF890F9CC9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0DA2D7BE-74D4-410E-86FF-0359279EB87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F62BE716-1F69-48C3-93E4-A3F0686B92C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8E178E50-70F7-4C36-96F0-0E63076547C9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39220CB2-E321-45BD-AA79-83B3A058EB1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E0CBEFCC-E189-4561-8944-EEA500BE36B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DD9D7508-AD77-48D7-B227-8FEE73B83AA4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19000DF2-2ED4-4843-B11F-8C34312EC75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3234E7FA-966A-41B5-8AB9-F6B1FF420EB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B85A05EB-D569-4882-91B8-C2EE3E30649F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113CFFB9-EB7F-4954-A9D4-C96B2CEF4D9B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61D7C392-3DF6-49B2-89AB-AEB0E7382857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0B1D5E01-A50A-4B08-8F13-FA4353FD74F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E2AED58C-A86B-43B9-A319-DB88CBBDCF0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AFDDBFE4-51C2-4755-BF34-82743BA4D9B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45720</xdr:rowOff>
    </xdr:from>
    <xdr:to>
      <xdr:col>6</xdr:col>
      <xdr:colOff>111223</xdr:colOff>
      <xdr:row>2</xdr:row>
      <xdr:rowOff>176725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6707FF7-196A-4A96-AE04-BC16AE12E0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0540" y="45720"/>
          <a:ext cx="3182083" cy="4967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295275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3F91D7B6-50B3-428F-BAA7-7187F8F02464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85216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295275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81FF5FFA-5FE4-4ECE-AE9C-A50AAF82A29F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85216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295275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959E01EC-F7CA-4F4D-BFF0-DC9C842FC596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85216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26</xdr:row>
      <xdr:rowOff>0</xdr:rowOff>
    </xdr:from>
    <xdr:to>
      <xdr:col>2</xdr:col>
      <xdr:colOff>590550</xdr:colOff>
      <xdr:row>26</xdr:row>
      <xdr:rowOff>304800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D7318099-77D6-45B7-9773-6CC172C69589}"/>
            </a:ext>
          </a:extLst>
        </xdr:cNvPr>
        <xdr:cNvSpPr>
          <a:spLocks noChangeAspect="1" noChangeArrowheads="1"/>
        </xdr:cNvSpPr>
      </xdr:nvSpPr>
      <xdr:spPr bwMode="auto">
        <a:xfrm>
          <a:off x="2099310" y="5852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C41DB6EB-841B-44A0-AC83-455F55000F9D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852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84B31DED-7EAD-4D83-A3E0-AD18370C8983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852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3521BD13-94E7-4F2F-AFE0-3BB667C60F05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852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B1E7AF23-1C51-4A34-B735-847BD595C36F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852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68C6029E-3567-4C67-9ECC-D4E8FB92D325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852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C1BF72E9-6623-446E-8E22-E3883D3B39D5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852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593F7B5C-252D-4844-8BE5-9A1CCDC8E3C1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852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6600-AAA0-45C4-83F7-C10B4144BC67}">
  <dimension ref="B3:O19"/>
  <sheetViews>
    <sheetView tabSelected="1" zoomScaleNormal="100" workbookViewId="0">
      <selection activeCell="C24" sqref="C24"/>
    </sheetView>
  </sheetViews>
  <sheetFormatPr baseColWidth="10" defaultRowHeight="14.4" x14ac:dyDescent="0.3"/>
  <cols>
    <col min="2" max="2" width="14.88671875" customWidth="1"/>
    <col min="3" max="3" width="15" customWidth="1"/>
    <col min="4" max="4" width="16.6640625" customWidth="1"/>
    <col min="8" max="8" width="14.6640625" customWidth="1"/>
  </cols>
  <sheetData>
    <row r="3" spans="2:15" ht="15.6" x14ac:dyDescent="0.3">
      <c r="B3" s="328" t="s">
        <v>26</v>
      </c>
      <c r="C3" s="328"/>
      <c r="D3" s="328"/>
      <c r="E3" s="328"/>
      <c r="F3" s="328"/>
      <c r="G3" s="328"/>
      <c r="H3" s="328"/>
      <c r="I3" s="328"/>
      <c r="J3" s="328"/>
      <c r="K3" s="328"/>
    </row>
    <row r="4" spans="2:15" ht="15.6" x14ac:dyDescent="0.3">
      <c r="B4" s="328" t="s">
        <v>25</v>
      </c>
      <c r="C4" s="328"/>
      <c r="D4" s="328"/>
      <c r="E4" s="328"/>
      <c r="F4" s="328"/>
      <c r="G4" s="328"/>
      <c r="H4" s="328"/>
      <c r="I4" s="328"/>
      <c r="J4" s="328"/>
      <c r="K4" s="328"/>
    </row>
    <row r="5" spans="2:15" ht="15.6" x14ac:dyDescent="0.3">
      <c r="B5" s="329" t="s">
        <v>30</v>
      </c>
      <c r="C5" s="329"/>
      <c r="D5" s="329"/>
      <c r="E5" s="329"/>
      <c r="F5" s="329"/>
      <c r="G5" s="329"/>
      <c r="H5" s="329"/>
      <c r="I5" s="329"/>
      <c r="J5" s="329"/>
      <c r="K5" s="329"/>
    </row>
    <row r="6" spans="2:15" ht="15.6" x14ac:dyDescent="0.3"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2:15" ht="15.6" x14ac:dyDescent="0.3">
      <c r="B7" s="9"/>
      <c r="C7" s="9"/>
      <c r="D7" s="9"/>
      <c r="E7" s="330" t="s">
        <v>1</v>
      </c>
      <c r="F7" s="331"/>
      <c r="G7" s="332"/>
      <c r="H7" s="28"/>
      <c r="I7" s="330" t="s">
        <v>1</v>
      </c>
      <c r="J7" s="331"/>
      <c r="K7" s="332"/>
    </row>
    <row r="8" spans="2:15" ht="31.2" x14ac:dyDescent="0.3">
      <c r="B8" s="19" t="s">
        <v>2</v>
      </c>
      <c r="C8" s="20" t="s">
        <v>21</v>
      </c>
      <c r="D8" s="21" t="s">
        <v>22</v>
      </c>
      <c r="E8" s="22" t="s">
        <v>27</v>
      </c>
      <c r="F8" s="23" t="s">
        <v>28</v>
      </c>
      <c r="G8" s="24" t="s">
        <v>6</v>
      </c>
      <c r="H8" s="25" t="s">
        <v>23</v>
      </c>
      <c r="I8" s="22" t="s">
        <v>27</v>
      </c>
      <c r="J8" s="23" t="s">
        <v>28</v>
      </c>
      <c r="K8" s="20" t="s">
        <v>6</v>
      </c>
    </row>
    <row r="9" spans="2:15" ht="15.6" x14ac:dyDescent="0.3">
      <c r="B9" s="12" t="s">
        <v>7</v>
      </c>
      <c r="C9" s="229">
        <v>18700</v>
      </c>
      <c r="D9" s="230">
        <v>0</v>
      </c>
      <c r="E9" s="229">
        <v>0</v>
      </c>
      <c r="F9" s="229">
        <v>0</v>
      </c>
      <c r="G9" s="230">
        <f>SUM(E9:F9)</f>
        <v>0</v>
      </c>
      <c r="H9" s="229">
        <v>74.7</v>
      </c>
      <c r="I9" s="229">
        <v>12</v>
      </c>
      <c r="J9" s="229">
        <v>3</v>
      </c>
      <c r="K9" s="230">
        <f t="shared" ref="K9:K16" si="0">SUM(I9:J9)</f>
        <v>15</v>
      </c>
      <c r="O9" t="s">
        <v>19</v>
      </c>
    </row>
    <row r="10" spans="2:15" ht="15.6" x14ac:dyDescent="0.3">
      <c r="B10" s="12" t="s">
        <v>8</v>
      </c>
      <c r="C10" s="229">
        <v>0</v>
      </c>
      <c r="D10" s="230">
        <v>0</v>
      </c>
      <c r="E10" s="229">
        <v>0</v>
      </c>
      <c r="F10" s="229">
        <v>0</v>
      </c>
      <c r="G10" s="230">
        <f t="shared" ref="G10:G16" si="1">SUM(E10:F10)</f>
        <v>0</v>
      </c>
      <c r="H10" s="229">
        <v>0</v>
      </c>
      <c r="I10" s="229">
        <v>0</v>
      </c>
      <c r="J10" s="229">
        <v>0</v>
      </c>
      <c r="K10" s="230">
        <f t="shared" si="0"/>
        <v>0</v>
      </c>
    </row>
    <row r="11" spans="2:15" ht="15.6" x14ac:dyDescent="0.3">
      <c r="B11" s="12" t="s">
        <v>9</v>
      </c>
      <c r="C11" s="229">
        <v>5600</v>
      </c>
      <c r="D11" s="230">
        <v>14</v>
      </c>
      <c r="E11" s="229">
        <v>4</v>
      </c>
      <c r="F11" s="229">
        <v>0</v>
      </c>
      <c r="G11" s="230">
        <f t="shared" si="1"/>
        <v>4</v>
      </c>
      <c r="H11" s="229">
        <v>8</v>
      </c>
      <c r="I11" s="229">
        <v>2</v>
      </c>
      <c r="J11" s="229">
        <v>0</v>
      </c>
      <c r="K11" s="230">
        <f t="shared" si="0"/>
        <v>2</v>
      </c>
      <c r="M11" t="s">
        <v>19</v>
      </c>
    </row>
    <row r="12" spans="2:15" ht="15.6" x14ac:dyDescent="0.3">
      <c r="B12" s="12" t="s">
        <v>10</v>
      </c>
      <c r="C12" s="229">
        <v>27950</v>
      </c>
      <c r="D12" s="230">
        <v>65</v>
      </c>
      <c r="E12" s="229">
        <v>5</v>
      </c>
      <c r="F12" s="229">
        <v>2</v>
      </c>
      <c r="G12" s="230">
        <f t="shared" si="1"/>
        <v>7</v>
      </c>
      <c r="H12" s="229">
        <v>32</v>
      </c>
      <c r="I12" s="229">
        <v>3</v>
      </c>
      <c r="J12" s="229">
        <v>0</v>
      </c>
      <c r="K12" s="230">
        <f t="shared" si="0"/>
        <v>3</v>
      </c>
      <c r="M12" t="s">
        <v>19</v>
      </c>
      <c r="N12" t="s">
        <v>19</v>
      </c>
    </row>
    <row r="13" spans="2:15" ht="15.6" x14ac:dyDescent="0.3">
      <c r="B13" s="12" t="s">
        <v>11</v>
      </c>
      <c r="C13" s="229">
        <v>42240</v>
      </c>
      <c r="D13" s="230">
        <v>169</v>
      </c>
      <c r="E13" s="229">
        <v>10</v>
      </c>
      <c r="F13" s="229">
        <v>2</v>
      </c>
      <c r="G13" s="230">
        <f t="shared" si="1"/>
        <v>12</v>
      </c>
      <c r="H13" s="229">
        <v>89</v>
      </c>
      <c r="I13" s="229">
        <v>4</v>
      </c>
      <c r="J13" s="229">
        <v>0</v>
      </c>
      <c r="K13" s="230">
        <f t="shared" si="0"/>
        <v>4</v>
      </c>
      <c r="M13" t="s">
        <v>19</v>
      </c>
    </row>
    <row r="14" spans="2:15" ht="15.6" x14ac:dyDescent="0.3">
      <c r="B14" s="12" t="s">
        <v>12</v>
      </c>
      <c r="C14" s="229">
        <v>657090</v>
      </c>
      <c r="D14" s="230">
        <v>0</v>
      </c>
      <c r="E14" s="229">
        <v>0</v>
      </c>
      <c r="F14" s="229">
        <v>0</v>
      </c>
      <c r="G14" s="230">
        <f t="shared" si="1"/>
        <v>0</v>
      </c>
      <c r="H14" s="229">
        <v>2693.34</v>
      </c>
      <c r="I14" s="229">
        <v>109</v>
      </c>
      <c r="J14" s="229">
        <v>32</v>
      </c>
      <c r="K14" s="230">
        <f t="shared" si="0"/>
        <v>141</v>
      </c>
    </row>
    <row r="15" spans="2:15" ht="15.6" x14ac:dyDescent="0.3">
      <c r="B15" s="12" t="s">
        <v>13</v>
      </c>
      <c r="C15" s="229">
        <v>0</v>
      </c>
      <c r="D15" s="230">
        <v>0</v>
      </c>
      <c r="E15" s="231">
        <v>0</v>
      </c>
      <c r="F15" s="231">
        <v>0</v>
      </c>
      <c r="G15" s="230">
        <f t="shared" si="1"/>
        <v>0</v>
      </c>
      <c r="H15" s="229">
        <v>0</v>
      </c>
      <c r="I15" s="229">
        <v>0</v>
      </c>
      <c r="J15" s="229"/>
      <c r="K15" s="230">
        <f t="shared" si="0"/>
        <v>0</v>
      </c>
    </row>
    <row r="16" spans="2:15" ht="15.6" x14ac:dyDescent="0.3">
      <c r="B16" s="12" t="s">
        <v>14</v>
      </c>
      <c r="C16" s="229">
        <v>231964</v>
      </c>
      <c r="D16" s="230">
        <v>347.88</v>
      </c>
      <c r="E16" s="229">
        <v>26</v>
      </c>
      <c r="F16" s="229">
        <v>3</v>
      </c>
      <c r="G16" s="230">
        <f t="shared" si="1"/>
        <v>29</v>
      </c>
      <c r="H16" s="229">
        <v>482.32</v>
      </c>
      <c r="I16" s="229">
        <v>42</v>
      </c>
      <c r="J16" s="229">
        <v>12</v>
      </c>
      <c r="K16" s="230">
        <f t="shared" si="0"/>
        <v>54</v>
      </c>
    </row>
    <row r="17" spans="2:11" s="38" customFormat="1" ht="15.6" x14ac:dyDescent="0.3">
      <c r="B17" s="26" t="s">
        <v>6</v>
      </c>
      <c r="C17" s="232">
        <f>+C9+C10+C11+C12+C13+C14+C15+C16</f>
        <v>983544</v>
      </c>
      <c r="D17" s="233">
        <f>+D9+D10+D11+D12+D13+D14+D15+D16</f>
        <v>595.88</v>
      </c>
      <c r="E17" s="234">
        <f>SUM(E9:E16)</f>
        <v>45</v>
      </c>
      <c r="F17" s="233">
        <f>SUM(F9:F16)</f>
        <v>7</v>
      </c>
      <c r="G17" s="233">
        <f>+G9+G10+G11+G12+G13+G14+G15+G16</f>
        <v>52</v>
      </c>
      <c r="H17" s="233">
        <f>+H9+H10+H11+H12+H13+H14+H15+H16</f>
        <v>3379.36</v>
      </c>
      <c r="I17" s="233">
        <f>SUM(I9:I16)</f>
        <v>172</v>
      </c>
      <c r="J17" s="232">
        <f>+J9+J10+J11+J12+J13+J14+J15+J16</f>
        <v>47</v>
      </c>
      <c r="K17" s="233">
        <f>+K9+K10+K11+K12+K13+K14+K15+K16</f>
        <v>219</v>
      </c>
    </row>
    <row r="18" spans="2:11" ht="15.6" x14ac:dyDescent="0.3">
      <c r="B18" s="9"/>
      <c r="C18" s="9"/>
      <c r="D18" s="9"/>
      <c r="E18" s="27"/>
      <c r="F18" s="9"/>
      <c r="G18" s="9"/>
      <c r="H18" s="9"/>
      <c r="I18" s="9"/>
      <c r="J18" s="9"/>
      <c r="K18" s="9"/>
    </row>
    <row r="19" spans="2:11" ht="15.6" x14ac:dyDescent="0.3">
      <c r="B19" s="9"/>
      <c r="C19" s="9"/>
      <c r="D19" s="9"/>
      <c r="E19" s="27"/>
      <c r="F19" s="9"/>
      <c r="G19" s="9" t="s">
        <v>19</v>
      </c>
      <c r="H19" s="9"/>
      <c r="I19" s="9"/>
      <c r="J19" s="9"/>
      <c r="K19" s="9"/>
    </row>
  </sheetData>
  <mergeCells count="5">
    <mergeCell ref="B3:K3"/>
    <mergeCell ref="B4:K4"/>
    <mergeCell ref="B5:K5"/>
    <mergeCell ref="E7:G7"/>
    <mergeCell ref="I7:K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6D344-D9DB-4C54-BD8F-E7C2C54F3A65}">
  <dimension ref="B1:N51"/>
  <sheetViews>
    <sheetView topLeftCell="A19" zoomScale="75" zoomScaleNormal="75" workbookViewId="0">
      <selection activeCell="I34" sqref="I34"/>
    </sheetView>
  </sheetViews>
  <sheetFormatPr baseColWidth="10" defaultRowHeight="14.4" x14ac:dyDescent="0.3"/>
  <cols>
    <col min="2" max="2" width="16.77734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1" spans="2:13" ht="15.6" x14ac:dyDescent="0.3">
      <c r="B1" s="9"/>
      <c r="C1" s="9"/>
      <c r="D1" s="9"/>
      <c r="E1" s="9"/>
      <c r="F1" s="9"/>
      <c r="G1" s="9"/>
      <c r="H1" s="9"/>
    </row>
    <row r="2" spans="2:13" ht="15.6" x14ac:dyDescent="0.3">
      <c r="B2" s="9"/>
      <c r="C2" s="9"/>
      <c r="D2" s="9"/>
      <c r="E2" s="9"/>
      <c r="F2" s="9"/>
      <c r="G2" s="9"/>
      <c r="H2" s="9"/>
    </row>
    <row r="3" spans="2:13" ht="15.6" x14ac:dyDescent="0.3">
      <c r="B3" s="9"/>
      <c r="C3" s="9"/>
      <c r="D3" s="9"/>
      <c r="E3" s="9"/>
      <c r="F3" s="9"/>
      <c r="G3" s="9"/>
      <c r="H3" s="9"/>
    </row>
    <row r="4" spans="2:13" ht="15.6" x14ac:dyDescent="0.3">
      <c r="B4" s="328" t="s">
        <v>15</v>
      </c>
      <c r="C4" s="328"/>
      <c r="D4" s="328"/>
      <c r="E4" s="328"/>
      <c r="F4" s="328"/>
      <c r="G4" s="328"/>
      <c r="H4" s="328"/>
    </row>
    <row r="5" spans="2:13" ht="15.6" x14ac:dyDescent="0.3">
      <c r="B5" s="328" t="s">
        <v>29</v>
      </c>
      <c r="C5" s="328"/>
      <c r="D5" s="328"/>
      <c r="E5" s="328"/>
      <c r="F5" s="328"/>
      <c r="G5" s="328"/>
      <c r="H5" s="328"/>
      <c r="I5" s="1"/>
      <c r="J5" s="1"/>
      <c r="K5" s="1"/>
      <c r="L5" s="1"/>
      <c r="M5" s="1"/>
    </row>
    <row r="6" spans="2:13" ht="15.6" x14ac:dyDescent="0.3">
      <c r="B6" s="328" t="s">
        <v>30</v>
      </c>
      <c r="C6" s="328"/>
      <c r="D6" s="328"/>
      <c r="E6" s="328"/>
      <c r="F6" s="328"/>
      <c r="G6" s="328"/>
      <c r="H6" s="328"/>
    </row>
    <row r="7" spans="2:13" ht="10.199999999999999" customHeight="1" thickBot="1" x14ac:dyDescent="0.35">
      <c r="B7" s="9"/>
      <c r="C7" s="9"/>
      <c r="D7" s="9"/>
      <c r="E7" s="9"/>
      <c r="F7" s="9"/>
      <c r="G7" s="9"/>
      <c r="H7" s="9"/>
    </row>
    <row r="8" spans="2:13" ht="16.2" thickBot="1" x14ac:dyDescent="0.35">
      <c r="B8" s="335" t="s">
        <v>0</v>
      </c>
      <c r="C8" s="336"/>
      <c r="D8" s="336"/>
      <c r="E8" s="337"/>
      <c r="F8" s="335" t="s">
        <v>1</v>
      </c>
      <c r="G8" s="336"/>
      <c r="H8" s="337"/>
    </row>
    <row r="9" spans="2:13" ht="35.4" customHeight="1" x14ac:dyDescent="0.3">
      <c r="B9" s="2" t="s">
        <v>2</v>
      </c>
      <c r="C9" s="3" t="s">
        <v>3</v>
      </c>
      <c r="D9" s="3" t="s">
        <v>4</v>
      </c>
      <c r="E9" s="3" t="s">
        <v>5</v>
      </c>
      <c r="F9" s="4" t="s">
        <v>27</v>
      </c>
      <c r="G9" s="5" t="s">
        <v>28</v>
      </c>
      <c r="H9" s="3" t="s">
        <v>6</v>
      </c>
    </row>
    <row r="10" spans="2:13" ht="15.6" x14ac:dyDescent="0.3">
      <c r="B10" s="12" t="s">
        <v>7</v>
      </c>
      <c r="C10" s="235">
        <v>4000</v>
      </c>
      <c r="D10" s="236">
        <v>13</v>
      </c>
      <c r="E10" s="237">
        <v>4110</v>
      </c>
      <c r="F10" s="238">
        <v>10</v>
      </c>
      <c r="G10" s="238">
        <v>3</v>
      </c>
      <c r="H10" s="230">
        <f>SUM(F10:G10)</f>
        <v>13</v>
      </c>
    </row>
    <row r="11" spans="2:13" ht="15.6" x14ac:dyDescent="0.3">
      <c r="B11" s="12" t="s">
        <v>8</v>
      </c>
      <c r="C11" s="235">
        <v>10</v>
      </c>
      <c r="D11" s="236">
        <v>2</v>
      </c>
      <c r="E11" s="237">
        <v>10</v>
      </c>
      <c r="F11" s="238">
        <v>2</v>
      </c>
      <c r="G11" s="238">
        <v>0</v>
      </c>
      <c r="H11" s="230">
        <f t="shared" ref="H11:H17" si="0">SUM(F11:G11)</f>
        <v>2</v>
      </c>
    </row>
    <row r="12" spans="2:13" ht="15.6" x14ac:dyDescent="0.3">
      <c r="B12" s="12" t="s">
        <v>9</v>
      </c>
      <c r="C12" s="235">
        <v>418</v>
      </c>
      <c r="D12" s="236">
        <v>12</v>
      </c>
      <c r="E12" s="237">
        <v>418</v>
      </c>
      <c r="F12" s="238">
        <v>11</v>
      </c>
      <c r="G12" s="238">
        <v>1</v>
      </c>
      <c r="H12" s="230">
        <f t="shared" si="0"/>
        <v>12</v>
      </c>
    </row>
    <row r="13" spans="2:13" ht="15.6" x14ac:dyDescent="0.3">
      <c r="B13" s="12" t="s">
        <v>10</v>
      </c>
      <c r="C13" s="235">
        <v>0</v>
      </c>
      <c r="D13" s="236">
        <v>0</v>
      </c>
      <c r="E13" s="237">
        <v>0</v>
      </c>
      <c r="F13" s="239">
        <v>0</v>
      </c>
      <c r="G13" s="238">
        <v>0</v>
      </c>
      <c r="H13" s="230">
        <f t="shared" si="0"/>
        <v>0</v>
      </c>
    </row>
    <row r="14" spans="2:13" ht="15.6" x14ac:dyDescent="0.3">
      <c r="B14" s="12" t="s">
        <v>11</v>
      </c>
      <c r="C14" s="235">
        <v>2077</v>
      </c>
      <c r="D14" s="236">
        <v>22</v>
      </c>
      <c r="E14" s="237">
        <v>2183</v>
      </c>
      <c r="F14" s="239">
        <v>18</v>
      </c>
      <c r="G14" s="238">
        <v>4</v>
      </c>
      <c r="H14" s="230">
        <f t="shared" si="0"/>
        <v>22</v>
      </c>
      <c r="L14" t="s">
        <v>19</v>
      </c>
    </row>
    <row r="15" spans="2:13" ht="15.6" x14ac:dyDescent="0.3">
      <c r="B15" s="12" t="s">
        <v>12</v>
      </c>
      <c r="C15" s="235">
        <v>2088</v>
      </c>
      <c r="D15" s="236">
        <v>34</v>
      </c>
      <c r="E15" s="237">
        <v>2285</v>
      </c>
      <c r="F15" s="239">
        <v>32</v>
      </c>
      <c r="G15" s="238">
        <v>2</v>
      </c>
      <c r="H15" s="230">
        <f t="shared" si="0"/>
        <v>34</v>
      </c>
    </row>
    <row r="16" spans="2:13" ht="15.6" x14ac:dyDescent="0.3">
      <c r="B16" s="12" t="s">
        <v>13</v>
      </c>
      <c r="C16" s="235">
        <v>423</v>
      </c>
      <c r="D16" s="236">
        <v>15</v>
      </c>
      <c r="E16" s="237">
        <v>478</v>
      </c>
      <c r="F16" s="238">
        <v>13</v>
      </c>
      <c r="G16" s="238">
        <v>2</v>
      </c>
      <c r="H16" s="230">
        <f t="shared" si="0"/>
        <v>15</v>
      </c>
    </row>
    <row r="17" spans="2:14" ht="15.6" x14ac:dyDescent="0.3">
      <c r="B17" s="12" t="s">
        <v>14</v>
      </c>
      <c r="C17" s="235">
        <v>181</v>
      </c>
      <c r="D17" s="236">
        <v>19</v>
      </c>
      <c r="E17" s="237">
        <v>243</v>
      </c>
      <c r="F17" s="238">
        <v>14</v>
      </c>
      <c r="G17" s="238">
        <v>5</v>
      </c>
      <c r="H17" s="230">
        <f t="shared" si="0"/>
        <v>19</v>
      </c>
    </row>
    <row r="18" spans="2:14" ht="15.6" x14ac:dyDescent="0.3">
      <c r="B18" s="11" t="s">
        <v>6</v>
      </c>
      <c r="C18" s="240">
        <f t="shared" ref="C18:H18" si="1">+C10+C11+C12+C13+C14+C15+C16+C17</f>
        <v>9197</v>
      </c>
      <c r="D18" s="240">
        <f t="shared" si="1"/>
        <v>117</v>
      </c>
      <c r="E18" s="240">
        <f t="shared" si="1"/>
        <v>9727</v>
      </c>
      <c r="F18" s="240">
        <f t="shared" si="1"/>
        <v>100</v>
      </c>
      <c r="G18" s="240">
        <f t="shared" si="1"/>
        <v>17</v>
      </c>
      <c r="H18" s="240">
        <f t="shared" si="1"/>
        <v>117</v>
      </c>
    </row>
    <row r="19" spans="2:14" ht="16.2" thickBot="1" x14ac:dyDescent="0.35">
      <c r="B19" s="9"/>
      <c r="C19" s="9"/>
      <c r="D19" s="9"/>
      <c r="E19" s="9"/>
      <c r="F19" s="9"/>
      <c r="G19" s="9"/>
      <c r="H19" s="9"/>
    </row>
    <row r="20" spans="2:14" ht="16.2" thickBot="1" x14ac:dyDescent="0.35">
      <c r="B20" s="335" t="s">
        <v>16</v>
      </c>
      <c r="C20" s="336"/>
      <c r="D20" s="337"/>
      <c r="E20" s="335" t="s">
        <v>1</v>
      </c>
      <c r="F20" s="336"/>
      <c r="G20" s="336"/>
      <c r="H20" s="337"/>
    </row>
    <row r="21" spans="2:14" ht="40.200000000000003" customHeight="1" thickBot="1" x14ac:dyDescent="0.35">
      <c r="B21" s="6" t="s">
        <v>2</v>
      </c>
      <c r="C21" s="3" t="s">
        <v>17</v>
      </c>
      <c r="D21" s="10" t="s">
        <v>18</v>
      </c>
      <c r="E21" s="7" t="s">
        <v>27</v>
      </c>
      <c r="F21" s="5" t="s">
        <v>28</v>
      </c>
      <c r="G21" s="338" t="s">
        <v>6</v>
      </c>
      <c r="H21" s="339"/>
    </row>
    <row r="22" spans="2:14" ht="15.6" x14ac:dyDescent="0.3">
      <c r="B22" s="12" t="s">
        <v>7</v>
      </c>
      <c r="C22" s="243">
        <v>4</v>
      </c>
      <c r="D22" s="244">
        <v>265</v>
      </c>
      <c r="E22" s="245">
        <v>4</v>
      </c>
      <c r="F22" s="246">
        <v>0</v>
      </c>
      <c r="G22" s="340">
        <f>SUM(E22:F22)</f>
        <v>4</v>
      </c>
      <c r="H22" s="341"/>
    </row>
    <row r="23" spans="2:14" ht="15.6" x14ac:dyDescent="0.3">
      <c r="B23" s="12" t="s">
        <v>8</v>
      </c>
      <c r="C23" s="243">
        <v>0</v>
      </c>
      <c r="D23" s="244">
        <v>0</v>
      </c>
      <c r="E23" s="245">
        <v>0</v>
      </c>
      <c r="F23" s="246">
        <v>0</v>
      </c>
      <c r="G23" s="333">
        <f t="shared" ref="G23:G29" si="2">SUM(E23:F23)</f>
        <v>0</v>
      </c>
      <c r="H23" s="334"/>
    </row>
    <row r="24" spans="2:14" ht="15.6" x14ac:dyDescent="0.3">
      <c r="B24" s="12" t="s">
        <v>9</v>
      </c>
      <c r="C24" s="243">
        <v>0</v>
      </c>
      <c r="D24" s="244">
        <v>0</v>
      </c>
      <c r="E24" s="245">
        <v>0</v>
      </c>
      <c r="F24" s="246">
        <v>0</v>
      </c>
      <c r="G24" s="333">
        <f t="shared" si="2"/>
        <v>0</v>
      </c>
      <c r="H24" s="334"/>
      <c r="L24" t="s">
        <v>19</v>
      </c>
    </row>
    <row r="25" spans="2:14" ht="15.6" x14ac:dyDescent="0.3">
      <c r="B25" s="12" t="s">
        <v>10</v>
      </c>
      <c r="C25" s="243">
        <v>7</v>
      </c>
      <c r="D25" s="244">
        <v>1043</v>
      </c>
      <c r="E25" s="248">
        <v>6</v>
      </c>
      <c r="F25" s="246">
        <v>1</v>
      </c>
      <c r="G25" s="333">
        <f t="shared" si="2"/>
        <v>7</v>
      </c>
      <c r="H25" s="334"/>
    </row>
    <row r="26" spans="2:14" ht="15.6" x14ac:dyDescent="0.3">
      <c r="B26" s="12" t="s">
        <v>11</v>
      </c>
      <c r="C26" s="243">
        <v>4</v>
      </c>
      <c r="D26" s="244">
        <v>1100</v>
      </c>
      <c r="E26" s="248">
        <v>3</v>
      </c>
      <c r="F26" s="246">
        <v>1</v>
      </c>
      <c r="G26" s="333">
        <f t="shared" si="2"/>
        <v>4</v>
      </c>
      <c r="H26" s="334"/>
      <c r="N26" t="s">
        <v>19</v>
      </c>
    </row>
    <row r="27" spans="2:14" ht="15.6" x14ac:dyDescent="0.3">
      <c r="B27" s="12" t="s">
        <v>12</v>
      </c>
      <c r="C27" s="243">
        <v>0</v>
      </c>
      <c r="D27" s="244">
        <v>0</v>
      </c>
      <c r="E27" s="245">
        <v>0</v>
      </c>
      <c r="F27" s="246">
        <v>0</v>
      </c>
      <c r="G27" s="333">
        <f t="shared" si="2"/>
        <v>0</v>
      </c>
      <c r="H27" s="334"/>
      <c r="L27" t="s">
        <v>19</v>
      </c>
    </row>
    <row r="28" spans="2:14" ht="15.6" x14ac:dyDescent="0.3">
      <c r="B28" s="12" t="s">
        <v>13</v>
      </c>
      <c r="C28" s="243">
        <v>0</v>
      </c>
      <c r="D28" s="244">
        <v>0</v>
      </c>
      <c r="E28" s="245">
        <v>0</v>
      </c>
      <c r="F28" s="246">
        <v>0</v>
      </c>
      <c r="G28" s="333">
        <f t="shared" si="2"/>
        <v>0</v>
      </c>
      <c r="H28" s="334"/>
    </row>
    <row r="29" spans="2:14" ht="15.6" x14ac:dyDescent="0.3">
      <c r="B29" s="12" t="s">
        <v>14</v>
      </c>
      <c r="C29" s="243">
        <v>0</v>
      </c>
      <c r="D29" s="244">
        <v>0</v>
      </c>
      <c r="E29" s="245">
        <v>0</v>
      </c>
      <c r="F29" s="246">
        <v>0</v>
      </c>
      <c r="G29" s="333">
        <f t="shared" si="2"/>
        <v>0</v>
      </c>
      <c r="H29" s="334"/>
      <c r="L29" t="s">
        <v>19</v>
      </c>
    </row>
    <row r="30" spans="2:14" ht="16.2" thickBot="1" x14ac:dyDescent="0.35">
      <c r="B30" s="11" t="s">
        <v>6</v>
      </c>
      <c r="C30" s="249">
        <f t="shared" ref="C30:G30" si="3">+C22+C23+C24+C25+C26+C27+C28+C29</f>
        <v>15</v>
      </c>
      <c r="D30" s="250">
        <f t="shared" si="3"/>
        <v>2408</v>
      </c>
      <c r="E30" s="251">
        <f t="shared" si="3"/>
        <v>13</v>
      </c>
      <c r="F30" s="252">
        <f>SUM(F22:F29)</f>
        <v>2</v>
      </c>
      <c r="G30" s="342">
        <f t="shared" si="3"/>
        <v>15</v>
      </c>
      <c r="H30" s="343"/>
    </row>
    <row r="31" spans="2:14" ht="16.2" thickBot="1" x14ac:dyDescent="0.35">
      <c r="B31" s="9"/>
      <c r="C31" s="9"/>
      <c r="D31" s="9"/>
      <c r="E31" s="9"/>
      <c r="F31" s="9"/>
      <c r="G31" s="9"/>
      <c r="H31" s="9"/>
    </row>
    <row r="32" spans="2:14" ht="16.2" thickBot="1" x14ac:dyDescent="0.35">
      <c r="B32" s="335" t="s">
        <v>20</v>
      </c>
      <c r="C32" s="336"/>
      <c r="D32" s="337"/>
      <c r="E32" s="335" t="s">
        <v>1</v>
      </c>
      <c r="F32" s="336"/>
      <c r="G32" s="336"/>
      <c r="H32" s="337"/>
    </row>
    <row r="33" spans="2:11" ht="31.2" x14ac:dyDescent="0.3">
      <c r="B33" s="16" t="s">
        <v>2</v>
      </c>
      <c r="C33" s="17" t="s">
        <v>17</v>
      </c>
      <c r="D33" s="15" t="s">
        <v>18</v>
      </c>
      <c r="E33" s="14" t="s">
        <v>27</v>
      </c>
      <c r="F33" s="18" t="s">
        <v>28</v>
      </c>
      <c r="G33" s="346" t="s">
        <v>6</v>
      </c>
      <c r="H33" s="347"/>
    </row>
    <row r="34" spans="2:11" ht="15.6" x14ac:dyDescent="0.3">
      <c r="B34" s="13" t="s">
        <v>7</v>
      </c>
      <c r="C34" s="253">
        <v>37</v>
      </c>
      <c r="D34" s="244">
        <v>1867</v>
      </c>
      <c r="E34" s="245">
        <v>33</v>
      </c>
      <c r="F34" s="246">
        <v>4</v>
      </c>
      <c r="G34" s="333">
        <f>SUM(E34:F34)</f>
        <v>37</v>
      </c>
      <c r="H34" s="334"/>
    </row>
    <row r="35" spans="2:11" ht="15.6" x14ac:dyDescent="0.3">
      <c r="B35" s="13" t="s">
        <v>8</v>
      </c>
      <c r="C35" s="253">
        <v>80</v>
      </c>
      <c r="D35" s="244">
        <v>1777.03</v>
      </c>
      <c r="E35" s="245">
        <v>71</v>
      </c>
      <c r="F35" s="246">
        <v>9</v>
      </c>
      <c r="G35" s="333">
        <f t="shared" ref="G35:G41" si="4">SUM(E35:F35)</f>
        <v>80</v>
      </c>
      <c r="H35" s="334"/>
    </row>
    <row r="36" spans="2:11" ht="15.6" x14ac:dyDescent="0.3">
      <c r="B36" s="13" t="s">
        <v>9</v>
      </c>
      <c r="C36" s="253">
        <v>43</v>
      </c>
      <c r="D36" s="244">
        <v>932.97</v>
      </c>
      <c r="E36" s="245">
        <v>39</v>
      </c>
      <c r="F36" s="246">
        <v>4</v>
      </c>
      <c r="G36" s="333">
        <f t="shared" si="4"/>
        <v>43</v>
      </c>
      <c r="H36" s="334"/>
    </row>
    <row r="37" spans="2:11" ht="15.6" x14ac:dyDescent="0.3">
      <c r="B37" s="13" t="s">
        <v>10</v>
      </c>
      <c r="C37" s="253">
        <v>152</v>
      </c>
      <c r="D37" s="244">
        <v>5261</v>
      </c>
      <c r="E37" s="247">
        <v>128</v>
      </c>
      <c r="F37" s="246">
        <v>24</v>
      </c>
      <c r="G37" s="333">
        <f t="shared" si="4"/>
        <v>152</v>
      </c>
      <c r="H37" s="334"/>
    </row>
    <row r="38" spans="2:11" ht="15.6" x14ac:dyDescent="0.3">
      <c r="B38" s="13" t="s">
        <v>11</v>
      </c>
      <c r="C38" s="253">
        <v>80</v>
      </c>
      <c r="D38" s="244">
        <v>7541.55</v>
      </c>
      <c r="E38" s="247">
        <v>74</v>
      </c>
      <c r="F38" s="123">
        <v>6</v>
      </c>
      <c r="G38" s="333">
        <f t="shared" si="4"/>
        <v>80</v>
      </c>
      <c r="H38" s="334"/>
    </row>
    <row r="39" spans="2:11" ht="15.6" x14ac:dyDescent="0.3">
      <c r="B39" s="13" t="s">
        <v>12</v>
      </c>
      <c r="C39" s="253">
        <v>123</v>
      </c>
      <c r="D39" s="254">
        <v>9597.48</v>
      </c>
      <c r="E39" s="247">
        <v>107</v>
      </c>
      <c r="F39" s="123">
        <v>16</v>
      </c>
      <c r="G39" s="333">
        <f t="shared" si="4"/>
        <v>123</v>
      </c>
      <c r="H39" s="334"/>
      <c r="K39" t="s">
        <v>19</v>
      </c>
    </row>
    <row r="40" spans="2:11" ht="15.6" x14ac:dyDescent="0.3">
      <c r="B40" s="13" t="s">
        <v>13</v>
      </c>
      <c r="C40" s="253">
        <v>35</v>
      </c>
      <c r="D40" s="254">
        <v>822</v>
      </c>
      <c r="E40" s="245">
        <v>32</v>
      </c>
      <c r="F40" s="123">
        <v>3</v>
      </c>
      <c r="G40" s="333">
        <f t="shared" si="4"/>
        <v>35</v>
      </c>
      <c r="H40" s="334"/>
    </row>
    <row r="41" spans="2:11" ht="15.6" x14ac:dyDescent="0.3">
      <c r="B41" s="13" t="s">
        <v>14</v>
      </c>
      <c r="C41" s="253">
        <v>176</v>
      </c>
      <c r="D41" s="244">
        <v>5224.46</v>
      </c>
      <c r="E41" s="245">
        <v>147</v>
      </c>
      <c r="F41" s="123">
        <v>29</v>
      </c>
      <c r="G41" s="333">
        <f t="shared" si="4"/>
        <v>176</v>
      </c>
      <c r="H41" s="334"/>
    </row>
    <row r="42" spans="2:11" ht="16.2" thickBot="1" x14ac:dyDescent="0.35">
      <c r="B42" s="11" t="s">
        <v>6</v>
      </c>
      <c r="C42" s="241">
        <f t="shared" ref="C42:G42" si="5">+C34+C35+C36+C37+C38+C39+C40+C41</f>
        <v>726</v>
      </c>
      <c r="D42" s="244">
        <f t="shared" si="5"/>
        <v>33023.49</v>
      </c>
      <c r="E42" s="242">
        <f t="shared" si="5"/>
        <v>631</v>
      </c>
      <c r="F42" s="242">
        <f t="shared" si="5"/>
        <v>95</v>
      </c>
      <c r="G42" s="344">
        <f t="shared" si="5"/>
        <v>726</v>
      </c>
      <c r="H42" s="345"/>
    </row>
    <row r="43" spans="2:11" ht="15.6" x14ac:dyDescent="0.3">
      <c r="B43" s="9"/>
      <c r="C43" s="9"/>
      <c r="D43" s="9"/>
      <c r="E43" s="9"/>
      <c r="F43" s="9"/>
      <c r="G43" s="9"/>
      <c r="H43" s="9"/>
      <c r="K43" t="s">
        <v>19</v>
      </c>
    </row>
    <row r="44" spans="2:11" ht="15.6" x14ac:dyDescent="0.3">
      <c r="B44" s="9"/>
      <c r="C44" s="9"/>
      <c r="D44" s="9"/>
      <c r="E44" s="9"/>
      <c r="F44" s="9"/>
      <c r="G44" s="9"/>
      <c r="H44" s="9"/>
    </row>
    <row r="45" spans="2:11" ht="15.6" x14ac:dyDescent="0.3">
      <c r="B45" s="9" t="s">
        <v>24</v>
      </c>
      <c r="C45" s="9"/>
      <c r="D45" s="9"/>
      <c r="E45" s="9"/>
      <c r="F45" s="9"/>
      <c r="G45" s="9"/>
      <c r="H45" s="9"/>
    </row>
    <row r="46" spans="2:11" ht="15.6" x14ac:dyDescent="0.3">
      <c r="B46" s="9" t="s">
        <v>32</v>
      </c>
      <c r="C46" s="9"/>
      <c r="D46" s="9"/>
      <c r="E46" s="9"/>
      <c r="F46" s="9"/>
      <c r="G46" s="9"/>
      <c r="H46" s="9"/>
    </row>
    <row r="47" spans="2:11" ht="15.6" x14ac:dyDescent="0.3">
      <c r="B47" s="8" t="s">
        <v>31</v>
      </c>
      <c r="C47" s="9"/>
      <c r="D47" s="9"/>
      <c r="E47" s="9"/>
      <c r="F47" s="9"/>
      <c r="G47" s="9"/>
      <c r="H47" s="9"/>
    </row>
    <row r="48" spans="2:11" ht="15.6" x14ac:dyDescent="0.3">
      <c r="B48" s="9"/>
      <c r="C48" s="9"/>
      <c r="D48" s="9"/>
      <c r="E48" s="9"/>
      <c r="F48" s="9"/>
      <c r="G48" s="9"/>
      <c r="H48" s="9"/>
    </row>
    <row r="49" spans="2:8" ht="15.6" x14ac:dyDescent="0.3">
      <c r="B49" s="9"/>
      <c r="C49" s="9"/>
      <c r="D49" s="9"/>
      <c r="E49" s="9"/>
      <c r="F49" s="9"/>
      <c r="G49" s="9"/>
      <c r="H49" s="9"/>
    </row>
    <row r="50" spans="2:8" ht="15.6" x14ac:dyDescent="0.3">
      <c r="B50" s="9"/>
      <c r="C50" s="9"/>
      <c r="D50" s="9"/>
      <c r="E50" s="9"/>
      <c r="F50" s="9"/>
      <c r="G50" s="9"/>
      <c r="H50" s="9"/>
    </row>
    <row r="51" spans="2:8" ht="15.6" x14ac:dyDescent="0.3">
      <c r="B51" s="9"/>
      <c r="C51" s="9"/>
      <c r="D51" s="9"/>
      <c r="E51" s="9"/>
      <c r="F51" s="9"/>
      <c r="G51" s="9"/>
      <c r="H51" s="9"/>
    </row>
  </sheetData>
  <mergeCells count="29">
    <mergeCell ref="G39:H39"/>
    <mergeCell ref="G40:H40"/>
    <mergeCell ref="G41:H41"/>
    <mergeCell ref="G42:H42"/>
    <mergeCell ref="G33:H33"/>
    <mergeCell ref="G34:H34"/>
    <mergeCell ref="G35:H35"/>
    <mergeCell ref="G36:H36"/>
    <mergeCell ref="G37:H37"/>
    <mergeCell ref="G38:H38"/>
    <mergeCell ref="G27:H27"/>
    <mergeCell ref="G28:H28"/>
    <mergeCell ref="G29:H29"/>
    <mergeCell ref="G30:H30"/>
    <mergeCell ref="B32:D32"/>
    <mergeCell ref="E32:H32"/>
    <mergeCell ref="G26:H26"/>
    <mergeCell ref="B4:H4"/>
    <mergeCell ref="B5:H5"/>
    <mergeCell ref="B6:H6"/>
    <mergeCell ref="B8:E8"/>
    <mergeCell ref="F8:H8"/>
    <mergeCell ref="B20:D20"/>
    <mergeCell ref="E20:H20"/>
    <mergeCell ref="G21:H21"/>
    <mergeCell ref="G22:H22"/>
    <mergeCell ref="G23:H23"/>
    <mergeCell ref="G24:H24"/>
    <mergeCell ref="G25:H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7744A-D41D-4632-BCD1-C260BC199A52}">
  <dimension ref="B5:I36"/>
  <sheetViews>
    <sheetView zoomScale="94" zoomScaleNormal="100" workbookViewId="0"/>
  </sheetViews>
  <sheetFormatPr baseColWidth="10" defaultColWidth="8.88671875" defaultRowHeight="14.4" x14ac:dyDescent="0.3"/>
  <cols>
    <col min="2" max="2" width="20.109375" customWidth="1"/>
    <col min="3" max="3" width="35.109375" customWidth="1"/>
    <col min="4" max="4" width="17.109375" customWidth="1"/>
    <col min="5" max="5" width="25.88671875" customWidth="1"/>
    <col min="6" max="6" width="21.88671875" customWidth="1"/>
    <col min="7" max="7" width="12.88671875" customWidth="1"/>
    <col min="8" max="8" width="14.33203125" customWidth="1"/>
    <col min="9" max="9" width="15.44140625" customWidth="1"/>
    <col min="10" max="10" width="16" customWidth="1"/>
  </cols>
  <sheetData>
    <row r="5" spans="2:9" ht="15.6" x14ac:dyDescent="0.3">
      <c r="B5" s="348" t="s">
        <v>33</v>
      </c>
      <c r="C5" s="348"/>
      <c r="D5" s="348"/>
      <c r="E5" s="348"/>
      <c r="F5" s="348"/>
      <c r="G5" s="348"/>
      <c r="H5" s="348"/>
      <c r="I5" s="348"/>
    </row>
    <row r="6" spans="2:9" ht="15" thickBot="1" x14ac:dyDescent="0.35">
      <c r="B6" s="349" t="s">
        <v>34</v>
      </c>
      <c r="C6" s="349"/>
      <c r="D6" s="349"/>
      <c r="E6" s="349"/>
      <c r="F6" s="349"/>
      <c r="G6" s="349"/>
      <c r="H6" s="349"/>
      <c r="I6" s="349"/>
    </row>
    <row r="7" spans="2:9" ht="15" thickBot="1" x14ac:dyDescent="0.35">
      <c r="B7" s="350" t="s">
        <v>35</v>
      </c>
      <c r="C7" s="350"/>
      <c r="D7" s="350"/>
      <c r="E7" s="350"/>
      <c r="F7" s="350"/>
      <c r="G7" s="350"/>
      <c r="H7" s="350"/>
      <c r="I7" s="350"/>
    </row>
    <row r="8" spans="2:9" ht="15" thickBot="1" x14ac:dyDescent="0.35">
      <c r="B8" s="31"/>
      <c r="C8" s="31"/>
      <c r="D8" s="31"/>
      <c r="E8" s="31"/>
      <c r="F8" s="31"/>
      <c r="G8" s="31"/>
      <c r="H8" s="31"/>
      <c r="I8" s="31"/>
    </row>
    <row r="9" spans="2:9" ht="16.2" thickBot="1" x14ac:dyDescent="0.35">
      <c r="B9" s="351" t="s">
        <v>36</v>
      </c>
      <c r="C9" s="352"/>
      <c r="D9" s="352"/>
      <c r="E9" s="352"/>
      <c r="F9" s="352"/>
      <c r="G9" s="352"/>
      <c r="H9" s="352"/>
      <c r="I9" s="353"/>
    </row>
    <row r="10" spans="2:9" s="38" customFormat="1" ht="15" thickBot="1" x14ac:dyDescent="0.35">
      <c r="B10" s="32"/>
      <c r="C10" s="33" t="s">
        <v>2</v>
      </c>
      <c r="D10" s="34" t="s">
        <v>37</v>
      </c>
      <c r="E10" s="35" t="s">
        <v>38</v>
      </c>
      <c r="F10" s="34" t="s">
        <v>39</v>
      </c>
      <c r="G10" s="36" t="s">
        <v>40</v>
      </c>
      <c r="H10" s="37" t="s">
        <v>41</v>
      </c>
      <c r="I10" s="34" t="s">
        <v>6</v>
      </c>
    </row>
    <row r="11" spans="2:9" ht="15" thickBot="1" x14ac:dyDescent="0.35">
      <c r="B11" s="39">
        <v>1</v>
      </c>
      <c r="C11" s="40" t="s">
        <v>42</v>
      </c>
      <c r="D11" s="41">
        <v>3</v>
      </c>
      <c r="E11" s="41">
        <v>0</v>
      </c>
      <c r="F11" s="41">
        <v>1</v>
      </c>
      <c r="G11" s="41">
        <v>3</v>
      </c>
      <c r="H11" s="41">
        <v>1</v>
      </c>
      <c r="I11" s="42">
        <f t="shared" ref="I11:I13" si="0">+G11+H11</f>
        <v>4</v>
      </c>
    </row>
    <row r="12" spans="2:9" ht="15" thickBot="1" x14ac:dyDescent="0.35">
      <c r="B12" s="43">
        <v>2</v>
      </c>
      <c r="C12" s="40" t="s">
        <v>8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4">
        <f t="shared" si="0"/>
        <v>0</v>
      </c>
    </row>
    <row r="13" spans="2:9" ht="15" thickBot="1" x14ac:dyDescent="0.35">
      <c r="B13" s="43">
        <v>3</v>
      </c>
      <c r="C13" s="40" t="s">
        <v>9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4">
        <f t="shared" si="0"/>
        <v>0</v>
      </c>
    </row>
    <row r="14" spans="2:9" ht="15" thickBot="1" x14ac:dyDescent="0.35">
      <c r="B14" s="43">
        <v>4</v>
      </c>
      <c r="C14" s="45" t="s">
        <v>10</v>
      </c>
      <c r="D14" s="41">
        <v>1</v>
      </c>
      <c r="E14" s="41">
        <v>0</v>
      </c>
      <c r="F14" s="41">
        <v>1</v>
      </c>
      <c r="G14" s="41">
        <v>0</v>
      </c>
      <c r="H14" s="41">
        <v>0</v>
      </c>
      <c r="I14" s="44">
        <f>+G14+H14</f>
        <v>0</v>
      </c>
    </row>
    <row r="15" spans="2:9" ht="16.2" customHeight="1" thickBot="1" x14ac:dyDescent="0.35">
      <c r="B15" s="46">
        <v>5</v>
      </c>
      <c r="C15" s="40" t="s">
        <v>11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4">
        <f t="shared" ref="I15:I18" si="1">+G15+H15</f>
        <v>0</v>
      </c>
    </row>
    <row r="16" spans="2:9" ht="15" customHeight="1" thickBot="1" x14ac:dyDescent="0.35">
      <c r="B16" s="47">
        <v>6</v>
      </c>
      <c r="C16" s="48" t="s">
        <v>12</v>
      </c>
      <c r="D16" s="41">
        <v>0</v>
      </c>
      <c r="E16" s="41">
        <v>0</v>
      </c>
      <c r="F16" s="41">
        <v>0</v>
      </c>
      <c r="G16" s="41">
        <v>1</v>
      </c>
      <c r="H16" s="41"/>
      <c r="I16" s="44">
        <f t="shared" si="1"/>
        <v>1</v>
      </c>
    </row>
    <row r="17" spans="2:9" ht="15" customHeight="1" thickBot="1" x14ac:dyDescent="0.35">
      <c r="B17" s="47">
        <v>7</v>
      </c>
      <c r="C17" s="48" t="s">
        <v>13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4">
        <f t="shared" si="1"/>
        <v>0</v>
      </c>
    </row>
    <row r="18" spans="2:9" ht="15.75" customHeight="1" thickBot="1" x14ac:dyDescent="0.35">
      <c r="B18" s="49">
        <v>8</v>
      </c>
      <c r="C18" s="50" t="s">
        <v>14</v>
      </c>
      <c r="D18" s="51">
        <v>3</v>
      </c>
      <c r="E18" s="41">
        <v>0</v>
      </c>
      <c r="F18" s="41">
        <v>0</v>
      </c>
      <c r="G18" s="52">
        <v>3</v>
      </c>
      <c r="H18" s="41">
        <v>0</v>
      </c>
      <c r="I18" s="53">
        <f t="shared" si="1"/>
        <v>3</v>
      </c>
    </row>
    <row r="19" spans="2:9" ht="16.2" customHeight="1" thickBot="1" x14ac:dyDescent="0.35">
      <c r="B19" s="354" t="s">
        <v>6</v>
      </c>
      <c r="C19" s="355"/>
      <c r="D19" s="54">
        <f>+D11+D12+D13+D14+D15+D16+D17+D18</f>
        <v>7</v>
      </c>
      <c r="E19" s="55">
        <f>SUM(E11:E18)</f>
        <v>0</v>
      </c>
      <c r="F19" s="56">
        <f>SUM(F11:F18)</f>
        <v>2</v>
      </c>
      <c r="G19" s="55">
        <f>+G11+G12+G13+G14+G15+G16+G17+G18</f>
        <v>7</v>
      </c>
      <c r="H19" s="56">
        <f>+H11+H12+H13+H14+H15+H16+H17+H18</f>
        <v>1</v>
      </c>
      <c r="I19" s="56">
        <f>+I11+I12+I13+I14+I15+I16+I17+I18</f>
        <v>8</v>
      </c>
    </row>
    <row r="20" spans="2:9" ht="16.2" customHeight="1" x14ac:dyDescent="0.3">
      <c r="B20" s="57"/>
      <c r="C20" s="57"/>
      <c r="D20" s="58"/>
      <c r="E20" s="59"/>
      <c r="F20" s="59"/>
      <c r="G20" s="59"/>
      <c r="H20" s="59"/>
      <c r="I20" s="59"/>
    </row>
    <row r="21" spans="2:9" ht="16.2" customHeight="1" x14ac:dyDescent="0.3">
      <c r="B21" s="60"/>
      <c r="C21" s="61"/>
      <c r="D21" s="58"/>
      <c r="E21" s="59"/>
      <c r="F21" s="59"/>
      <c r="G21" s="59"/>
      <c r="H21" s="59"/>
      <c r="I21" s="59"/>
    </row>
    <row r="36" spans="2:6" ht="15.6" x14ac:dyDescent="0.3">
      <c r="B36" s="348"/>
      <c r="C36" s="348"/>
      <c r="E36" s="348"/>
      <c r="F36" s="348"/>
    </row>
  </sheetData>
  <mergeCells count="7">
    <mergeCell ref="B36:C36"/>
    <mergeCell ref="E36:F36"/>
    <mergeCell ref="B5:I5"/>
    <mergeCell ref="B6:I6"/>
    <mergeCell ref="B7:I7"/>
    <mergeCell ref="B9:I9"/>
    <mergeCell ref="B19:C19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FCDC7-4C60-427E-81F4-648FDF05B768}">
  <dimension ref="A4:J38"/>
  <sheetViews>
    <sheetView zoomScaleNormal="100" workbookViewId="0">
      <selection activeCell="B1" sqref="B1"/>
    </sheetView>
  </sheetViews>
  <sheetFormatPr baseColWidth="10" defaultColWidth="8.88671875" defaultRowHeight="14.4" x14ac:dyDescent="0.3"/>
  <cols>
    <col min="2" max="2" width="20.109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12.6640625" customWidth="1"/>
    <col min="10" max="10" width="16" customWidth="1"/>
  </cols>
  <sheetData>
    <row r="4" spans="2:10" ht="15" thickBot="1" x14ac:dyDescent="0.35"/>
    <row r="5" spans="2:10" ht="28.95" customHeight="1" thickBot="1" x14ac:dyDescent="0.35">
      <c r="B5" s="356" t="s">
        <v>44</v>
      </c>
      <c r="C5" s="357"/>
      <c r="D5" s="357"/>
      <c r="E5" s="357"/>
      <c r="F5" s="357"/>
      <c r="G5" s="357"/>
      <c r="H5" s="357"/>
      <c r="I5" s="357"/>
      <c r="J5" s="358"/>
    </row>
    <row r="6" spans="2:10" ht="45.6" customHeight="1" thickBot="1" x14ac:dyDescent="0.35">
      <c r="B6" s="359" t="s">
        <v>45</v>
      </c>
      <c r="C6" s="361" t="s">
        <v>46</v>
      </c>
      <c r="D6" s="362"/>
      <c r="E6" s="363"/>
      <c r="F6" s="361" t="s">
        <v>47</v>
      </c>
      <c r="G6" s="362"/>
      <c r="H6" s="363"/>
      <c r="I6" s="364" t="s">
        <v>48</v>
      </c>
      <c r="J6" s="365"/>
    </row>
    <row r="7" spans="2:10" ht="32.4" customHeight="1" thickBot="1" x14ac:dyDescent="0.35">
      <c r="B7" s="360"/>
      <c r="C7" s="65" t="s">
        <v>49</v>
      </c>
      <c r="D7" s="65" t="s">
        <v>50</v>
      </c>
      <c r="E7" s="65" t="s">
        <v>43</v>
      </c>
      <c r="F7" s="65" t="s">
        <v>49</v>
      </c>
      <c r="G7" s="65" t="s">
        <v>50</v>
      </c>
      <c r="H7" s="65" t="s">
        <v>43</v>
      </c>
      <c r="I7" s="66" t="s">
        <v>51</v>
      </c>
      <c r="J7" s="67" t="s">
        <v>52</v>
      </c>
    </row>
    <row r="8" spans="2:10" ht="15.6" x14ac:dyDescent="0.3">
      <c r="B8" s="68" t="s">
        <v>7</v>
      </c>
      <c r="C8" s="69">
        <v>48017</v>
      </c>
      <c r="D8" s="70">
        <v>35903</v>
      </c>
      <c r="E8" s="71">
        <f>C8+D8</f>
        <v>83920</v>
      </c>
      <c r="F8" s="72">
        <v>21607.65</v>
      </c>
      <c r="G8" s="73">
        <v>54965.35</v>
      </c>
      <c r="H8" s="74">
        <f t="shared" ref="H8:H17" si="0">SUM(F8:G8)</f>
        <v>76573</v>
      </c>
      <c r="I8" s="75">
        <v>0</v>
      </c>
      <c r="J8" s="76">
        <v>66663.5</v>
      </c>
    </row>
    <row r="9" spans="2:10" ht="15.6" x14ac:dyDescent="0.3">
      <c r="B9" s="68" t="s">
        <v>8</v>
      </c>
      <c r="C9" s="69">
        <v>304</v>
      </c>
      <c r="D9" s="70">
        <v>38198</v>
      </c>
      <c r="E9" s="77">
        <f t="shared" ref="E9:E18" si="1">C9+D9</f>
        <v>38502</v>
      </c>
      <c r="F9" s="78">
        <v>200</v>
      </c>
      <c r="G9" s="79">
        <v>48439.99</v>
      </c>
      <c r="H9" s="80">
        <f t="shared" si="0"/>
        <v>48639.99</v>
      </c>
      <c r="I9" s="81">
        <v>0</v>
      </c>
      <c r="J9" s="76">
        <v>24171.55</v>
      </c>
    </row>
    <row r="10" spans="2:10" ht="15.6" x14ac:dyDescent="0.3">
      <c r="B10" s="68" t="s">
        <v>9</v>
      </c>
      <c r="C10" s="69">
        <v>1927</v>
      </c>
      <c r="D10" s="70">
        <v>6711</v>
      </c>
      <c r="E10" s="77">
        <f t="shared" si="1"/>
        <v>8638</v>
      </c>
      <c r="F10" s="78">
        <v>762.8</v>
      </c>
      <c r="G10" s="79">
        <v>6579.5</v>
      </c>
      <c r="H10" s="80">
        <f t="shared" si="0"/>
        <v>7342.3</v>
      </c>
      <c r="I10" s="81">
        <v>0</v>
      </c>
      <c r="J10" s="76">
        <v>4867.9399999999996</v>
      </c>
    </row>
    <row r="11" spans="2:10" ht="26.25" customHeight="1" x14ac:dyDescent="0.3">
      <c r="B11" s="82" t="s">
        <v>53</v>
      </c>
      <c r="C11" s="69">
        <v>6150</v>
      </c>
      <c r="D11" s="70">
        <v>0</v>
      </c>
      <c r="E11" s="83">
        <f t="shared" si="1"/>
        <v>6150</v>
      </c>
      <c r="F11" s="78">
        <v>4503</v>
      </c>
      <c r="G11" s="84">
        <v>0</v>
      </c>
      <c r="H11" s="85">
        <f t="shared" si="0"/>
        <v>4503</v>
      </c>
      <c r="I11" s="81">
        <v>0</v>
      </c>
      <c r="J11" s="76">
        <v>3544.06</v>
      </c>
    </row>
    <row r="12" spans="2:10" ht="15.6" x14ac:dyDescent="0.3">
      <c r="B12" s="68" t="s">
        <v>10</v>
      </c>
      <c r="C12" s="69">
        <v>11253</v>
      </c>
      <c r="D12" s="70">
        <v>28336</v>
      </c>
      <c r="E12" s="77">
        <f t="shared" si="1"/>
        <v>39589</v>
      </c>
      <c r="F12" s="78">
        <v>3150.84</v>
      </c>
      <c r="G12" s="79">
        <v>22385.439999999999</v>
      </c>
      <c r="H12" s="80">
        <f t="shared" si="0"/>
        <v>25536.28</v>
      </c>
      <c r="I12" s="81">
        <v>0</v>
      </c>
      <c r="J12" s="76">
        <v>26974.909999999996</v>
      </c>
    </row>
    <row r="13" spans="2:10" ht="15.6" x14ac:dyDescent="0.3">
      <c r="B13" s="68" t="s">
        <v>11</v>
      </c>
      <c r="C13" s="86">
        <v>22380</v>
      </c>
      <c r="D13" s="87">
        <v>57678</v>
      </c>
      <c r="E13" s="77">
        <f t="shared" si="1"/>
        <v>80058</v>
      </c>
      <c r="F13" s="78">
        <v>15265.92</v>
      </c>
      <c r="G13" s="79">
        <v>73625.47</v>
      </c>
      <c r="H13" s="80">
        <f t="shared" si="0"/>
        <v>88891.39</v>
      </c>
      <c r="I13" s="81">
        <v>0</v>
      </c>
      <c r="J13" s="76">
        <v>53682.759999999995</v>
      </c>
    </row>
    <row r="14" spans="2:10" ht="15.6" x14ac:dyDescent="0.3">
      <c r="B14" s="68" t="s">
        <v>12</v>
      </c>
      <c r="C14" s="88">
        <v>23400</v>
      </c>
      <c r="D14" s="87">
        <v>202628</v>
      </c>
      <c r="E14" s="77">
        <f t="shared" si="1"/>
        <v>226028</v>
      </c>
      <c r="F14" s="78">
        <v>11700</v>
      </c>
      <c r="G14" s="79">
        <v>167685.24</v>
      </c>
      <c r="H14" s="80">
        <f t="shared" si="0"/>
        <v>179385.24</v>
      </c>
      <c r="I14" s="81">
        <v>0</v>
      </c>
      <c r="J14" s="76">
        <v>184901.89</v>
      </c>
    </row>
    <row r="15" spans="2:10" ht="15.6" x14ac:dyDescent="0.3">
      <c r="B15" s="68" t="s">
        <v>13</v>
      </c>
      <c r="C15" s="89">
        <v>35572</v>
      </c>
      <c r="D15" s="90">
        <v>15003</v>
      </c>
      <c r="E15" s="77">
        <f t="shared" si="1"/>
        <v>50575</v>
      </c>
      <c r="F15" s="78">
        <v>14228.8</v>
      </c>
      <c r="G15" s="79">
        <v>12385.17</v>
      </c>
      <c r="H15" s="80">
        <f t="shared" si="0"/>
        <v>26613.97</v>
      </c>
      <c r="I15" s="81">
        <v>0</v>
      </c>
      <c r="J15" s="76">
        <v>21122.5</v>
      </c>
    </row>
    <row r="16" spans="2:10" ht="29.25" customHeight="1" x14ac:dyDescent="0.3">
      <c r="B16" s="91" t="s">
        <v>54</v>
      </c>
      <c r="C16" s="69">
        <v>32450</v>
      </c>
      <c r="D16" s="70">
        <v>0</v>
      </c>
      <c r="E16" s="83">
        <f t="shared" si="1"/>
        <v>32450</v>
      </c>
      <c r="F16" s="78">
        <v>44180</v>
      </c>
      <c r="G16" s="92">
        <v>0</v>
      </c>
      <c r="H16" s="93">
        <f t="shared" si="0"/>
        <v>44180</v>
      </c>
      <c r="I16" s="81">
        <v>0</v>
      </c>
      <c r="J16" s="76">
        <v>48249</v>
      </c>
    </row>
    <row r="17" spans="1:10" ht="16.2" thickBot="1" x14ac:dyDescent="0.35">
      <c r="A17" s="94"/>
      <c r="B17" s="68" t="s">
        <v>14</v>
      </c>
      <c r="C17" s="86">
        <v>25000</v>
      </c>
      <c r="D17" s="87">
        <v>133555</v>
      </c>
      <c r="E17" s="95">
        <f t="shared" si="1"/>
        <v>158555</v>
      </c>
      <c r="F17" s="96">
        <v>11250</v>
      </c>
      <c r="G17" s="97">
        <v>91810.75</v>
      </c>
      <c r="H17" s="98">
        <f t="shared" si="0"/>
        <v>103060.75</v>
      </c>
      <c r="I17" s="99">
        <v>0</v>
      </c>
      <c r="J17" s="76">
        <v>114378.51999999999</v>
      </c>
    </row>
    <row r="18" spans="1:10" ht="18.600000000000001" thickBot="1" x14ac:dyDescent="0.4">
      <c r="B18" s="100" t="s">
        <v>6</v>
      </c>
      <c r="C18" s="101">
        <f>SUM(C8:C17)</f>
        <v>206453</v>
      </c>
      <c r="D18" s="101">
        <f>SUM(D8:D17)</f>
        <v>518012</v>
      </c>
      <c r="E18" s="102">
        <f t="shared" si="1"/>
        <v>724465</v>
      </c>
      <c r="F18" s="103">
        <f t="shared" ref="F18:I18" si="2">SUM(F8:F17)</f>
        <v>126849.01</v>
      </c>
      <c r="G18" s="104">
        <f t="shared" si="2"/>
        <v>477876.91</v>
      </c>
      <c r="H18" s="103">
        <f t="shared" si="2"/>
        <v>604725.91999999993</v>
      </c>
      <c r="I18" s="103">
        <f t="shared" si="2"/>
        <v>0</v>
      </c>
      <c r="J18" s="105">
        <f>SUM(J8:J17)</f>
        <v>548556.63</v>
      </c>
    </row>
    <row r="19" spans="1:10" ht="15.6" x14ac:dyDescent="0.3">
      <c r="B19" s="106"/>
      <c r="C19" s="106"/>
      <c r="D19" s="106"/>
      <c r="E19" s="107"/>
      <c r="G19" s="108"/>
      <c r="H19" s="108"/>
      <c r="J19" s="109"/>
    </row>
    <row r="20" spans="1:10" x14ac:dyDescent="0.3">
      <c r="E20" s="110"/>
    </row>
    <row r="38" spans="2:6" ht="15.6" x14ac:dyDescent="0.3">
      <c r="B38" s="348"/>
      <c r="C38" s="348"/>
      <c r="E38" s="348"/>
      <c r="F38" s="348"/>
    </row>
  </sheetData>
  <mergeCells count="7">
    <mergeCell ref="B38:C38"/>
    <mergeCell ref="E38:F38"/>
    <mergeCell ref="B5:J5"/>
    <mergeCell ref="B6:B7"/>
    <mergeCell ref="C6:E6"/>
    <mergeCell ref="F6:H6"/>
    <mergeCell ref="I6:J6"/>
  </mergeCells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5F24F-E81E-4DC3-A402-8CC74B1E7AC6}">
  <dimension ref="A4:AD16"/>
  <sheetViews>
    <sheetView workbookViewId="0">
      <selection activeCell="O17" sqref="O17"/>
    </sheetView>
  </sheetViews>
  <sheetFormatPr baseColWidth="10" defaultRowHeight="14.4" x14ac:dyDescent="0.3"/>
  <cols>
    <col min="1" max="1" width="3.6640625" customWidth="1"/>
    <col min="2" max="2" width="13.7773437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10.6640625" customWidth="1"/>
    <col min="28" max="29" width="6.6640625" customWidth="1"/>
    <col min="30" max="30" width="11.6640625" bestFit="1" customWidth="1"/>
  </cols>
  <sheetData>
    <row r="4" spans="1:30" x14ac:dyDescent="0.3">
      <c r="A4" s="367" t="s">
        <v>155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7"/>
      <c r="AB4" s="367"/>
      <c r="AC4" s="367"/>
      <c r="AD4" s="367"/>
    </row>
    <row r="6" spans="1:30" ht="18" x14ac:dyDescent="0.35">
      <c r="B6" s="366" t="s">
        <v>55</v>
      </c>
      <c r="C6" s="366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</row>
    <row r="7" spans="1:30" ht="28.8" x14ac:dyDescent="0.3">
      <c r="A7" s="29"/>
      <c r="B7" s="112" t="s">
        <v>2</v>
      </c>
      <c r="C7" s="62" t="s">
        <v>56</v>
      </c>
      <c r="D7" s="113" t="s">
        <v>40</v>
      </c>
      <c r="E7" s="114" t="s">
        <v>41</v>
      </c>
      <c r="F7" s="115" t="s">
        <v>57</v>
      </c>
      <c r="G7" s="116" t="s">
        <v>58</v>
      </c>
      <c r="H7" s="113" t="s">
        <v>40</v>
      </c>
      <c r="I7" s="114" t="s">
        <v>41</v>
      </c>
      <c r="J7" s="117" t="s">
        <v>57</v>
      </c>
      <c r="K7" s="62" t="s">
        <v>59</v>
      </c>
      <c r="L7" s="113" t="s">
        <v>40</v>
      </c>
      <c r="M7" s="114" t="s">
        <v>41</v>
      </c>
      <c r="N7" s="115" t="s">
        <v>57</v>
      </c>
      <c r="O7" s="62" t="s">
        <v>60</v>
      </c>
      <c r="P7" s="113" t="s">
        <v>40</v>
      </c>
      <c r="Q7" s="114" t="s">
        <v>41</v>
      </c>
      <c r="R7" s="115" t="s">
        <v>57</v>
      </c>
      <c r="S7" s="62" t="s">
        <v>61</v>
      </c>
      <c r="T7" s="113" t="s">
        <v>40</v>
      </c>
      <c r="U7" s="114" t="s">
        <v>41</v>
      </c>
      <c r="V7" s="115" t="s">
        <v>57</v>
      </c>
      <c r="W7" s="62" t="s">
        <v>62</v>
      </c>
      <c r="X7" s="113" t="s">
        <v>40</v>
      </c>
      <c r="Y7" s="114" t="s">
        <v>41</v>
      </c>
      <c r="Z7" s="115" t="s">
        <v>57</v>
      </c>
      <c r="AA7" s="62" t="s">
        <v>63</v>
      </c>
      <c r="AB7" s="113" t="s">
        <v>40</v>
      </c>
      <c r="AC7" s="114" t="s">
        <v>41</v>
      </c>
      <c r="AD7" s="115" t="s">
        <v>57</v>
      </c>
    </row>
    <row r="8" spans="1:30" x14ac:dyDescent="0.3">
      <c r="A8" s="29">
        <v>1</v>
      </c>
      <c r="B8" s="29" t="s">
        <v>7</v>
      </c>
      <c r="C8" s="118">
        <v>79</v>
      </c>
      <c r="D8" s="118">
        <v>66</v>
      </c>
      <c r="E8" s="118">
        <v>13</v>
      </c>
      <c r="F8" s="118">
        <v>79</v>
      </c>
      <c r="G8" s="118">
        <v>18</v>
      </c>
      <c r="H8" s="118">
        <v>19</v>
      </c>
      <c r="I8" s="118">
        <v>2</v>
      </c>
      <c r="J8" s="118">
        <v>21</v>
      </c>
      <c r="K8" s="118">
        <v>20</v>
      </c>
      <c r="L8" s="118">
        <v>15</v>
      </c>
      <c r="M8" s="118">
        <v>5</v>
      </c>
      <c r="N8" s="118">
        <v>33</v>
      </c>
      <c r="O8" s="118">
        <v>12</v>
      </c>
      <c r="P8" s="118">
        <v>11</v>
      </c>
      <c r="Q8" s="118">
        <v>1</v>
      </c>
      <c r="R8" s="118">
        <v>12</v>
      </c>
      <c r="S8" s="118">
        <v>1</v>
      </c>
      <c r="T8" s="118">
        <v>5</v>
      </c>
      <c r="U8" s="118">
        <v>0</v>
      </c>
      <c r="V8" s="118">
        <v>5</v>
      </c>
      <c r="W8" s="118">
        <v>0</v>
      </c>
      <c r="X8" s="118">
        <v>0</v>
      </c>
      <c r="Y8" s="118">
        <v>0</v>
      </c>
      <c r="Z8" s="118">
        <v>0</v>
      </c>
      <c r="AA8" s="118">
        <v>1</v>
      </c>
      <c r="AB8" s="118">
        <v>3</v>
      </c>
      <c r="AC8" s="118">
        <v>2</v>
      </c>
      <c r="AD8" s="118">
        <v>5</v>
      </c>
    </row>
    <row r="9" spans="1:30" x14ac:dyDescent="0.3">
      <c r="A9" s="29">
        <v>2</v>
      </c>
      <c r="B9" s="29" t="s">
        <v>8</v>
      </c>
      <c r="C9" s="118">
        <v>160</v>
      </c>
      <c r="D9" s="118">
        <v>144</v>
      </c>
      <c r="E9" s="118">
        <v>16</v>
      </c>
      <c r="F9" s="118">
        <v>160</v>
      </c>
      <c r="G9" s="118">
        <v>33</v>
      </c>
      <c r="H9" s="118">
        <v>29</v>
      </c>
      <c r="I9" s="118">
        <v>4</v>
      </c>
      <c r="J9" s="118">
        <v>33</v>
      </c>
      <c r="K9" s="118">
        <v>95</v>
      </c>
      <c r="L9" s="118">
        <v>85</v>
      </c>
      <c r="M9" s="118">
        <v>10</v>
      </c>
      <c r="N9" s="118">
        <v>95</v>
      </c>
      <c r="O9" s="118">
        <v>19</v>
      </c>
      <c r="P9" s="118">
        <v>19</v>
      </c>
      <c r="Q9" s="118">
        <v>0</v>
      </c>
      <c r="R9" s="118">
        <v>19</v>
      </c>
      <c r="S9" s="118">
        <v>3</v>
      </c>
      <c r="T9" s="118">
        <v>5</v>
      </c>
      <c r="U9" s="118">
        <v>1</v>
      </c>
      <c r="V9" s="118">
        <v>6</v>
      </c>
      <c r="W9" s="118">
        <v>2</v>
      </c>
      <c r="X9" s="118">
        <v>4</v>
      </c>
      <c r="Y9" s="118">
        <v>1</v>
      </c>
      <c r="Z9" s="118">
        <v>5</v>
      </c>
      <c r="AA9" s="118">
        <v>5</v>
      </c>
      <c r="AB9" s="118">
        <v>22</v>
      </c>
      <c r="AC9" s="118">
        <v>2</v>
      </c>
      <c r="AD9" s="118">
        <v>24</v>
      </c>
    </row>
    <row r="10" spans="1:30" x14ac:dyDescent="0.3">
      <c r="A10" s="29">
        <v>3</v>
      </c>
      <c r="B10" s="29" t="s">
        <v>9</v>
      </c>
      <c r="C10" s="118">
        <v>76</v>
      </c>
      <c r="D10" s="118">
        <v>60</v>
      </c>
      <c r="E10" s="118">
        <v>7</v>
      </c>
      <c r="F10" s="118">
        <v>67</v>
      </c>
      <c r="G10" s="118">
        <v>2</v>
      </c>
      <c r="H10" s="118">
        <v>2</v>
      </c>
      <c r="I10" s="118">
        <v>0</v>
      </c>
      <c r="J10" s="118">
        <v>2</v>
      </c>
      <c r="K10" s="118">
        <v>11</v>
      </c>
      <c r="L10" s="118">
        <v>8</v>
      </c>
      <c r="M10" s="118">
        <v>3</v>
      </c>
      <c r="N10" s="118">
        <v>21</v>
      </c>
      <c r="O10" s="118">
        <v>1</v>
      </c>
      <c r="P10" s="118">
        <v>1</v>
      </c>
      <c r="Q10" s="118">
        <v>0</v>
      </c>
      <c r="R10" s="118">
        <v>11</v>
      </c>
      <c r="S10" s="118">
        <v>0</v>
      </c>
      <c r="T10" s="118">
        <v>0</v>
      </c>
      <c r="U10" s="118">
        <v>0</v>
      </c>
      <c r="V10" s="118">
        <v>0</v>
      </c>
      <c r="W10" s="118">
        <v>0</v>
      </c>
      <c r="X10" s="118">
        <v>0</v>
      </c>
      <c r="Y10" s="118">
        <v>0</v>
      </c>
      <c r="Z10" s="118">
        <v>0</v>
      </c>
      <c r="AA10" s="118">
        <v>1</v>
      </c>
      <c r="AB10" s="118">
        <v>2</v>
      </c>
      <c r="AC10" s="118">
        <v>0</v>
      </c>
      <c r="AD10" s="118">
        <v>2</v>
      </c>
    </row>
    <row r="11" spans="1:30" x14ac:dyDescent="0.3">
      <c r="A11" s="29">
        <v>4</v>
      </c>
      <c r="B11" s="29" t="s">
        <v>10</v>
      </c>
      <c r="C11" s="118">
        <v>192</v>
      </c>
      <c r="D11" s="118">
        <v>156</v>
      </c>
      <c r="E11" s="118">
        <v>25</v>
      </c>
      <c r="F11" s="118">
        <v>181</v>
      </c>
      <c r="G11" s="118">
        <v>29</v>
      </c>
      <c r="H11" s="118">
        <v>23</v>
      </c>
      <c r="I11" s="118">
        <v>5</v>
      </c>
      <c r="J11" s="118">
        <v>28</v>
      </c>
      <c r="K11" s="118">
        <v>102</v>
      </c>
      <c r="L11" s="118">
        <v>83</v>
      </c>
      <c r="M11" s="118">
        <v>19</v>
      </c>
      <c r="N11" s="118">
        <v>102</v>
      </c>
      <c r="O11" s="118">
        <v>19</v>
      </c>
      <c r="P11" s="118">
        <v>18</v>
      </c>
      <c r="Q11" s="118">
        <v>1</v>
      </c>
      <c r="R11" s="118">
        <v>19</v>
      </c>
      <c r="S11" s="118">
        <v>12</v>
      </c>
      <c r="T11" s="118">
        <v>58</v>
      </c>
      <c r="U11" s="118">
        <v>19</v>
      </c>
      <c r="V11" s="118">
        <v>77</v>
      </c>
      <c r="W11" s="118">
        <v>8</v>
      </c>
      <c r="X11" s="118">
        <v>44</v>
      </c>
      <c r="Y11" s="118">
        <v>12</v>
      </c>
      <c r="Z11" s="118">
        <v>56</v>
      </c>
      <c r="AA11" s="118">
        <v>11</v>
      </c>
      <c r="AB11" s="118">
        <v>78</v>
      </c>
      <c r="AC11" s="118">
        <v>23</v>
      </c>
      <c r="AD11" s="118">
        <v>101</v>
      </c>
    </row>
    <row r="12" spans="1:30" x14ac:dyDescent="0.3">
      <c r="A12" s="29">
        <v>5</v>
      </c>
      <c r="B12" s="29" t="s">
        <v>11</v>
      </c>
      <c r="C12" s="118">
        <v>178</v>
      </c>
      <c r="D12" s="118">
        <v>156</v>
      </c>
      <c r="E12" s="118">
        <v>12</v>
      </c>
      <c r="F12" s="118">
        <v>168</v>
      </c>
      <c r="G12" s="118">
        <v>7</v>
      </c>
      <c r="H12" s="118">
        <v>7</v>
      </c>
      <c r="I12" s="118">
        <v>0</v>
      </c>
      <c r="J12" s="118">
        <v>7</v>
      </c>
      <c r="K12" s="118">
        <v>87</v>
      </c>
      <c r="L12" s="118">
        <v>78</v>
      </c>
      <c r="M12" s="118">
        <v>4</v>
      </c>
      <c r="N12" s="118">
        <v>82</v>
      </c>
      <c r="O12" s="118">
        <v>5</v>
      </c>
      <c r="P12" s="118">
        <v>5</v>
      </c>
      <c r="Q12" s="118">
        <v>0</v>
      </c>
      <c r="R12" s="118">
        <v>5</v>
      </c>
      <c r="S12" s="118">
        <v>7</v>
      </c>
      <c r="T12" s="118">
        <v>31</v>
      </c>
      <c r="U12" s="118">
        <v>0</v>
      </c>
      <c r="V12" s="118">
        <v>31</v>
      </c>
      <c r="W12" s="118">
        <v>3</v>
      </c>
      <c r="X12" s="118">
        <v>6</v>
      </c>
      <c r="Y12" s="118">
        <v>0</v>
      </c>
      <c r="Z12" s="118">
        <v>6</v>
      </c>
      <c r="AA12" s="118">
        <v>2</v>
      </c>
      <c r="AB12" s="118">
        <v>18</v>
      </c>
      <c r="AC12" s="118">
        <v>1</v>
      </c>
      <c r="AD12" s="118">
        <v>19</v>
      </c>
    </row>
    <row r="13" spans="1:30" x14ac:dyDescent="0.3">
      <c r="A13" s="29">
        <v>6</v>
      </c>
      <c r="B13" s="29" t="s">
        <v>12</v>
      </c>
      <c r="C13" s="118">
        <v>202</v>
      </c>
      <c r="D13" s="118">
        <v>163</v>
      </c>
      <c r="E13" s="118">
        <v>39</v>
      </c>
      <c r="F13" s="118">
        <v>202</v>
      </c>
      <c r="G13" s="118">
        <v>111</v>
      </c>
      <c r="H13" s="118">
        <v>88</v>
      </c>
      <c r="I13" s="118">
        <v>23</v>
      </c>
      <c r="J13" s="118">
        <v>111</v>
      </c>
      <c r="K13" s="118">
        <v>97</v>
      </c>
      <c r="L13" s="118">
        <v>55</v>
      </c>
      <c r="M13" s="118">
        <v>23</v>
      </c>
      <c r="N13" s="118">
        <v>97</v>
      </c>
      <c r="O13" s="118">
        <v>34</v>
      </c>
      <c r="P13" s="118">
        <v>31</v>
      </c>
      <c r="Q13" s="118">
        <v>3</v>
      </c>
      <c r="R13" s="118">
        <v>34</v>
      </c>
      <c r="S13" s="118">
        <v>23</v>
      </c>
      <c r="T13" s="118">
        <v>60</v>
      </c>
      <c r="U13" s="118">
        <v>17</v>
      </c>
      <c r="V13" s="118">
        <v>76</v>
      </c>
      <c r="W13" s="118">
        <v>16</v>
      </c>
      <c r="X13" s="118">
        <v>35</v>
      </c>
      <c r="Y13" s="118">
        <v>14</v>
      </c>
      <c r="Z13" s="118">
        <v>68</v>
      </c>
      <c r="AA13" s="118">
        <v>1</v>
      </c>
      <c r="AB13" s="118">
        <v>9</v>
      </c>
      <c r="AC13" s="118">
        <v>1</v>
      </c>
      <c r="AD13" s="118">
        <v>10</v>
      </c>
    </row>
    <row r="14" spans="1:30" x14ac:dyDescent="0.3">
      <c r="A14" s="29">
        <v>7</v>
      </c>
      <c r="B14" s="29" t="s">
        <v>13</v>
      </c>
      <c r="C14" s="118">
        <v>92</v>
      </c>
      <c r="D14" s="118">
        <v>80</v>
      </c>
      <c r="E14" s="118">
        <v>12</v>
      </c>
      <c r="F14" s="118">
        <v>92</v>
      </c>
      <c r="G14" s="118">
        <v>23</v>
      </c>
      <c r="H14" s="118">
        <v>18</v>
      </c>
      <c r="I14" s="118">
        <v>5</v>
      </c>
      <c r="J14" s="118">
        <v>23</v>
      </c>
      <c r="K14" s="118">
        <v>67</v>
      </c>
      <c r="L14" s="118">
        <v>58</v>
      </c>
      <c r="M14" s="118">
        <v>9</v>
      </c>
      <c r="N14" s="118">
        <v>67</v>
      </c>
      <c r="O14" s="118">
        <v>23</v>
      </c>
      <c r="P14" s="118">
        <v>20</v>
      </c>
      <c r="Q14" s="118">
        <v>3</v>
      </c>
      <c r="R14" s="118">
        <v>23</v>
      </c>
      <c r="S14" s="118">
        <v>15</v>
      </c>
      <c r="T14" s="118">
        <v>60</v>
      </c>
      <c r="U14" s="118">
        <v>3</v>
      </c>
      <c r="V14" s="118">
        <v>63</v>
      </c>
      <c r="W14" s="118">
        <v>6</v>
      </c>
      <c r="X14" s="118">
        <v>17</v>
      </c>
      <c r="Y14" s="118">
        <v>1</v>
      </c>
      <c r="Z14" s="118">
        <v>18</v>
      </c>
      <c r="AA14" s="118">
        <v>4</v>
      </c>
      <c r="AB14" s="118">
        <v>48</v>
      </c>
      <c r="AC14" s="118">
        <v>4</v>
      </c>
      <c r="AD14" s="118">
        <v>52</v>
      </c>
    </row>
    <row r="15" spans="1:30" x14ac:dyDescent="0.3">
      <c r="A15" s="29">
        <v>8</v>
      </c>
      <c r="B15" s="29" t="s">
        <v>14</v>
      </c>
      <c r="C15" s="118">
        <v>271</v>
      </c>
      <c r="D15" s="118">
        <v>231</v>
      </c>
      <c r="E15" s="118">
        <v>40</v>
      </c>
      <c r="F15" s="118">
        <v>271</v>
      </c>
      <c r="G15" s="118">
        <v>43</v>
      </c>
      <c r="H15" s="118">
        <v>35</v>
      </c>
      <c r="I15" s="118">
        <v>8</v>
      </c>
      <c r="J15" s="118">
        <v>43</v>
      </c>
      <c r="K15" s="118">
        <v>196</v>
      </c>
      <c r="L15" s="118">
        <v>168</v>
      </c>
      <c r="M15" s="118">
        <v>51</v>
      </c>
      <c r="N15" s="118">
        <v>219</v>
      </c>
      <c r="O15" s="118">
        <v>118</v>
      </c>
      <c r="P15" s="118">
        <v>99</v>
      </c>
      <c r="Q15" s="118">
        <v>18</v>
      </c>
      <c r="R15" s="118">
        <v>117</v>
      </c>
      <c r="S15" s="118">
        <v>8</v>
      </c>
      <c r="T15" s="118">
        <v>20</v>
      </c>
      <c r="U15" s="118">
        <v>5</v>
      </c>
      <c r="V15" s="118">
        <v>25</v>
      </c>
      <c r="W15" s="118">
        <v>6</v>
      </c>
      <c r="X15" s="118">
        <v>16</v>
      </c>
      <c r="Y15" s="118">
        <v>5</v>
      </c>
      <c r="Z15" s="118">
        <v>21</v>
      </c>
      <c r="AA15" s="118">
        <v>51</v>
      </c>
      <c r="AB15" s="118">
        <v>98</v>
      </c>
      <c r="AC15" s="118">
        <v>11</v>
      </c>
      <c r="AD15" s="118">
        <v>109</v>
      </c>
    </row>
    <row r="16" spans="1:30" ht="15.6" x14ac:dyDescent="0.3">
      <c r="A16" s="119"/>
      <c r="B16" s="119" t="s">
        <v>6</v>
      </c>
      <c r="C16" s="120">
        <f>SUM(C8:C15)</f>
        <v>1250</v>
      </c>
      <c r="D16" s="120">
        <f t="shared" ref="D16:AD16" si="0">SUM(D8:D15)</f>
        <v>1056</v>
      </c>
      <c r="E16" s="120">
        <f t="shared" si="0"/>
        <v>164</v>
      </c>
      <c r="F16" s="120">
        <f t="shared" si="0"/>
        <v>1220</v>
      </c>
      <c r="G16" s="120">
        <f t="shared" si="0"/>
        <v>266</v>
      </c>
      <c r="H16" s="120">
        <f t="shared" si="0"/>
        <v>221</v>
      </c>
      <c r="I16" s="120">
        <f t="shared" si="0"/>
        <v>47</v>
      </c>
      <c r="J16" s="120">
        <f t="shared" si="0"/>
        <v>268</v>
      </c>
      <c r="K16" s="120">
        <f t="shared" si="0"/>
        <v>675</v>
      </c>
      <c r="L16" s="120">
        <f t="shared" si="0"/>
        <v>550</v>
      </c>
      <c r="M16" s="120">
        <f t="shared" si="0"/>
        <v>124</v>
      </c>
      <c r="N16" s="120">
        <f t="shared" si="0"/>
        <v>716</v>
      </c>
      <c r="O16" s="120">
        <f t="shared" si="0"/>
        <v>231</v>
      </c>
      <c r="P16" s="120">
        <f t="shared" si="0"/>
        <v>204</v>
      </c>
      <c r="Q16" s="120">
        <f t="shared" si="0"/>
        <v>26</v>
      </c>
      <c r="R16" s="120">
        <f t="shared" si="0"/>
        <v>240</v>
      </c>
      <c r="S16" s="120">
        <f t="shared" si="0"/>
        <v>69</v>
      </c>
      <c r="T16" s="120">
        <f t="shared" si="0"/>
        <v>239</v>
      </c>
      <c r="U16" s="120">
        <f t="shared" si="0"/>
        <v>45</v>
      </c>
      <c r="V16" s="120">
        <f t="shared" si="0"/>
        <v>283</v>
      </c>
      <c r="W16" s="120">
        <f t="shared" si="0"/>
        <v>41</v>
      </c>
      <c r="X16" s="120">
        <f t="shared" si="0"/>
        <v>122</v>
      </c>
      <c r="Y16" s="120">
        <f t="shared" si="0"/>
        <v>33</v>
      </c>
      <c r="Z16" s="120">
        <f t="shared" si="0"/>
        <v>174</v>
      </c>
      <c r="AA16" s="120">
        <f t="shared" si="0"/>
        <v>76</v>
      </c>
      <c r="AB16" s="120">
        <f t="shared" si="0"/>
        <v>278</v>
      </c>
      <c r="AC16" s="120">
        <f t="shared" si="0"/>
        <v>44</v>
      </c>
      <c r="AD16" s="120">
        <f t="shared" si="0"/>
        <v>322</v>
      </c>
    </row>
  </sheetData>
  <mergeCells count="2">
    <mergeCell ref="B6:C6"/>
    <mergeCell ref="A4:AD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2C33E-3699-460B-B44A-A72EEAF604BE}">
  <dimension ref="A4:M15"/>
  <sheetViews>
    <sheetView workbookViewId="0">
      <selection activeCell="D21" sqref="D21"/>
    </sheetView>
  </sheetViews>
  <sheetFormatPr baseColWidth="10" defaultColWidth="11.5546875" defaultRowHeight="15" x14ac:dyDescent="0.25"/>
  <cols>
    <col min="1" max="1" width="16.6640625" style="9" customWidth="1"/>
    <col min="2" max="9" width="11.5546875" style="9"/>
    <col min="10" max="10" width="12.5546875" style="9" customWidth="1"/>
    <col min="11" max="16384" width="11.5546875" style="9"/>
  </cols>
  <sheetData>
    <row r="4" spans="1:13" x14ac:dyDescent="0.25">
      <c r="A4" s="368" t="s">
        <v>101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</row>
    <row r="5" spans="1:13" ht="15.6" x14ac:dyDescent="0.3">
      <c r="A5" s="145">
        <v>45444</v>
      </c>
    </row>
    <row r="6" spans="1:13" s="122" customFormat="1" ht="15.6" x14ac:dyDescent="0.3">
      <c r="A6" s="121" t="s">
        <v>2</v>
      </c>
      <c r="B6" s="119" t="s">
        <v>64</v>
      </c>
      <c r="C6" s="146" t="s">
        <v>40</v>
      </c>
      <c r="D6" s="147" t="s">
        <v>41</v>
      </c>
      <c r="E6" s="148" t="s">
        <v>57</v>
      </c>
      <c r="F6" s="119" t="s">
        <v>65</v>
      </c>
      <c r="G6" s="146" t="s">
        <v>40</v>
      </c>
      <c r="H6" s="147" t="s">
        <v>41</v>
      </c>
      <c r="I6" s="148" t="s">
        <v>57</v>
      </c>
      <c r="J6" s="119" t="s">
        <v>66</v>
      </c>
      <c r="K6" s="146" t="s">
        <v>40</v>
      </c>
      <c r="L6" s="147" t="s">
        <v>41</v>
      </c>
      <c r="M6" s="148" t="s">
        <v>57</v>
      </c>
    </row>
    <row r="7" spans="1:13" s="122" customFormat="1" ht="15.6" x14ac:dyDescent="0.3">
      <c r="A7" s="119" t="s">
        <v>7</v>
      </c>
      <c r="B7" s="255"/>
      <c r="C7" s="255"/>
      <c r="D7" s="256"/>
      <c r="E7" s="257"/>
      <c r="F7" s="258"/>
      <c r="G7" s="259"/>
      <c r="H7" s="260"/>
      <c r="I7" s="259"/>
      <c r="J7" s="261"/>
      <c r="K7" s="261"/>
      <c r="L7" s="261"/>
      <c r="M7" s="262"/>
    </row>
    <row r="8" spans="1:13" s="122" customFormat="1" ht="15.6" x14ac:dyDescent="0.3">
      <c r="A8" s="119" t="s">
        <v>8</v>
      </c>
      <c r="B8" s="263"/>
      <c r="C8" s="263"/>
      <c r="D8" s="264"/>
      <c r="E8" s="265"/>
      <c r="F8" s="266"/>
      <c r="G8" s="266"/>
      <c r="H8" s="266"/>
      <c r="I8" s="266"/>
      <c r="J8" s="267">
        <v>1</v>
      </c>
      <c r="K8" s="267">
        <v>6</v>
      </c>
      <c r="L8" s="267">
        <v>0</v>
      </c>
      <c r="M8" s="268">
        <v>6</v>
      </c>
    </row>
    <row r="9" spans="1:13" s="122" customFormat="1" ht="15.6" x14ac:dyDescent="0.3">
      <c r="A9" s="119" t="s">
        <v>9</v>
      </c>
      <c r="B9" s="263"/>
      <c r="C9" s="263"/>
      <c r="D9" s="264"/>
      <c r="E9" s="257"/>
      <c r="F9" s="269"/>
      <c r="G9" s="270"/>
      <c r="H9" s="270"/>
      <c r="I9" s="270"/>
      <c r="J9" s="271"/>
      <c r="K9" s="271"/>
      <c r="L9" s="261"/>
      <c r="M9" s="272"/>
    </row>
    <row r="10" spans="1:13" s="122" customFormat="1" ht="15.6" x14ac:dyDescent="0.3">
      <c r="A10" s="119" t="s">
        <v>10</v>
      </c>
      <c r="B10" s="255"/>
      <c r="C10" s="255"/>
      <c r="D10" s="264"/>
      <c r="E10" s="257"/>
      <c r="F10" s="273"/>
      <c r="G10" s="260"/>
      <c r="H10" s="260"/>
      <c r="I10" s="260"/>
      <c r="J10" s="261">
        <v>4</v>
      </c>
      <c r="K10" s="261">
        <v>36</v>
      </c>
      <c r="L10" s="267">
        <v>10</v>
      </c>
      <c r="M10" s="272">
        <v>46</v>
      </c>
    </row>
    <row r="11" spans="1:13" s="122" customFormat="1" ht="15.6" x14ac:dyDescent="0.3">
      <c r="A11" s="119" t="s">
        <v>11</v>
      </c>
      <c r="B11" s="263"/>
      <c r="C11" s="263"/>
      <c r="D11" s="274"/>
      <c r="E11" s="257"/>
      <c r="F11" s="273"/>
      <c r="G11" s="260"/>
      <c r="H11" s="260"/>
      <c r="I11" s="260"/>
      <c r="J11" s="261"/>
      <c r="K11" s="261"/>
      <c r="L11" s="267"/>
      <c r="M11" s="272"/>
    </row>
    <row r="12" spans="1:13" s="122" customFormat="1" ht="15.6" x14ac:dyDescent="0.3">
      <c r="A12" s="119" t="s">
        <v>12</v>
      </c>
      <c r="B12" s="263"/>
      <c r="C12" s="263"/>
      <c r="D12" s="274"/>
      <c r="E12" s="257"/>
      <c r="F12" s="273">
        <v>4</v>
      </c>
      <c r="G12" s="260">
        <v>103</v>
      </c>
      <c r="H12" s="260">
        <v>39</v>
      </c>
      <c r="I12" s="260">
        <v>142</v>
      </c>
      <c r="J12" s="261"/>
      <c r="K12" s="261"/>
      <c r="L12" s="267"/>
      <c r="M12" s="272"/>
    </row>
    <row r="13" spans="1:13" s="122" customFormat="1" ht="15.6" x14ac:dyDescent="0.3">
      <c r="A13" s="119" t="s">
        <v>13</v>
      </c>
      <c r="B13" s="263"/>
      <c r="C13" s="263"/>
      <c r="D13" s="274"/>
      <c r="E13" s="257"/>
      <c r="F13" s="273"/>
      <c r="G13" s="260"/>
      <c r="H13" s="260"/>
      <c r="I13" s="260"/>
      <c r="J13" s="261"/>
      <c r="K13" s="261"/>
      <c r="L13" s="261"/>
      <c r="M13" s="262"/>
    </row>
    <row r="14" spans="1:13" s="122" customFormat="1" ht="15.6" x14ac:dyDescent="0.3">
      <c r="A14" s="119" t="s">
        <v>14</v>
      </c>
      <c r="B14" s="263"/>
      <c r="C14" s="263"/>
      <c r="D14" s="264"/>
      <c r="E14" s="265"/>
      <c r="F14" s="273"/>
      <c r="G14" s="260"/>
      <c r="H14" s="260"/>
      <c r="I14" s="260"/>
      <c r="J14" s="261">
        <v>4</v>
      </c>
      <c r="K14" s="261">
        <v>46</v>
      </c>
      <c r="L14" s="261">
        <v>22</v>
      </c>
      <c r="M14" s="262">
        <v>68</v>
      </c>
    </row>
    <row r="15" spans="1:13" s="282" customFormat="1" ht="18" x14ac:dyDescent="0.35">
      <c r="A15" s="275" t="s">
        <v>6</v>
      </c>
      <c r="B15" s="124"/>
      <c r="C15" s="124"/>
      <c r="D15" s="125"/>
      <c r="E15" s="126"/>
      <c r="F15" s="276">
        <v>4</v>
      </c>
      <c r="G15" s="277">
        <v>103</v>
      </c>
      <c r="H15" s="277">
        <v>39</v>
      </c>
      <c r="I15" s="278">
        <v>142</v>
      </c>
      <c r="J15" s="279">
        <f>SUM(J8:J14)</f>
        <v>9</v>
      </c>
      <c r="K15" s="279">
        <f>SUM(K8:K14)</f>
        <v>88</v>
      </c>
      <c r="L15" s="280">
        <f>SUM(L8:L14)</f>
        <v>32</v>
      </c>
      <c r="M15" s="281">
        <f>SUM(M8:M14)</f>
        <v>120</v>
      </c>
    </row>
  </sheetData>
  <mergeCells count="1">
    <mergeCell ref="A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4C640-63A9-4C55-8E9F-85EDC4905019}">
  <dimension ref="A3:E45"/>
  <sheetViews>
    <sheetView topLeftCell="A27" zoomScale="90" zoomScaleNormal="90" workbookViewId="0">
      <selection activeCell="D45" sqref="D45"/>
    </sheetView>
  </sheetViews>
  <sheetFormatPr baseColWidth="10" defaultColWidth="11.44140625" defaultRowHeight="14.4" x14ac:dyDescent="0.3"/>
  <cols>
    <col min="1" max="1" width="8.6640625" customWidth="1"/>
    <col min="2" max="2" width="52.5546875" customWidth="1"/>
    <col min="3" max="3" width="11.77734375" customWidth="1"/>
    <col min="4" max="4" width="14.5546875" customWidth="1"/>
    <col min="5" max="5" width="14.6640625" customWidth="1"/>
    <col min="6" max="6" width="5.5546875" customWidth="1"/>
    <col min="7" max="7" width="13" customWidth="1"/>
    <col min="8" max="8" width="13.33203125" customWidth="1"/>
    <col min="9" max="9" width="14.44140625" customWidth="1"/>
    <col min="10" max="10" width="5.88671875" customWidth="1"/>
    <col min="11" max="11" width="13.88671875" customWidth="1"/>
    <col min="12" max="13" width="14.44140625" customWidth="1"/>
  </cols>
  <sheetData>
    <row r="3" spans="1:5" ht="15.6" x14ac:dyDescent="0.3">
      <c r="A3" s="369" t="s">
        <v>67</v>
      </c>
      <c r="B3" s="369"/>
      <c r="C3" s="369"/>
      <c r="D3" s="369"/>
      <c r="E3" s="369"/>
    </row>
    <row r="4" spans="1:5" x14ac:dyDescent="0.3">
      <c r="A4" s="128"/>
    </row>
    <row r="5" spans="1:5" ht="18" x14ac:dyDescent="0.3">
      <c r="A5" s="370" t="s">
        <v>99</v>
      </c>
      <c r="B5" s="370"/>
      <c r="C5" s="370"/>
      <c r="D5" s="370"/>
      <c r="E5" s="370"/>
    </row>
    <row r="6" spans="1:5" ht="15.6" x14ac:dyDescent="0.3">
      <c r="A6" s="127"/>
      <c r="B6" s="127"/>
      <c r="C6" s="127"/>
    </row>
    <row r="7" spans="1:5" ht="24.9" customHeight="1" x14ac:dyDescent="0.3">
      <c r="A7" s="128"/>
      <c r="C7" s="373" t="s">
        <v>82</v>
      </c>
      <c r="D7" s="374"/>
      <c r="E7" s="375"/>
    </row>
    <row r="8" spans="1:5" ht="24.9" customHeight="1" x14ac:dyDescent="0.3">
      <c r="A8" s="62" t="s">
        <v>68</v>
      </c>
      <c r="B8" s="62" t="s">
        <v>69</v>
      </c>
      <c r="C8" s="129" t="s">
        <v>70</v>
      </c>
      <c r="D8" s="129" t="s">
        <v>71</v>
      </c>
      <c r="E8" s="129" t="s">
        <v>43</v>
      </c>
    </row>
    <row r="9" spans="1:5" ht="24.9" customHeight="1" x14ac:dyDescent="0.3">
      <c r="A9" s="130">
        <v>1</v>
      </c>
      <c r="B9" s="131" t="s">
        <v>72</v>
      </c>
      <c r="C9" s="283">
        <v>9</v>
      </c>
      <c r="D9" s="63">
        <v>33</v>
      </c>
      <c r="E9" s="63">
        <f>SUM(C9:D9)</f>
        <v>42</v>
      </c>
    </row>
    <row r="10" spans="1:5" ht="24.9" customHeight="1" x14ac:dyDescent="0.3">
      <c r="A10" s="130">
        <v>2</v>
      </c>
      <c r="B10" s="131" t="s">
        <v>73</v>
      </c>
      <c r="C10" s="283">
        <v>9</v>
      </c>
      <c r="D10" s="63">
        <v>33</v>
      </c>
      <c r="E10" s="63">
        <f t="shared" ref="E10:E18" si="0">SUM(C10:D10)</f>
        <v>42</v>
      </c>
    </row>
    <row r="11" spans="1:5" ht="24.9" customHeight="1" x14ac:dyDescent="0.3">
      <c r="A11" s="130">
        <v>3</v>
      </c>
      <c r="B11" s="131" t="s">
        <v>74</v>
      </c>
      <c r="C11" s="283">
        <v>9</v>
      </c>
      <c r="D11" s="63">
        <v>33</v>
      </c>
      <c r="E11" s="63">
        <f t="shared" si="0"/>
        <v>42</v>
      </c>
    </row>
    <row r="12" spans="1:5" ht="24.9" customHeight="1" x14ac:dyDescent="0.3">
      <c r="A12" s="130">
        <v>4</v>
      </c>
      <c r="B12" s="131" t="s">
        <v>75</v>
      </c>
      <c r="C12" s="283">
        <v>0</v>
      </c>
      <c r="D12" s="63">
        <v>0</v>
      </c>
      <c r="E12" s="63">
        <f t="shared" si="0"/>
        <v>0</v>
      </c>
    </row>
    <row r="13" spans="1:5" ht="24.9" customHeight="1" x14ac:dyDescent="0.3">
      <c r="A13" s="130">
        <v>5</v>
      </c>
      <c r="B13" s="131" t="s">
        <v>76</v>
      </c>
      <c r="C13" s="283">
        <v>14</v>
      </c>
      <c r="D13" s="63">
        <v>33</v>
      </c>
      <c r="E13" s="63">
        <f t="shared" si="0"/>
        <v>47</v>
      </c>
    </row>
    <row r="14" spans="1:5" ht="24.9" customHeight="1" x14ac:dyDescent="0.3">
      <c r="A14" s="130">
        <v>6</v>
      </c>
      <c r="B14" s="131" t="s">
        <v>77</v>
      </c>
      <c r="C14" s="371">
        <v>1</v>
      </c>
      <c r="D14" s="372"/>
      <c r="E14" s="63">
        <f t="shared" si="0"/>
        <v>1</v>
      </c>
    </row>
    <row r="15" spans="1:5" ht="24.9" customHeight="1" x14ac:dyDescent="0.3">
      <c r="A15" s="130">
        <v>7</v>
      </c>
      <c r="B15" s="131" t="s">
        <v>78</v>
      </c>
      <c r="C15" s="135">
        <v>2421.31</v>
      </c>
      <c r="D15" s="132">
        <v>11066.96</v>
      </c>
      <c r="E15" s="136">
        <f t="shared" si="0"/>
        <v>13488.269999999999</v>
      </c>
    </row>
    <row r="16" spans="1:5" ht="24.9" customHeight="1" x14ac:dyDescent="0.3">
      <c r="A16" s="130">
        <v>8</v>
      </c>
      <c r="B16" s="131" t="s">
        <v>79</v>
      </c>
      <c r="C16" s="137">
        <v>679495.86</v>
      </c>
      <c r="D16" s="137">
        <v>2681173.96</v>
      </c>
      <c r="E16" s="133">
        <f t="shared" si="0"/>
        <v>3360669.82</v>
      </c>
    </row>
    <row r="17" spans="1:5" ht="24.9" customHeight="1" x14ac:dyDescent="0.3">
      <c r="A17" s="130">
        <v>9</v>
      </c>
      <c r="B17" s="131" t="s">
        <v>80</v>
      </c>
      <c r="C17" s="371">
        <v>0</v>
      </c>
      <c r="D17" s="372"/>
      <c r="E17" s="63">
        <f t="shared" si="0"/>
        <v>0</v>
      </c>
    </row>
    <row r="18" spans="1:5" ht="24.9" customHeight="1" x14ac:dyDescent="0.3">
      <c r="A18" s="134">
        <v>10</v>
      </c>
      <c r="B18" s="131" t="s">
        <v>81</v>
      </c>
      <c r="C18" s="371">
        <v>0</v>
      </c>
      <c r="D18" s="372"/>
      <c r="E18" s="63">
        <f t="shared" si="0"/>
        <v>0</v>
      </c>
    </row>
    <row r="22" spans="1:5" ht="18" x14ac:dyDescent="0.35">
      <c r="A22" s="138" t="s">
        <v>83</v>
      </c>
      <c r="B22" s="138"/>
      <c r="C22" s="138"/>
    </row>
    <row r="23" spans="1:5" ht="15.6" x14ac:dyDescent="0.3">
      <c r="A23" s="139" t="s">
        <v>100</v>
      </c>
      <c r="B23" s="139"/>
      <c r="C23" s="139"/>
    </row>
    <row r="25" spans="1:5" ht="15.6" x14ac:dyDescent="0.3">
      <c r="A25" s="140" t="s">
        <v>68</v>
      </c>
      <c r="B25" s="140" t="s">
        <v>69</v>
      </c>
      <c r="C25" s="62" t="s">
        <v>51</v>
      </c>
    </row>
    <row r="26" spans="1:5" ht="28.8" x14ac:dyDescent="0.3">
      <c r="A26" s="130">
        <v>1</v>
      </c>
      <c r="B26" s="131" t="s">
        <v>84</v>
      </c>
      <c r="C26" s="284">
        <v>0</v>
      </c>
    </row>
    <row r="27" spans="1:5" ht="28.8" x14ac:dyDescent="0.3">
      <c r="A27" s="130">
        <v>2</v>
      </c>
      <c r="B27" s="131" t="s">
        <v>85</v>
      </c>
      <c r="C27" s="284">
        <v>0</v>
      </c>
    </row>
    <row r="28" spans="1:5" ht="28.8" x14ac:dyDescent="0.3">
      <c r="A28" s="130">
        <v>3</v>
      </c>
      <c r="B28" s="131" t="s">
        <v>86</v>
      </c>
      <c r="C28" s="284">
        <v>0</v>
      </c>
    </row>
    <row r="29" spans="1:5" ht="28.8" x14ac:dyDescent="0.3">
      <c r="A29" s="130">
        <v>4</v>
      </c>
      <c r="B29" s="131" t="s">
        <v>87</v>
      </c>
      <c r="C29" s="283">
        <v>0</v>
      </c>
    </row>
    <row r="30" spans="1:5" ht="28.8" x14ac:dyDescent="0.3">
      <c r="A30" s="130">
        <v>5</v>
      </c>
      <c r="B30" s="131" t="s">
        <v>88</v>
      </c>
      <c r="C30" s="284">
        <v>0</v>
      </c>
    </row>
    <row r="31" spans="1:5" ht="28.8" x14ac:dyDescent="0.3">
      <c r="A31" s="130">
        <v>6</v>
      </c>
      <c r="B31" s="131" t="s">
        <v>89</v>
      </c>
      <c r="C31" s="284">
        <v>38</v>
      </c>
    </row>
    <row r="34" spans="1:3" ht="18" x14ac:dyDescent="0.35">
      <c r="A34" s="138" t="s">
        <v>90</v>
      </c>
      <c r="B34" s="138"/>
      <c r="C34" s="141"/>
    </row>
    <row r="35" spans="1:3" ht="15.6" x14ac:dyDescent="0.3">
      <c r="A35" s="139" t="s">
        <v>100</v>
      </c>
      <c r="B35" s="139"/>
      <c r="C35" s="141"/>
    </row>
    <row r="37" spans="1:3" x14ac:dyDescent="0.3">
      <c r="A37" s="62" t="s">
        <v>68</v>
      </c>
      <c r="B37" s="142" t="s">
        <v>69</v>
      </c>
      <c r="C37" s="143" t="s">
        <v>51</v>
      </c>
    </row>
    <row r="38" spans="1:3" x14ac:dyDescent="0.3">
      <c r="A38" s="130">
        <v>1</v>
      </c>
      <c r="B38" s="144" t="s">
        <v>91</v>
      </c>
      <c r="C38" s="283">
        <v>6</v>
      </c>
    </row>
    <row r="39" spans="1:3" x14ac:dyDescent="0.3">
      <c r="A39" s="130">
        <v>2</v>
      </c>
      <c r="B39" s="144" t="s">
        <v>92</v>
      </c>
      <c r="C39" s="283">
        <v>6</v>
      </c>
    </row>
    <row r="40" spans="1:3" x14ac:dyDescent="0.3">
      <c r="A40" s="130">
        <v>3</v>
      </c>
      <c r="B40" s="144" t="s">
        <v>93</v>
      </c>
      <c r="C40" s="283">
        <v>6</v>
      </c>
    </row>
    <row r="41" spans="1:3" x14ac:dyDescent="0.3">
      <c r="A41" s="130">
        <v>4</v>
      </c>
      <c r="B41" s="144" t="s">
        <v>94</v>
      </c>
      <c r="C41" s="283">
        <v>6</v>
      </c>
    </row>
    <row r="42" spans="1:3" x14ac:dyDescent="0.3">
      <c r="A42" s="130">
        <v>5</v>
      </c>
      <c r="B42" s="144" t="s">
        <v>95</v>
      </c>
      <c r="C42" s="283">
        <v>0</v>
      </c>
    </row>
    <row r="43" spans="1:3" x14ac:dyDescent="0.3">
      <c r="A43" s="130">
        <v>6</v>
      </c>
      <c r="B43" s="144" t="s">
        <v>96</v>
      </c>
      <c r="C43" s="283">
        <v>6</v>
      </c>
    </row>
    <row r="44" spans="1:3" ht="28.8" x14ac:dyDescent="0.3">
      <c r="A44" s="130">
        <v>7</v>
      </c>
      <c r="B44" s="144" t="s">
        <v>97</v>
      </c>
      <c r="C44" s="285">
        <v>990</v>
      </c>
    </row>
    <row r="45" spans="1:3" x14ac:dyDescent="0.3">
      <c r="A45" s="130">
        <v>8</v>
      </c>
      <c r="B45" s="144" t="s">
        <v>98</v>
      </c>
      <c r="C45" s="283">
        <v>0</v>
      </c>
    </row>
  </sheetData>
  <mergeCells count="6">
    <mergeCell ref="A3:E3"/>
    <mergeCell ref="A5:E5"/>
    <mergeCell ref="C17:D17"/>
    <mergeCell ref="C18:D18"/>
    <mergeCell ref="C7:E7"/>
    <mergeCell ref="C14:D14"/>
  </mergeCells>
  <printOptions horizontalCentered="1"/>
  <pageMargins left="0" right="0" top="0.74803149606299213" bottom="0.74803149606299213" header="0.31496062992125984" footer="0.31496062992125984"/>
  <pageSetup scale="8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FDB4-5464-4689-9CEE-726994A9B4B2}">
  <dimension ref="A3:Z19"/>
  <sheetViews>
    <sheetView topLeftCell="A8" workbookViewId="0">
      <selection activeCell="E24" sqref="E24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  <col min="9" max="9" width="17.44140625" customWidth="1"/>
  </cols>
  <sheetData>
    <row r="3" spans="1:26" ht="18" x14ac:dyDescent="0.35">
      <c r="A3" s="376"/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</row>
    <row r="4" spans="1:26" ht="18" x14ac:dyDescent="0.3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</row>
    <row r="5" spans="1:26" ht="18" x14ac:dyDescent="0.35">
      <c r="A5" s="376" t="s">
        <v>102</v>
      </c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</row>
    <row r="6" spans="1:26" x14ac:dyDescent="0.3">
      <c r="A6" s="377" t="s">
        <v>103</v>
      </c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  <c r="U6" s="377"/>
      <c r="V6" s="377"/>
      <c r="W6" s="377"/>
      <c r="X6" s="377"/>
      <c r="Y6" s="377"/>
      <c r="Z6" s="377"/>
    </row>
    <row r="7" spans="1:26" ht="18" x14ac:dyDescent="0.35">
      <c r="A7" s="38" t="s">
        <v>104</v>
      </c>
      <c r="B7" s="150" t="s">
        <v>105</v>
      </c>
    </row>
    <row r="8" spans="1:26" ht="42.6" customHeight="1" x14ac:dyDescent="0.3">
      <c r="A8" s="151"/>
      <c r="B8" s="152" t="s">
        <v>2</v>
      </c>
      <c r="C8" s="153" t="s">
        <v>63</v>
      </c>
      <c r="D8" s="154" t="s">
        <v>40</v>
      </c>
      <c r="E8" s="155" t="s">
        <v>41</v>
      </c>
      <c r="F8" s="156" t="s">
        <v>106</v>
      </c>
      <c r="G8" s="153" t="s">
        <v>107</v>
      </c>
      <c r="H8" s="154" t="s">
        <v>40</v>
      </c>
      <c r="I8" s="155" t="s">
        <v>41</v>
      </c>
      <c r="J8" s="156" t="s">
        <v>106</v>
      </c>
      <c r="K8" s="153" t="s">
        <v>108</v>
      </c>
      <c r="L8" s="154" t="s">
        <v>40</v>
      </c>
      <c r="M8" s="155" t="s">
        <v>41</v>
      </c>
      <c r="N8" s="156" t="s">
        <v>106</v>
      </c>
      <c r="O8" s="153" t="s">
        <v>109</v>
      </c>
      <c r="P8" s="154" t="s">
        <v>40</v>
      </c>
      <c r="Q8" s="155" t="s">
        <v>41</v>
      </c>
      <c r="R8" s="156" t="s">
        <v>106</v>
      </c>
      <c r="S8" s="153" t="s">
        <v>110</v>
      </c>
      <c r="T8" s="154" t="s">
        <v>40</v>
      </c>
      <c r="U8" s="155" t="s">
        <v>41</v>
      </c>
      <c r="V8" s="156" t="s">
        <v>106</v>
      </c>
      <c r="W8" s="153" t="s">
        <v>111</v>
      </c>
      <c r="X8" s="154" t="s">
        <v>40</v>
      </c>
      <c r="Y8" s="155" t="s">
        <v>41</v>
      </c>
      <c r="Z8" s="156" t="s">
        <v>106</v>
      </c>
    </row>
    <row r="9" spans="1:26" ht="15.6" x14ac:dyDescent="0.3">
      <c r="A9" s="157">
        <v>1</v>
      </c>
      <c r="B9" s="158" t="s">
        <v>7</v>
      </c>
      <c r="C9" s="159"/>
      <c r="D9" s="159"/>
      <c r="E9" s="159"/>
      <c r="F9" s="159"/>
      <c r="G9" s="160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</row>
    <row r="10" spans="1:26" ht="15.6" x14ac:dyDescent="0.3">
      <c r="A10" s="157">
        <v>2</v>
      </c>
      <c r="B10" s="161" t="s">
        <v>8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</row>
    <row r="11" spans="1:26" ht="15.6" x14ac:dyDescent="0.3">
      <c r="A11" s="157">
        <v>3</v>
      </c>
      <c r="B11" s="158" t="s">
        <v>9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</row>
    <row r="12" spans="1:26" ht="15.6" x14ac:dyDescent="0.3">
      <c r="A12" s="157">
        <v>4</v>
      </c>
      <c r="B12" s="158" t="s">
        <v>10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</row>
    <row r="13" spans="1:26" ht="15.6" x14ac:dyDescent="0.3">
      <c r="A13" s="157">
        <v>5</v>
      </c>
      <c r="B13" s="158" t="s">
        <v>11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</row>
    <row r="14" spans="1:26" ht="15.6" x14ac:dyDescent="0.3">
      <c r="A14" s="157">
        <v>6</v>
      </c>
      <c r="B14" s="158" t="s">
        <v>12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</row>
    <row r="15" spans="1:26" ht="15.6" x14ac:dyDescent="0.3">
      <c r="A15" s="157">
        <v>7</v>
      </c>
      <c r="B15" s="158" t="s">
        <v>13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</row>
    <row r="16" spans="1:26" ht="15.6" x14ac:dyDescent="0.3">
      <c r="A16" s="157">
        <v>8</v>
      </c>
      <c r="B16" s="158" t="s">
        <v>14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>
        <v>6</v>
      </c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</row>
    <row r="17" spans="1:26" ht="15.6" x14ac:dyDescent="0.3">
      <c r="A17" s="157">
        <v>9</v>
      </c>
      <c r="B17" s="161" t="s">
        <v>112</v>
      </c>
      <c r="C17" s="159">
        <v>1</v>
      </c>
      <c r="D17" s="159">
        <v>2</v>
      </c>
      <c r="E17" s="159">
        <v>1</v>
      </c>
      <c r="F17" s="159">
        <v>3</v>
      </c>
      <c r="G17" s="159">
        <v>2</v>
      </c>
      <c r="H17" s="159">
        <v>3</v>
      </c>
      <c r="I17" s="159">
        <v>2</v>
      </c>
      <c r="J17" s="159">
        <v>5</v>
      </c>
      <c r="K17" s="159"/>
      <c r="L17" s="159"/>
      <c r="M17" s="159"/>
      <c r="N17" s="159"/>
      <c r="O17" s="159">
        <v>2</v>
      </c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</row>
    <row r="18" spans="1:26" ht="15.6" x14ac:dyDescent="0.3">
      <c r="A18" s="157"/>
      <c r="B18" s="162" t="s">
        <v>6</v>
      </c>
      <c r="C18" s="163">
        <v>1</v>
      </c>
      <c r="D18" s="163">
        <v>2</v>
      </c>
      <c r="E18" s="163">
        <v>2</v>
      </c>
      <c r="F18" s="163">
        <v>3</v>
      </c>
      <c r="G18" s="163">
        <v>2</v>
      </c>
      <c r="H18" s="163">
        <v>3</v>
      </c>
      <c r="I18" s="163">
        <v>2</v>
      </c>
      <c r="J18" s="163">
        <v>5</v>
      </c>
      <c r="K18" s="163"/>
      <c r="L18" s="163"/>
      <c r="M18" s="163"/>
      <c r="N18" s="163"/>
      <c r="O18" s="164">
        <v>8</v>
      </c>
      <c r="P18" s="165"/>
      <c r="Q18" s="165"/>
      <c r="R18" s="165">
        <f>SUM(R10:R17)</f>
        <v>0</v>
      </c>
      <c r="S18" s="165"/>
      <c r="T18" s="165"/>
      <c r="U18" s="165"/>
      <c r="V18" s="165"/>
      <c r="W18" s="165"/>
      <c r="X18" s="165"/>
      <c r="Y18" s="165"/>
      <c r="Z18" s="165"/>
    </row>
    <row r="19" spans="1:26" x14ac:dyDescent="0.3">
      <c r="A19" s="166"/>
      <c r="B19" s="167"/>
      <c r="C19" s="167"/>
      <c r="D19" s="167"/>
      <c r="E19" s="168"/>
      <c r="F19" s="166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8"/>
    </row>
  </sheetData>
  <mergeCells count="3">
    <mergeCell ref="A3:Z3"/>
    <mergeCell ref="A5:Z5"/>
    <mergeCell ref="A6:Z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355AA-B754-46CA-811F-9125E5F80D31}">
  <dimension ref="A4:I62"/>
  <sheetViews>
    <sheetView topLeftCell="A41" workbookViewId="0">
      <selection activeCell="G68" sqref="G68"/>
    </sheetView>
  </sheetViews>
  <sheetFormatPr baseColWidth="10" defaultColWidth="11.5546875" defaultRowHeight="14.4" x14ac:dyDescent="0.3"/>
  <cols>
    <col min="2" max="2" width="14.88671875" bestFit="1" customWidth="1"/>
    <col min="3" max="3" width="33.77734375" customWidth="1"/>
    <col min="4" max="4" width="20.88671875" customWidth="1"/>
    <col min="6" max="6" width="15.109375" customWidth="1"/>
    <col min="7" max="7" width="31.109375" customWidth="1"/>
    <col min="8" max="8" width="18.109375" customWidth="1"/>
    <col min="9" max="9" width="14.44140625" customWidth="1"/>
  </cols>
  <sheetData>
    <row r="4" spans="1:9" x14ac:dyDescent="0.3">
      <c r="A4" s="377"/>
      <c r="B4" s="377"/>
      <c r="C4" s="377"/>
      <c r="D4" s="377"/>
      <c r="E4" s="377"/>
      <c r="F4" s="377"/>
      <c r="G4" s="377"/>
      <c r="H4" s="377"/>
      <c r="I4" s="377"/>
    </row>
    <row r="5" spans="1:9" ht="21" x14ac:dyDescent="0.4">
      <c r="A5" s="378" t="s">
        <v>113</v>
      </c>
      <c r="B5" s="378"/>
      <c r="C5" s="378"/>
      <c r="D5" s="378"/>
      <c r="E5" s="378"/>
      <c r="F5" s="378"/>
      <c r="G5" s="378"/>
      <c r="H5" s="378"/>
      <c r="I5" s="378"/>
    </row>
    <row r="6" spans="1:9" x14ac:dyDescent="0.3">
      <c r="A6" s="379" t="s">
        <v>114</v>
      </c>
      <c r="B6" s="380"/>
      <c r="C6" s="380"/>
      <c r="D6" s="380"/>
      <c r="E6" s="380"/>
      <c r="F6" s="380"/>
      <c r="G6" s="380"/>
      <c r="H6" s="380"/>
      <c r="I6" s="381"/>
    </row>
    <row r="7" spans="1:9" ht="15.6" x14ac:dyDescent="0.3">
      <c r="A7" s="382" t="s">
        <v>115</v>
      </c>
      <c r="B7" s="382"/>
      <c r="C7" s="382"/>
      <c r="D7" s="382"/>
      <c r="E7" s="382"/>
      <c r="F7" s="382"/>
      <c r="G7" s="382"/>
      <c r="H7" s="382"/>
      <c r="I7" s="383"/>
    </row>
    <row r="8" spans="1:9" ht="39.6" customHeight="1" x14ac:dyDescent="0.3">
      <c r="A8" s="169" t="s">
        <v>116</v>
      </c>
      <c r="B8" s="170" t="s">
        <v>2</v>
      </c>
      <c r="C8" s="171" t="s">
        <v>117</v>
      </c>
      <c r="D8" s="172" t="s">
        <v>118</v>
      </c>
      <c r="E8" s="173" t="s">
        <v>119</v>
      </c>
      <c r="F8" s="173" t="s">
        <v>120</v>
      </c>
      <c r="G8" s="173" t="s">
        <v>121</v>
      </c>
      <c r="H8" s="173" t="s">
        <v>122</v>
      </c>
      <c r="I8" s="174" t="s">
        <v>123</v>
      </c>
    </row>
    <row r="9" spans="1:9" ht="13.2" customHeight="1" x14ac:dyDescent="0.3">
      <c r="A9" s="384">
        <v>1</v>
      </c>
      <c r="B9" s="385" t="s">
        <v>42</v>
      </c>
      <c r="C9" s="64" t="s">
        <v>124</v>
      </c>
      <c r="D9" s="64" t="s">
        <v>125</v>
      </c>
      <c r="E9" s="286">
        <v>3</v>
      </c>
      <c r="F9" s="286">
        <v>1.5</v>
      </c>
      <c r="G9" s="176" t="s">
        <v>126</v>
      </c>
      <c r="H9" s="177"/>
      <c r="I9" s="286">
        <v>17</v>
      </c>
    </row>
    <row r="10" spans="1:9" ht="13.2" customHeight="1" x14ac:dyDescent="0.3">
      <c r="A10" s="384"/>
      <c r="B10" s="386"/>
      <c r="C10" s="64" t="s">
        <v>127</v>
      </c>
      <c r="D10" s="64" t="s">
        <v>125</v>
      </c>
      <c r="E10" s="287">
        <v>4</v>
      </c>
      <c r="F10" s="287">
        <v>3</v>
      </c>
      <c r="G10" s="64"/>
      <c r="H10" s="177"/>
      <c r="I10" s="286">
        <v>10</v>
      </c>
    </row>
    <row r="11" spans="1:9" ht="13.2" customHeight="1" x14ac:dyDescent="0.3">
      <c r="A11" s="384"/>
      <c r="B11" s="386"/>
      <c r="C11" s="178"/>
      <c r="D11" s="179"/>
      <c r="E11" s="288"/>
      <c r="F11" s="288"/>
      <c r="G11" s="179"/>
      <c r="H11" s="177"/>
      <c r="I11" s="289"/>
    </row>
    <row r="12" spans="1:9" ht="13.2" customHeight="1" x14ac:dyDescent="0.3">
      <c r="A12" s="384"/>
      <c r="B12" s="181"/>
      <c r="C12" s="182"/>
      <c r="D12" s="180"/>
      <c r="E12" s="289"/>
      <c r="F12" s="289"/>
      <c r="G12" s="180"/>
      <c r="H12" s="177"/>
      <c r="I12" s="289"/>
    </row>
    <row r="13" spans="1:9" ht="13.2" customHeight="1" x14ac:dyDescent="0.3">
      <c r="A13" s="384">
        <v>2</v>
      </c>
      <c r="B13" s="387" t="s">
        <v>8</v>
      </c>
      <c r="C13" s="179" t="s">
        <v>128</v>
      </c>
      <c r="D13" s="179" t="s">
        <v>125</v>
      </c>
      <c r="E13" s="290">
        <v>1</v>
      </c>
      <c r="F13" s="290">
        <v>1</v>
      </c>
      <c r="G13" s="179" t="s">
        <v>129</v>
      </c>
      <c r="H13" s="183"/>
      <c r="I13" s="288">
        <v>14</v>
      </c>
    </row>
    <row r="14" spans="1:9" ht="13.2" customHeight="1" x14ac:dyDescent="0.3">
      <c r="A14" s="384"/>
      <c r="B14" s="388"/>
      <c r="C14" s="177" t="s">
        <v>130</v>
      </c>
      <c r="D14" s="179" t="s">
        <v>125</v>
      </c>
      <c r="E14" s="290">
        <v>6</v>
      </c>
      <c r="F14" s="290">
        <v>2</v>
      </c>
      <c r="G14" s="179" t="s">
        <v>129</v>
      </c>
      <c r="H14" s="183"/>
      <c r="I14" s="288">
        <v>27</v>
      </c>
    </row>
    <row r="15" spans="1:9" ht="13.2" customHeight="1" x14ac:dyDescent="0.3">
      <c r="A15" s="384"/>
      <c r="B15" s="388"/>
      <c r="C15" s="177" t="s">
        <v>131</v>
      </c>
      <c r="D15" s="179" t="s">
        <v>125</v>
      </c>
      <c r="E15" s="291">
        <v>0.5</v>
      </c>
      <c r="F15" s="291">
        <v>0.5</v>
      </c>
      <c r="G15" s="179" t="s">
        <v>129</v>
      </c>
      <c r="H15" s="183"/>
      <c r="I15" s="286">
        <v>6</v>
      </c>
    </row>
    <row r="16" spans="1:9" ht="13.2" customHeight="1" x14ac:dyDescent="0.3">
      <c r="A16" s="384"/>
      <c r="B16" s="389"/>
      <c r="C16" s="179"/>
      <c r="D16" s="179" t="s">
        <v>125</v>
      </c>
      <c r="E16" s="290">
        <v>10</v>
      </c>
      <c r="F16" s="290">
        <v>8</v>
      </c>
      <c r="G16" s="179"/>
      <c r="H16" s="180"/>
      <c r="I16" s="286">
        <v>33</v>
      </c>
    </row>
    <row r="17" spans="1:9" ht="13.2" customHeight="1" x14ac:dyDescent="0.3">
      <c r="A17" s="384"/>
      <c r="B17" s="181"/>
      <c r="C17" s="179"/>
      <c r="D17" s="179" t="s">
        <v>125</v>
      </c>
      <c r="E17" s="290">
        <v>10</v>
      </c>
      <c r="F17" s="290">
        <v>5</v>
      </c>
      <c r="G17" s="179"/>
      <c r="H17" s="180"/>
      <c r="I17" s="286">
        <v>35</v>
      </c>
    </row>
    <row r="18" spans="1:9" ht="13.2" customHeight="1" x14ac:dyDescent="0.3">
      <c r="A18" s="175"/>
      <c r="B18" s="184"/>
      <c r="C18" s="177"/>
      <c r="D18" s="185" t="s">
        <v>125</v>
      </c>
      <c r="E18" s="289">
        <v>4</v>
      </c>
      <c r="F18" s="289">
        <v>4</v>
      </c>
      <c r="G18" s="185"/>
      <c r="H18" s="180"/>
      <c r="I18" s="289">
        <v>27</v>
      </c>
    </row>
    <row r="19" spans="1:9" ht="13.2" customHeight="1" x14ac:dyDescent="0.3">
      <c r="A19" s="175"/>
      <c r="B19" s="184"/>
      <c r="C19" s="177"/>
      <c r="D19" s="185" t="s">
        <v>125</v>
      </c>
      <c r="E19" s="289">
        <v>6</v>
      </c>
      <c r="F19" s="289">
        <v>6</v>
      </c>
      <c r="G19" s="185"/>
      <c r="H19" s="180"/>
      <c r="I19" s="289">
        <v>31</v>
      </c>
    </row>
    <row r="20" spans="1:9" ht="13.2" customHeight="1" x14ac:dyDescent="0.3">
      <c r="A20" s="384">
        <v>3</v>
      </c>
      <c r="B20" s="385" t="s">
        <v>9</v>
      </c>
      <c r="C20" s="186"/>
      <c r="D20" s="187"/>
      <c r="E20" s="292"/>
      <c r="F20" s="292"/>
      <c r="G20" s="179"/>
      <c r="H20" s="188"/>
      <c r="I20" s="313"/>
    </row>
    <row r="21" spans="1:9" ht="13.2" customHeight="1" x14ac:dyDescent="0.3">
      <c r="A21" s="384"/>
      <c r="B21" s="390"/>
      <c r="C21" s="186"/>
      <c r="D21" s="187"/>
      <c r="E21" s="293"/>
      <c r="F21" s="293"/>
      <c r="G21" s="187"/>
      <c r="H21" s="188"/>
      <c r="I21" s="314"/>
    </row>
    <row r="22" spans="1:9" ht="13.2" customHeight="1" x14ac:dyDescent="0.3">
      <c r="A22" s="384"/>
      <c r="B22" s="189"/>
      <c r="C22" s="190"/>
      <c r="D22" s="190"/>
      <c r="E22" s="294"/>
      <c r="F22" s="294"/>
      <c r="G22" s="190"/>
      <c r="H22" s="191"/>
      <c r="I22" s="315"/>
    </row>
    <row r="23" spans="1:9" ht="32.4" customHeight="1" x14ac:dyDescent="0.3">
      <c r="A23" s="384">
        <v>4</v>
      </c>
      <c r="B23" s="385" t="s">
        <v>10</v>
      </c>
      <c r="C23" s="192" t="s">
        <v>132</v>
      </c>
      <c r="D23" s="192" t="s">
        <v>125</v>
      </c>
      <c r="E23" s="295">
        <v>6</v>
      </c>
      <c r="F23" s="295">
        <v>2</v>
      </c>
      <c r="G23" s="192" t="s">
        <v>133</v>
      </c>
      <c r="H23" s="188"/>
      <c r="I23" s="316">
        <v>200</v>
      </c>
    </row>
    <row r="24" spans="1:9" ht="34.950000000000003" customHeight="1" x14ac:dyDescent="0.3">
      <c r="A24" s="384"/>
      <c r="B24" s="386"/>
      <c r="C24" s="193" t="s">
        <v>134</v>
      </c>
      <c r="D24" s="194" t="s">
        <v>125</v>
      </c>
      <c r="E24" s="296">
        <v>19</v>
      </c>
      <c r="F24" s="296">
        <v>10</v>
      </c>
      <c r="G24" s="195" t="s">
        <v>135</v>
      </c>
      <c r="H24" s="188"/>
      <c r="I24" s="317">
        <v>130</v>
      </c>
    </row>
    <row r="25" spans="1:9" ht="30" customHeight="1" x14ac:dyDescent="0.3">
      <c r="A25" s="384"/>
      <c r="B25" s="386"/>
      <c r="C25" s="187"/>
      <c r="D25" s="196"/>
      <c r="E25" s="292"/>
      <c r="F25" s="292"/>
      <c r="G25" s="197"/>
      <c r="H25" s="188"/>
      <c r="I25" s="317"/>
    </row>
    <row r="26" spans="1:9" ht="30.6" customHeight="1" x14ac:dyDescent="0.3">
      <c r="A26" s="384"/>
      <c r="B26" s="386"/>
      <c r="C26" s="198"/>
      <c r="D26" s="196"/>
      <c r="E26" s="297"/>
      <c r="F26" s="297"/>
      <c r="G26" s="198"/>
      <c r="H26" s="188"/>
      <c r="I26" s="313"/>
    </row>
    <row r="27" spans="1:9" ht="26.4" customHeight="1" x14ac:dyDescent="0.3">
      <c r="A27" s="384"/>
      <c r="B27" s="386"/>
      <c r="C27" s="199"/>
      <c r="D27" s="196"/>
      <c r="E27" s="298"/>
      <c r="F27" s="298"/>
      <c r="G27" s="185"/>
      <c r="H27" s="188"/>
      <c r="I27" s="318"/>
    </row>
    <row r="28" spans="1:9" ht="13.2" customHeight="1" x14ac:dyDescent="0.3">
      <c r="A28" s="384"/>
      <c r="B28" s="390"/>
      <c r="C28" s="197"/>
      <c r="D28" s="197"/>
      <c r="E28" s="298"/>
      <c r="F28" s="298"/>
      <c r="G28" s="197"/>
      <c r="H28" s="188"/>
      <c r="I28" s="318"/>
    </row>
    <row r="29" spans="1:9" ht="13.2" customHeight="1" x14ac:dyDescent="0.3">
      <c r="A29" s="384"/>
      <c r="B29" s="189"/>
      <c r="C29" s="200"/>
      <c r="D29" s="200"/>
      <c r="E29" s="299"/>
      <c r="F29" s="299"/>
      <c r="G29" s="200"/>
      <c r="H29" s="200"/>
      <c r="I29" s="319"/>
    </row>
    <row r="30" spans="1:9" ht="13.2" customHeight="1" x14ac:dyDescent="0.3">
      <c r="A30" s="384"/>
      <c r="B30" s="386" t="s">
        <v>11</v>
      </c>
      <c r="C30" s="201" t="s">
        <v>136</v>
      </c>
      <c r="D30" s="201" t="s">
        <v>137</v>
      </c>
      <c r="E30" s="300">
        <v>5</v>
      </c>
      <c r="F30" s="300">
        <v>5</v>
      </c>
      <c r="G30" s="202"/>
      <c r="H30" s="203"/>
      <c r="I30" s="301">
        <v>200</v>
      </c>
    </row>
    <row r="31" spans="1:9" ht="13.2" customHeight="1" x14ac:dyDescent="0.3">
      <c r="A31" s="384"/>
      <c r="B31" s="386"/>
      <c r="C31" s="201" t="s">
        <v>138</v>
      </c>
      <c r="D31" s="201" t="s">
        <v>139</v>
      </c>
      <c r="E31" s="301">
        <v>3</v>
      </c>
      <c r="F31" s="301">
        <v>3</v>
      </c>
      <c r="G31" s="204" t="s">
        <v>140</v>
      </c>
      <c r="H31" s="205"/>
      <c r="I31" s="301"/>
    </row>
    <row r="32" spans="1:9" ht="13.2" customHeight="1" x14ac:dyDescent="0.3">
      <c r="A32" s="384"/>
      <c r="B32" s="386"/>
      <c r="C32" s="206" t="s">
        <v>141</v>
      </c>
      <c r="D32" s="201" t="s">
        <v>139</v>
      </c>
      <c r="E32" s="300">
        <v>3</v>
      </c>
      <c r="F32" s="300">
        <v>3</v>
      </c>
      <c r="G32" s="204" t="s">
        <v>140</v>
      </c>
      <c r="H32" s="203"/>
      <c r="I32" s="286"/>
    </row>
    <row r="33" spans="1:9" ht="13.2" customHeight="1" x14ac:dyDescent="0.3">
      <c r="A33" s="384"/>
      <c r="B33" s="386"/>
      <c r="C33" s="201" t="s">
        <v>142</v>
      </c>
      <c r="D33" s="201" t="s">
        <v>139</v>
      </c>
      <c r="E33" s="286">
        <v>2</v>
      </c>
      <c r="F33" s="286">
        <v>2</v>
      </c>
      <c r="G33" s="204" t="s">
        <v>140</v>
      </c>
      <c r="H33" s="177"/>
      <c r="I33" s="286"/>
    </row>
    <row r="34" spans="1:9" ht="13.2" customHeight="1" x14ac:dyDescent="0.3">
      <c r="A34" s="384"/>
      <c r="B34" s="386"/>
      <c r="C34" s="64" t="s">
        <v>143</v>
      </c>
      <c r="D34" s="201" t="s">
        <v>137</v>
      </c>
      <c r="E34" s="300">
        <v>2</v>
      </c>
      <c r="F34" s="300">
        <v>2</v>
      </c>
      <c r="G34" s="204" t="s">
        <v>144</v>
      </c>
      <c r="H34" s="177"/>
      <c r="I34" s="286"/>
    </row>
    <row r="35" spans="1:9" ht="13.2" customHeight="1" x14ac:dyDescent="0.3">
      <c r="A35" s="384"/>
      <c r="B35" s="386"/>
      <c r="C35" s="64" t="s">
        <v>145</v>
      </c>
      <c r="D35" s="201" t="s">
        <v>125</v>
      </c>
      <c r="E35" s="300">
        <v>9</v>
      </c>
      <c r="F35" s="300">
        <v>6</v>
      </c>
      <c r="G35" s="204" t="s">
        <v>146</v>
      </c>
      <c r="H35" s="177"/>
      <c r="I35" s="286"/>
    </row>
    <row r="36" spans="1:9" ht="13.2" customHeight="1" x14ac:dyDescent="0.3">
      <c r="A36" s="384"/>
      <c r="B36" s="386"/>
      <c r="C36" s="64" t="s">
        <v>147</v>
      </c>
      <c r="D36" s="201" t="s">
        <v>137</v>
      </c>
      <c r="E36" s="300">
        <v>4</v>
      </c>
      <c r="F36" s="300">
        <v>1</v>
      </c>
      <c r="G36" s="204" t="s">
        <v>146</v>
      </c>
      <c r="H36" s="177"/>
      <c r="I36" s="286"/>
    </row>
    <row r="37" spans="1:9" ht="13.2" customHeight="1" x14ac:dyDescent="0.3">
      <c r="A37" s="384"/>
      <c r="B37" s="386"/>
      <c r="C37" s="64" t="s">
        <v>148</v>
      </c>
      <c r="D37" s="201" t="s">
        <v>137</v>
      </c>
      <c r="E37" s="300">
        <v>4</v>
      </c>
      <c r="F37" s="300">
        <v>2</v>
      </c>
      <c r="G37" s="204" t="s">
        <v>144</v>
      </c>
      <c r="H37" s="203"/>
      <c r="I37" s="320"/>
    </row>
    <row r="38" spans="1:9" ht="13.2" customHeight="1" x14ac:dyDescent="0.3">
      <c r="A38" s="384"/>
      <c r="B38" s="386"/>
      <c r="C38" s="207"/>
      <c r="D38" s="207"/>
      <c r="E38" s="302"/>
      <c r="F38" s="302"/>
      <c r="G38" s="207"/>
      <c r="H38" s="203"/>
      <c r="I38" s="320"/>
    </row>
    <row r="39" spans="1:9" ht="13.2" customHeight="1" x14ac:dyDescent="0.3">
      <c r="A39" s="384"/>
      <c r="B39" s="390"/>
      <c r="C39" s="208"/>
      <c r="D39" s="177"/>
      <c r="E39" s="288"/>
      <c r="F39" s="288"/>
      <c r="G39" s="177"/>
      <c r="H39" s="203"/>
      <c r="I39" s="321"/>
    </row>
    <row r="40" spans="1:9" ht="13.2" customHeight="1" x14ac:dyDescent="0.3">
      <c r="A40" s="384"/>
      <c r="B40" s="189"/>
      <c r="C40" s="209"/>
      <c r="D40" s="209"/>
      <c r="E40" s="303"/>
      <c r="F40" s="303"/>
      <c r="G40" s="209"/>
      <c r="H40" s="209"/>
      <c r="I40" s="303"/>
    </row>
    <row r="41" spans="1:9" ht="13.2" customHeight="1" x14ac:dyDescent="0.3">
      <c r="A41" s="391">
        <v>6</v>
      </c>
      <c r="B41" s="387" t="s">
        <v>12</v>
      </c>
      <c r="C41" s="210"/>
      <c r="D41" s="211"/>
      <c r="E41" s="304"/>
      <c r="F41" s="305"/>
      <c r="G41" s="212"/>
      <c r="H41" s="213"/>
      <c r="I41" s="322"/>
    </row>
    <row r="42" spans="1:9" ht="13.2" customHeight="1" x14ac:dyDescent="0.3">
      <c r="A42" s="391"/>
      <c r="B42" s="388"/>
      <c r="C42" s="210"/>
      <c r="D42" s="211"/>
      <c r="E42" s="304"/>
      <c r="F42" s="305"/>
      <c r="G42" s="212"/>
      <c r="H42" s="213"/>
      <c r="I42" s="322"/>
    </row>
    <row r="43" spans="1:9" ht="13.2" customHeight="1" x14ac:dyDescent="0.3">
      <c r="A43" s="391"/>
      <c r="B43" s="388"/>
      <c r="C43" s="210"/>
      <c r="D43" s="211"/>
      <c r="E43" s="304"/>
      <c r="F43" s="305"/>
      <c r="G43" s="212"/>
      <c r="H43" s="213"/>
      <c r="I43" s="322"/>
    </row>
    <row r="44" spans="1:9" ht="13.2" customHeight="1" x14ac:dyDescent="0.3">
      <c r="A44" s="391"/>
      <c r="B44" s="389"/>
      <c r="C44" s="210"/>
      <c r="D44" s="211"/>
      <c r="E44" s="304"/>
      <c r="F44" s="305"/>
      <c r="G44" s="212"/>
      <c r="H44" s="213"/>
      <c r="I44" s="322"/>
    </row>
    <row r="45" spans="1:9" ht="13.2" customHeight="1" x14ac:dyDescent="0.3">
      <c r="A45" s="391"/>
      <c r="B45" s="189"/>
      <c r="C45" s="214"/>
      <c r="D45" s="215"/>
      <c r="E45" s="306"/>
      <c r="F45" s="307"/>
      <c r="G45" s="216"/>
      <c r="H45" s="217"/>
      <c r="I45" s="323"/>
    </row>
    <row r="46" spans="1:9" ht="13.2" customHeight="1" x14ac:dyDescent="0.3">
      <c r="A46" s="391">
        <v>7</v>
      </c>
      <c r="B46" s="387" t="s">
        <v>13</v>
      </c>
      <c r="C46" s="210"/>
      <c r="D46" s="210"/>
      <c r="E46" s="308"/>
      <c r="F46" s="308"/>
      <c r="G46" s="210"/>
      <c r="H46" s="210"/>
      <c r="I46" s="308"/>
    </row>
    <row r="47" spans="1:9" ht="13.2" customHeight="1" x14ac:dyDescent="0.3">
      <c r="A47" s="391"/>
      <c r="B47" s="388"/>
      <c r="C47" s="210"/>
      <c r="D47" s="210"/>
      <c r="E47" s="308"/>
      <c r="F47" s="308"/>
      <c r="G47" s="210"/>
      <c r="H47" s="210"/>
      <c r="I47" s="308"/>
    </row>
    <row r="48" spans="1:9" ht="13.2" customHeight="1" x14ac:dyDescent="0.3">
      <c r="A48" s="391"/>
      <c r="B48" s="388"/>
      <c r="C48" s="210"/>
      <c r="D48" s="210"/>
      <c r="E48" s="308"/>
      <c r="F48" s="308"/>
      <c r="G48" s="210"/>
      <c r="H48" s="210"/>
      <c r="I48" s="308"/>
    </row>
    <row r="49" spans="1:9" ht="13.2" customHeight="1" x14ac:dyDescent="0.3">
      <c r="A49" s="391"/>
      <c r="B49" s="388"/>
      <c r="C49" s="210"/>
      <c r="D49" s="210"/>
      <c r="E49" s="308"/>
      <c r="F49" s="308"/>
      <c r="G49" s="210"/>
      <c r="H49" s="210"/>
      <c r="I49" s="308"/>
    </row>
    <row r="50" spans="1:9" ht="13.2" customHeight="1" x14ac:dyDescent="0.3">
      <c r="A50" s="391"/>
      <c r="B50" s="389"/>
      <c r="C50" s="210"/>
      <c r="D50" s="210"/>
      <c r="E50" s="308"/>
      <c r="F50" s="308"/>
      <c r="G50" s="210"/>
      <c r="H50" s="210"/>
      <c r="I50" s="308"/>
    </row>
    <row r="51" spans="1:9" ht="13.2" customHeight="1" x14ac:dyDescent="0.3">
      <c r="A51" s="391"/>
      <c r="B51" s="189"/>
      <c r="C51" s="214"/>
      <c r="D51" s="214"/>
      <c r="E51" s="309"/>
      <c r="F51" s="309"/>
      <c r="G51" s="214"/>
      <c r="H51" s="214"/>
      <c r="I51" s="309"/>
    </row>
    <row r="52" spans="1:9" ht="13.2" customHeight="1" x14ac:dyDescent="0.3">
      <c r="A52" s="384">
        <v>8</v>
      </c>
      <c r="B52" s="387" t="s">
        <v>14</v>
      </c>
      <c r="C52" s="29" t="s">
        <v>149</v>
      </c>
      <c r="D52" s="29" t="s">
        <v>125</v>
      </c>
      <c r="E52" s="30">
        <v>10</v>
      </c>
      <c r="F52" s="30">
        <v>2</v>
      </c>
      <c r="G52" s="218"/>
      <c r="H52" s="219"/>
      <c r="I52" s="324">
        <v>68</v>
      </c>
    </row>
    <row r="53" spans="1:9" ht="13.2" customHeight="1" x14ac:dyDescent="0.3">
      <c r="A53" s="384"/>
      <c r="B53" s="388"/>
      <c r="C53" s="29" t="s">
        <v>150</v>
      </c>
      <c r="D53" s="29" t="s">
        <v>125</v>
      </c>
      <c r="E53" s="30">
        <v>0.5</v>
      </c>
      <c r="F53" s="30">
        <v>0.5</v>
      </c>
      <c r="G53" s="220" t="s">
        <v>140</v>
      </c>
      <c r="H53" s="219"/>
      <c r="I53" s="324">
        <v>20000</v>
      </c>
    </row>
    <row r="54" spans="1:9" ht="13.2" customHeight="1" x14ac:dyDescent="0.3">
      <c r="A54" s="384"/>
      <c r="B54" s="388"/>
      <c r="C54" s="29" t="s">
        <v>151</v>
      </c>
      <c r="D54" s="29" t="s">
        <v>125</v>
      </c>
      <c r="E54" s="30">
        <v>6</v>
      </c>
      <c r="F54" s="30">
        <v>6</v>
      </c>
      <c r="G54" s="220" t="s">
        <v>152</v>
      </c>
      <c r="H54" s="219"/>
      <c r="I54" s="324">
        <v>25</v>
      </c>
    </row>
    <row r="55" spans="1:9" ht="13.2" customHeight="1" x14ac:dyDescent="0.3">
      <c r="A55" s="384"/>
      <c r="B55" s="388"/>
      <c r="C55" s="29" t="s">
        <v>153</v>
      </c>
      <c r="D55" s="29" t="s">
        <v>125</v>
      </c>
      <c r="E55" s="30">
        <v>6</v>
      </c>
      <c r="F55" s="30">
        <v>4</v>
      </c>
      <c r="G55" s="218"/>
      <c r="H55" s="213"/>
      <c r="I55" s="324">
        <v>50</v>
      </c>
    </row>
    <row r="56" spans="1:9" ht="13.2" customHeight="1" x14ac:dyDescent="0.3">
      <c r="A56" s="384"/>
      <c r="B56" s="388"/>
      <c r="C56" s="29" t="s">
        <v>154</v>
      </c>
      <c r="D56" s="29" t="s">
        <v>125</v>
      </c>
      <c r="E56" s="30">
        <v>10</v>
      </c>
      <c r="F56" s="30">
        <v>6</v>
      </c>
      <c r="G56" s="210"/>
      <c r="H56" s="213"/>
      <c r="I56" s="324">
        <v>60</v>
      </c>
    </row>
    <row r="57" spans="1:9" ht="13.2" customHeight="1" x14ac:dyDescent="0.3">
      <c r="A57" s="384"/>
      <c r="B57" s="388"/>
      <c r="C57" s="221"/>
      <c r="D57" s="210"/>
      <c r="E57" s="308"/>
      <c r="F57" s="308"/>
      <c r="G57" s="210"/>
      <c r="H57" s="213"/>
      <c r="I57" s="325"/>
    </row>
    <row r="58" spans="1:9" ht="13.2" customHeight="1" x14ac:dyDescent="0.3">
      <c r="A58" s="384"/>
      <c r="B58" s="389"/>
      <c r="C58" s="210"/>
      <c r="D58" s="210"/>
      <c r="E58" s="308"/>
      <c r="F58" s="308"/>
      <c r="G58" s="210"/>
      <c r="H58" s="213"/>
      <c r="I58" s="325"/>
    </row>
    <row r="59" spans="1:9" ht="13.2" customHeight="1" x14ac:dyDescent="0.3">
      <c r="A59" s="384"/>
      <c r="B59" s="189"/>
      <c r="C59" s="191"/>
      <c r="D59" s="222"/>
      <c r="E59" s="310"/>
      <c r="F59" s="311"/>
      <c r="G59" s="223"/>
      <c r="H59" s="224"/>
      <c r="I59" s="326"/>
    </row>
    <row r="60" spans="1:9" ht="19.2" customHeight="1" x14ac:dyDescent="0.35">
      <c r="A60" s="225"/>
      <c r="B60" s="226" t="s">
        <v>6</v>
      </c>
      <c r="C60" s="227"/>
      <c r="D60" s="227"/>
      <c r="E60" s="312">
        <f>SUM(E9:E59)</f>
        <v>134</v>
      </c>
      <c r="F60" s="312">
        <f>SUM(F9:F59)</f>
        <v>85.5</v>
      </c>
      <c r="G60" s="228"/>
      <c r="H60" s="228">
        <f>SUM(H9:H59)</f>
        <v>0</v>
      </c>
      <c r="I60" s="312">
        <f>SUM(I9:I59)</f>
        <v>20933</v>
      </c>
    </row>
    <row r="61" spans="1:9" ht="13.2" customHeight="1" x14ac:dyDescent="0.3">
      <c r="I61" s="327"/>
    </row>
    <row r="62" spans="1:9" ht="18" x14ac:dyDescent="0.35">
      <c r="A62" s="376"/>
      <c r="B62" s="376"/>
      <c r="C62" s="376"/>
      <c r="D62" s="376"/>
      <c r="E62" s="376"/>
      <c r="F62" s="376"/>
      <c r="G62" s="376"/>
      <c r="H62" s="376"/>
      <c r="I62" s="376"/>
    </row>
  </sheetData>
  <mergeCells count="21">
    <mergeCell ref="A52:A59"/>
    <mergeCell ref="B52:B58"/>
    <mergeCell ref="A62:I62"/>
    <mergeCell ref="A30:A40"/>
    <mergeCell ref="B30:B39"/>
    <mergeCell ref="A41:A45"/>
    <mergeCell ref="B41:B44"/>
    <mergeCell ref="A46:A51"/>
    <mergeCell ref="B46:B50"/>
    <mergeCell ref="A13:A17"/>
    <mergeCell ref="B13:B16"/>
    <mergeCell ref="A20:A22"/>
    <mergeCell ref="B20:B21"/>
    <mergeCell ref="A23:A29"/>
    <mergeCell ref="B23:B28"/>
    <mergeCell ref="A4:I4"/>
    <mergeCell ref="A5:I5"/>
    <mergeCell ref="A6:I6"/>
    <mergeCell ref="A7:I7"/>
    <mergeCell ref="A9:A12"/>
    <mergeCell ref="B9:B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SIEMBRA </vt:lpstr>
      <vt:lpstr>MIP</vt:lpstr>
      <vt:lpstr>POSCOSECHA</vt:lpstr>
      <vt:lpstr>COSECHA</vt:lpstr>
      <vt:lpstr>EXTENSIÓN</vt:lpstr>
      <vt:lpstr>CAPACITACION</vt:lpstr>
      <vt:lpstr>M&amp;C)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Toribio Contreras</dc:creator>
  <cp:lastModifiedBy>freddy  cruz</cp:lastModifiedBy>
  <dcterms:created xsi:type="dcterms:W3CDTF">2024-04-24T12:17:19Z</dcterms:created>
  <dcterms:modified xsi:type="dcterms:W3CDTF">2024-07-04T13:29:09Z</dcterms:modified>
</cp:coreProperties>
</file>