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AÑO 2024\EXTENSIÓN MAYO 2024\Informes de Ejecución mayo 2024\"/>
    </mc:Choice>
  </mc:AlternateContent>
  <xr:revisionPtr revIDLastSave="0" documentId="13_ncr:1_{68DEF2BB-C5F4-4467-9B4A-6BDA21F05473}" xr6:coauthVersionLast="47" xr6:coauthVersionMax="47" xr10:uidLastSave="{00000000-0000-0000-0000-000000000000}"/>
  <bookViews>
    <workbookView xWindow="-108" yWindow="-108" windowWidth="23256" windowHeight="12456" xr2:uid="{919A51B0-0A1D-43E3-B4F4-6DED6562D13E}"/>
  </bookViews>
  <sheets>
    <sheet name="SIEMBRA " sheetId="1" r:id="rId1"/>
    <sheet name="MIP" sheetId="2" r:id="rId2"/>
    <sheet name="POSCOSECHA" sheetId="3" r:id="rId3"/>
    <sheet name="COSECHA" sheetId="4" r:id="rId4"/>
    <sheet name="EXTENSIÓN" sheetId="9" r:id="rId5"/>
    <sheet name="CAPACITACIÓN" sheetId="6" r:id="rId6"/>
    <sheet name="M&amp;C" sheetId="10" r:id="rId7"/>
    <sheet name="DES. RURAL" sheetId="7" r:id="rId8"/>
    <sheet name="DES. RURAL CAMINOS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0" l="1"/>
  <c r="E44" i="10"/>
  <c r="E43" i="10"/>
  <c r="E42" i="10"/>
  <c r="E41" i="10"/>
  <c r="E40" i="10"/>
  <c r="E39" i="10"/>
  <c r="E38" i="10"/>
  <c r="E37" i="10"/>
  <c r="E36" i="10"/>
  <c r="I56" i="8"/>
  <c r="H56" i="8"/>
  <c r="F56" i="8"/>
  <c r="E56" i="8"/>
  <c r="N18" i="7"/>
  <c r="M15" i="6"/>
  <c r="L15" i="6"/>
  <c r="K15" i="6"/>
  <c r="J15" i="6"/>
  <c r="J18" i="4" l="1"/>
  <c r="I18" i="4"/>
  <c r="G18" i="4"/>
  <c r="F18" i="4"/>
  <c r="E18" i="4"/>
  <c r="D18" i="4"/>
  <c r="C18" i="4"/>
  <c r="H17" i="4"/>
  <c r="E17" i="4"/>
  <c r="H16" i="4"/>
  <c r="E16" i="4"/>
  <c r="H15" i="4"/>
  <c r="E15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H18" i="4" s="1"/>
  <c r="E8" i="4"/>
  <c r="I11" i="3"/>
  <c r="I19" i="3" s="1"/>
  <c r="I12" i="3"/>
  <c r="I13" i="3"/>
  <c r="I14" i="3"/>
  <c r="I15" i="3"/>
  <c r="I16" i="3"/>
  <c r="I17" i="3"/>
  <c r="I18" i="3"/>
  <c r="D19" i="3"/>
  <c r="E19" i="3"/>
  <c r="F19" i="3"/>
  <c r="G19" i="3"/>
  <c r="H19" i="3"/>
  <c r="F44" i="2" l="1"/>
  <c r="E44" i="2"/>
  <c r="D44" i="2"/>
  <c r="C44" i="2"/>
  <c r="G43" i="2"/>
  <c r="G42" i="2"/>
  <c r="G41" i="2"/>
  <c r="G40" i="2"/>
  <c r="G39" i="2"/>
  <c r="G38" i="2"/>
  <c r="G37" i="2"/>
  <c r="G36" i="2"/>
  <c r="F32" i="2"/>
  <c r="E32" i="2"/>
  <c r="D32" i="2"/>
  <c r="C32" i="2"/>
  <c r="G31" i="2"/>
  <c r="G30" i="2"/>
  <c r="G29" i="2"/>
  <c r="G28" i="2"/>
  <c r="G27" i="2"/>
  <c r="G26" i="2"/>
  <c r="G25" i="2"/>
  <c r="G24" i="2"/>
  <c r="G20" i="2"/>
  <c r="F20" i="2"/>
  <c r="E20" i="2"/>
  <c r="D20" i="2"/>
  <c r="C20" i="2"/>
  <c r="H19" i="2"/>
  <c r="H18" i="2"/>
  <c r="H17" i="2"/>
  <c r="H16" i="2"/>
  <c r="H15" i="2"/>
  <c r="H14" i="2"/>
  <c r="H13" i="2"/>
  <c r="H12" i="2"/>
  <c r="J21" i="1"/>
  <c r="I21" i="1"/>
  <c r="H21" i="1"/>
  <c r="F21" i="1"/>
  <c r="E21" i="1"/>
  <c r="D21" i="1"/>
  <c r="C21" i="1"/>
  <c r="K20" i="1"/>
  <c r="G20" i="1"/>
  <c r="K19" i="1"/>
  <c r="G19" i="1"/>
  <c r="K18" i="1"/>
  <c r="G18" i="1"/>
  <c r="K17" i="1"/>
  <c r="G17" i="1"/>
  <c r="K16" i="1"/>
  <c r="G16" i="1"/>
  <c r="K15" i="1"/>
  <c r="G15" i="1"/>
  <c r="K14" i="1"/>
  <c r="G14" i="1"/>
  <c r="K13" i="1"/>
  <c r="G13" i="1"/>
  <c r="G21" i="1" l="1"/>
  <c r="K21" i="1"/>
  <c r="G32" i="2"/>
  <c r="H20" i="2"/>
  <c r="G44" i="2"/>
</calcChain>
</file>

<file path=xl/sharedStrings.xml><?xml version="1.0" encoding="utf-8"?>
<sst xmlns="http://schemas.openxmlformats.org/spreadsheetml/2006/main" count="350" uniqueCount="145">
  <si>
    <t>INFORME DE EJECUCIÓN</t>
  </si>
  <si>
    <t xml:space="preserve"> SIEMBRAS DE PLANTAS EN FOMENTO Y RENOVACIÓN DE CAFETALES</t>
  </si>
  <si>
    <t>MAYO, 2024.</t>
  </si>
  <si>
    <t>BENEFICIARIOS</t>
  </si>
  <si>
    <t>REGIONALES</t>
  </si>
  <si>
    <t>PLANTAS SEMBRADAS</t>
  </si>
  <si>
    <t>TAREAS FOMENTADAS</t>
  </si>
  <si>
    <t>HOMBRE</t>
  </si>
  <si>
    <t>MUJER</t>
  </si>
  <si>
    <t>TOTALES</t>
  </si>
  <si>
    <t>TAREAS RENOVADAS</t>
  </si>
  <si>
    <t>CENTRAL</t>
  </si>
  <si>
    <t xml:space="preserve"> </t>
  </si>
  <si>
    <t>NORCENTRAL</t>
  </si>
  <si>
    <t>NORDESTE</t>
  </si>
  <si>
    <t>NOROESTE</t>
  </si>
  <si>
    <t>NORTE</t>
  </si>
  <si>
    <t>SUR</t>
  </si>
  <si>
    <t>SURESTE</t>
  </si>
  <si>
    <t>SUROESTE</t>
  </si>
  <si>
    <t xml:space="preserve">Ing. Toribio Contreras R. </t>
  </si>
  <si>
    <t>Enc. Div. Plagas y Enfermedades</t>
  </si>
  <si>
    <t>Mayo, 2024.</t>
  </si>
  <si>
    <t xml:space="preserve">INFORME DE EJECUCIÓN </t>
  </si>
  <si>
    <t>RESUMEN DE MANEJO INTERADO DE PLAGAS.</t>
  </si>
  <si>
    <t>TRAMPEO DE BROCA</t>
  </si>
  <si>
    <t>TRAMPAS INSTALADAS</t>
  </si>
  <si>
    <t>FINCAS EN TRAMPEO</t>
  </si>
  <si>
    <t>TAREAS TRAMPEADAS</t>
  </si>
  <si>
    <t>CONTROL QUIMICO DE ROYA</t>
  </si>
  <si>
    <t>FINCAS INTERVENIDAS</t>
  </si>
  <si>
    <t xml:space="preserve">TAREAS </t>
  </si>
  <si>
    <t>CONTROL  DE MALEZAS</t>
  </si>
  <si>
    <t>TOTAL</t>
  </si>
  <si>
    <t xml:space="preserve">CENTRAL </t>
  </si>
  <si>
    <t>M</t>
  </si>
  <si>
    <t>H</t>
  </si>
  <si>
    <t xml:space="preserve">OTROS </t>
  </si>
  <si>
    <t>MOLINO</t>
  </si>
  <si>
    <t>DESPULPADORA</t>
  </si>
  <si>
    <t>CUADRO RESUMEN DE: EQUIPOS, MAQUINARIAS E INFRAESTRUCTURAS, INTERVENIDAS PARA EL BENEFICCIADO DEL CAFÉ</t>
  </si>
  <si>
    <t>DIRECCIÓN TÉCNICA</t>
  </si>
  <si>
    <t>PRONÓSTICO Y REPORTE DE COSECHA 2023-2024</t>
  </si>
  <si>
    <t>DIRECCIONES REGIONALES</t>
  </si>
  <si>
    <t>TOTAL AREA EN PRODUCCIÓN (TAS.)</t>
  </si>
  <si>
    <t>PRODUCCIÓN ESPERADA EN QQ  ORO (PRONÓSTICO)</t>
  </si>
  <si>
    <t>CAFÉ COSECHADO  (QQ)</t>
  </si>
  <si>
    <t>PLANTACIÓN VIEJA</t>
  </si>
  <si>
    <t>PLANTACIÓN NUEVA</t>
  </si>
  <si>
    <t>MAYO</t>
  </si>
  <si>
    <t>TOTALES COSECHA 2023-2024</t>
  </si>
  <si>
    <r>
      <t xml:space="preserve">NORDESTE </t>
    </r>
    <r>
      <rPr>
        <b/>
        <sz val="11"/>
        <color theme="5" tint="-0.249977111117893"/>
        <rFont val="Aptos Narrow"/>
        <family val="2"/>
        <scheme val="minor"/>
      </rPr>
      <t>(ROBUSTA)</t>
    </r>
  </si>
  <si>
    <r>
      <t>SURESTE</t>
    </r>
    <r>
      <rPr>
        <b/>
        <sz val="11"/>
        <color theme="5" tint="-0.249977111117893"/>
        <rFont val="Aptos Narrow"/>
        <family val="2"/>
        <scheme val="minor"/>
      </rPr>
      <t xml:space="preserve"> (ROBUSTA)</t>
    </r>
  </si>
  <si>
    <t>Mes: MAYO 2024</t>
  </si>
  <si>
    <t>DIVISIÓN DE EXTENSIÓN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</si>
  <si>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</si>
  <si>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</si>
  <si>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</si>
  <si>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</si>
  <si>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</si>
  <si>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</si>
  <si>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</si>
  <si>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Reuniones</t>
  </si>
  <si>
    <t>CURSOS</t>
  </si>
  <si>
    <t>TALLERES</t>
  </si>
  <si>
    <t>CHARLAS</t>
  </si>
  <si>
    <t>DEPARTAMENTO DE DESARROLLO RURAL</t>
  </si>
  <si>
    <t xml:space="preserve">INFORME MESUAL  DE ACTIVIDADES REALIZADAS </t>
  </si>
  <si>
    <t>MES</t>
  </si>
  <si>
    <t>2024  MAYO</t>
  </si>
  <si>
    <t xml:space="preserve">Total </t>
  </si>
  <si>
    <t>Visitas Funcionarios Oficiales</t>
  </si>
  <si>
    <t>Becas Entregadas</t>
  </si>
  <si>
    <t>SEDE CENTRAL</t>
  </si>
  <si>
    <t>NO</t>
  </si>
  <si>
    <t>Departamento de Desarrollo Rural</t>
  </si>
  <si>
    <t>CONSOLIDADO MENSUAL REHABILITACIÓN DE CAMINOS</t>
  </si>
  <si>
    <t>MES : MAYO   2024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</si>
  <si>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</si>
  <si>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</si>
  <si>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</si>
  <si>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</si>
  <si>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</si>
  <si>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</si>
  <si>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</si>
  <si>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Valdesia/ La Llanada</t>
  </si>
  <si>
    <t>Carretero</t>
  </si>
  <si>
    <t>Fabian</t>
  </si>
  <si>
    <t>Iguana/Los Guanabanos</t>
  </si>
  <si>
    <t>Herradura</t>
  </si>
  <si>
    <t>Luis</t>
  </si>
  <si>
    <t>La Palma - El Río (Constanza)</t>
  </si>
  <si>
    <t>Ayuntamiento Tireo</t>
  </si>
  <si>
    <t>Jumunuco</t>
  </si>
  <si>
    <t>Combustible INDOCAFE</t>
  </si>
  <si>
    <t>La Salvia</t>
  </si>
  <si>
    <t>La Comunidad</t>
  </si>
  <si>
    <t>Juncalito</t>
  </si>
  <si>
    <t>vecinal</t>
  </si>
  <si>
    <t xml:space="preserve">  Las Placetas</t>
  </si>
  <si>
    <t>carretera</t>
  </si>
  <si>
    <t xml:space="preserve">Los Cacaos - Guazumal </t>
  </si>
  <si>
    <t>Los frios los guayuyos</t>
  </si>
  <si>
    <t>La guama el corozo</t>
  </si>
  <si>
    <t>Arroyo cano los jengibres</t>
  </si>
  <si>
    <t>La navaja-La Cienagas</t>
  </si>
  <si>
    <t>DIVISION DE VERIFICACION</t>
  </si>
  <si>
    <t>No.</t>
  </si>
  <si>
    <t>DETALLE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</si>
  <si>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</si>
  <si>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</si>
  <si>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</si>
  <si>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</si>
  <si>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</si>
  <si>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</si>
  <si>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</si>
  <si>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</si>
  <si>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</si>
  <si>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</si>
  <si>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</si>
  <si>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</si>
  <si>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</si>
  <si>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</si>
  <si>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</si>
  <si>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MAYO - 24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</si>
  <si>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</si>
  <si>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</si>
  <si>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</si>
  <si>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</si>
  <si>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</si>
  <si>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</si>
  <si>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</si>
  <si>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</si>
  <si>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</si>
  <si>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</si>
  <si>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</si>
  <si>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</si>
  <si>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DIVISION DE COMERCIAL Y CERTIFICACIÓN</t>
  </si>
  <si>
    <t xml:space="preserve">ACTIVIDADES REALIZADAS </t>
  </si>
  <si>
    <t>ACTIVIDADES REALIZADAS</t>
  </si>
  <si>
    <t>ACTIVIDADES EJECUTADAS EN EL ME DE MAYO 2024</t>
  </si>
  <si>
    <t>DIVISIÓN POSTCOSECHA DE CAFÉ</t>
  </si>
  <si>
    <t xml:space="preserve">INFORME DE ACTIVIDADES REALIZADAS  MES DE MAYO 2024                                     </t>
  </si>
  <si>
    <t>ACTIVIDADES REALIZADAS EN EL MES DE MAYO DE 2024</t>
  </si>
  <si>
    <t>INSTITUTO DOMINICANO DEL 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</si>
</sst>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7" fillId="0" borderId="0"/>
    <xf numFmtId="43" fontId="1" fillId="0" borderId="0" applyFont="0" applyFill="0" applyBorder="0" applyAlignment="0" applyProtection="0"/>
    <xf numFmtId="0" fontId="7" fillId="0" borderId="0"/>
  </cellStyleXfs>
  <cellXfs count="6">
    <xf numFmtId="0" fontId="0" fillId="0" borderId="0" xfId="0"/>
    <xf numFmtId="0" fontId="3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Millares 5" xfId="2" xr:uid="{9380BE10-2540-4257-BAA2-65D2B2560E7E}"/>
    <cellStyle name="Normal" xfId="0" builtinId="0"/>
    <cellStyle name="Normal 2" xfId="3" xr:uid="{737AADBA-0025-444A-8833-563CAAA1264F}"/>
    <cellStyle name="Normal 5 2" xfId="1" xr:uid="{601EA6D3-F528-4313-AC52-91C5AD791D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67B8E7DB-A53F-46A8-A7A6-1057B9B533FD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AF7C1979-7941-47DD-98A0-1802F5DB6882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65BD1979-CFB9-4B1D-9E91-F06A02E2A0D9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517FFA3F-865B-4F0B-97DA-B7FB340679EE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EC2E72D7-DCCD-4C25-97BA-99B026A6DC23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E488E662-4806-4CED-878B-6727856CD0B2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7C425CDC-7BF7-4A20-9856-611F24F0B7A3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5990C94A-12E5-492E-AE6A-C1CCD090C8A0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C36B0175-308B-482A-A11D-3452C2978085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7B20D249-CCE5-4F97-A9F9-693B7BC7D483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CA4F590B-2F2E-41C5-9074-F120E95A3D8D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5578FA50-4A44-4EEF-ABA0-C440509C01A1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C7D03797-3240-48CC-8E7A-87AECC3741AA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6FAC577A-D1B5-49BE-AA70-0E554CE91C72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1ABDC483-7D05-420B-A584-C5AED5151303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067ECF13-99CD-436F-870B-20EEC6B68F6D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D246C79D-BD34-4AD6-8267-6054D78CA215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99136C31-C1F2-4534-AB6D-1581BD0A6D66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81B4E260-B6CF-47D4-9F9B-2ED2CA16B577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A9871DAF-0C40-4C38-8086-248044C23E76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4DE57706-AE81-46EA-8D29-C211E08753C8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6C8591C7-3A2A-428D-B06A-42125FFCBDD2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76C68515-80E3-45D4-B1CD-095BE546A9FE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FF9146CF-1DDC-491B-90AA-46E38593308F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51364373-44E3-4353-89D1-B748EBF319C5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AFB90A63-922A-4C10-B41E-B4B5B10B9AA7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528977F9-33FD-40B8-9663-6C5CA0E3F780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863C6521-8A4E-43E4-820C-C62A69741555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6D5552F4-3416-4EDC-85F1-46FEDA15E151}"/>
            </a:ext>
          </a:extLst>
        </xdr:cNvPr>
        <xdr:cNvSpPr txBox="1"/>
      </xdr:nvSpPr>
      <xdr:spPr>
        <a:xfrm>
          <a:off x="0" y="46482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F7B5851B-4B37-4C02-A69F-13B5D06526CD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B2AAB5F8-C399-4465-AC21-ED31FAEE443F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42A0F809-D18D-40CE-9DE5-4554673AA981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323EB650-BD97-44EE-8D5C-43437621447E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5BFBB7BF-1E8B-4EAB-8327-A0F5C83FCB2F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F5917C93-C5F4-4C9C-811C-B3C0800A8C6A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FD349E22-AF25-46D0-93B5-D5FE51109323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344FE442-2214-4D0E-81C1-F45213421D3E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557F4191-B265-49B2-B854-9CF5953B1F33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4D71AB07-3AE1-4049-ACA3-FF0E945D945C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98FCFE2B-6B21-4223-8038-2F240815A0FC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9FB713F0-D745-49C5-9ADB-373594E25ADC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0055CB80-676E-4FD2-AAFA-D81B2DEA8FAA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CF4D1111-E20A-409B-A9E5-A742BA6265C3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F536ED89-6223-494C-BE6D-CD4FC86CD3BC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D14241A2-CA46-4294-98E9-A0BF7126B1F1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3AC90119-E3D6-4DD8-B550-835A853092B0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72C406F5-4224-4E11-A9AA-6B6581DA7D24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85A5E8EF-E533-481F-BA7D-3B3916C807FB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899DB572-3532-40E3-8139-039EE1BA76F3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D16E9C34-0A25-4D43-8DE6-F40FB504CFE9}"/>
            </a:ext>
          </a:extLst>
        </xdr:cNvPr>
        <xdr:cNvSpPr txBox="1"/>
      </xdr:nvSpPr>
      <xdr:spPr>
        <a:xfrm>
          <a:off x="0" y="46482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295275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2AADB1D7-A59D-42EE-AB02-87B4BB745364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7150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295275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A2043292-D5AE-4FBA-8489-81673C343A32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7150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295275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26BC2464-99DF-4065-830D-46624DA61533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7150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26</xdr:row>
      <xdr:rowOff>0</xdr:rowOff>
    </xdr:from>
    <xdr:to>
      <xdr:col>2</xdr:col>
      <xdr:colOff>590550</xdr:colOff>
      <xdr:row>26</xdr:row>
      <xdr:rowOff>304800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CDB720E1-CE6C-4FCD-9F15-83A0A347CD47}"/>
            </a:ext>
          </a:extLst>
        </xdr:cNvPr>
        <xdr:cNvSpPr>
          <a:spLocks noChangeAspect="1" noChangeArrowheads="1"/>
        </xdr:cNvSpPr>
      </xdr:nvSpPr>
      <xdr:spPr bwMode="auto">
        <a:xfrm>
          <a:off x="2099310" y="5715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304800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22734C2F-80BD-4130-B3EF-D4C75D570CA0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715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304800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0D7E2B43-7A63-4580-94B4-AD3FA63FDB0F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715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304800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438CDFF2-E304-4CD9-B605-98A230959540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715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304800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EC34B636-D6EA-4A4F-8D84-B7C67E8C45D0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715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304800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78D1E698-8315-4AE8-B0A6-7B1F4889BE9B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715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304800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93F7CCA7-56BC-47BA-BAE9-A75D45A03B53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715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26</xdr:row>
      <xdr:rowOff>304800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242E01E7-3FA4-45F7-BDC3-1E8DEDF0AD00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715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40C6C-D96C-43CC-B137-C9E1AA5EDE79}">
  <dimension ref="A4:O26"/>
  <sheetViews>
    <sheetView tabSelected="1" zoomScaleNormal="100" workbookViewId="0"/>
  </sheetViews>
  <sheetFormatPr baseColWidth="10" defaultRowHeight="14.4" x14ac:dyDescent="0.3"/>
  <cols>
    <col min="2" max="2" width="14.88671875" customWidth="1"/>
    <col min="3" max="3" width="15" customWidth="1"/>
    <col min="4" max="4" width="16.6640625" customWidth="1"/>
    <col min="8" max="8" width="14.6640625" customWidth="1"/>
  </cols>
  <sheetData>
    <row r="4" spans="1:15" x14ac:dyDescent="0.3">
      <c r="A4" t="s">
        <v>144</v>
      </c>
    </row>
    <row r="7" spans="1:15" x14ac:dyDescent="0.3">
      <c r="B7" t="s">
        <v>0</v>
      </c>
    </row>
    <row r="8" spans="1:15" x14ac:dyDescent="0.3">
      <c r="B8" t="s">
        <v>1</v>
      </c>
    </row>
    <row r="9" spans="1:15" x14ac:dyDescent="0.3">
      <c r="B9" t="s">
        <v>2</v>
      </c>
    </row>
    <row r="11" spans="1:15" x14ac:dyDescent="0.3">
      <c r="E11" t="s">
        <v>3</v>
      </c>
      <c r="I11" t="s">
        <v>3</v>
      </c>
    </row>
    <row r="12" spans="1:15" x14ac:dyDescent="0.3">
      <c r="B12" t="s">
        <v>4</v>
      </c>
      <c r="C12" t="s">
        <v>5</v>
      </c>
      <c r="D12" t="s">
        <v>6</v>
      </c>
      <c r="E12" t="s">
        <v>7</v>
      </c>
      <c r="F12" t="s">
        <v>8</v>
      </c>
      <c r="G12" t="s">
        <v>9</v>
      </c>
      <c r="H12" t="s">
        <v>10</v>
      </c>
      <c r="I12" t="s">
        <v>7</v>
      </c>
      <c r="J12" t="s">
        <v>8</v>
      </c>
      <c r="K12" t="s">
        <v>9</v>
      </c>
    </row>
    <row r="13" spans="1:15" x14ac:dyDescent="0.3">
      <c r="B13" t="s">
        <v>11</v>
      </c>
      <c r="C13">
        <v>68550</v>
      </c>
      <c r="D13">
        <v>12</v>
      </c>
      <c r="E13">
        <v>1</v>
      </c>
      <c r="F13">
        <v>0</v>
      </c>
      <c r="G13">
        <f>SUM(E13:F13)</f>
        <v>1</v>
      </c>
      <c r="H13">
        <v>263.10000000000002</v>
      </c>
      <c r="I13">
        <v>26</v>
      </c>
      <c r="J13">
        <v>4</v>
      </c>
      <c r="K13">
        <f t="shared" ref="K13:K20" si="0">SUM(I13:J13)</f>
        <v>30</v>
      </c>
      <c r="O13" t="s">
        <v>12</v>
      </c>
    </row>
    <row r="14" spans="1:15" x14ac:dyDescent="0.3">
      <c r="B14" t="s">
        <v>13</v>
      </c>
      <c r="C14">
        <v>61700</v>
      </c>
      <c r="D14">
        <v>112</v>
      </c>
      <c r="E14">
        <v>5</v>
      </c>
      <c r="F14">
        <v>1</v>
      </c>
      <c r="G14">
        <f t="shared" ref="G14:G20" si="1">SUM(E14:F14)</f>
        <v>6</v>
      </c>
      <c r="H14">
        <v>83</v>
      </c>
      <c r="I14">
        <v>6</v>
      </c>
      <c r="J14">
        <v>0</v>
      </c>
      <c r="K14">
        <f t="shared" si="0"/>
        <v>6</v>
      </c>
    </row>
    <row r="15" spans="1:15" x14ac:dyDescent="0.3">
      <c r="B15" t="s">
        <v>14</v>
      </c>
      <c r="C15">
        <v>3840</v>
      </c>
      <c r="D15">
        <v>4</v>
      </c>
      <c r="E15">
        <v>1</v>
      </c>
      <c r="F15">
        <v>0</v>
      </c>
      <c r="G15">
        <f t="shared" si="1"/>
        <v>1</v>
      </c>
      <c r="H15">
        <v>12</v>
      </c>
      <c r="I15">
        <v>2</v>
      </c>
      <c r="J15">
        <v>0</v>
      </c>
      <c r="K15">
        <f t="shared" si="0"/>
        <v>2</v>
      </c>
      <c r="M15" t="s">
        <v>12</v>
      </c>
    </row>
    <row r="16" spans="1:15" x14ac:dyDescent="0.3">
      <c r="B16" t="s">
        <v>15</v>
      </c>
      <c r="C16">
        <v>100558</v>
      </c>
      <c r="D16">
        <v>259</v>
      </c>
      <c r="E16">
        <v>21</v>
      </c>
      <c r="F16">
        <v>4</v>
      </c>
      <c r="G16">
        <f t="shared" si="1"/>
        <v>25</v>
      </c>
      <c r="H16">
        <v>131</v>
      </c>
      <c r="I16">
        <v>19</v>
      </c>
      <c r="J16">
        <v>2</v>
      </c>
      <c r="K16">
        <f t="shared" si="0"/>
        <v>21</v>
      </c>
      <c r="M16" t="s">
        <v>12</v>
      </c>
      <c r="N16" t="s">
        <v>12</v>
      </c>
    </row>
    <row r="17" spans="2:13" x14ac:dyDescent="0.3">
      <c r="B17" t="s">
        <v>16</v>
      </c>
      <c r="C17">
        <v>219751</v>
      </c>
      <c r="D17">
        <v>175</v>
      </c>
      <c r="E17">
        <v>7</v>
      </c>
      <c r="F17">
        <v>0</v>
      </c>
      <c r="G17">
        <f t="shared" si="1"/>
        <v>7</v>
      </c>
      <c r="H17">
        <v>486</v>
      </c>
      <c r="I17">
        <v>13</v>
      </c>
      <c r="J17">
        <v>1</v>
      </c>
      <c r="K17">
        <f t="shared" si="0"/>
        <v>14</v>
      </c>
      <c r="M17" t="s">
        <v>12</v>
      </c>
    </row>
    <row r="18" spans="2:13" x14ac:dyDescent="0.3">
      <c r="B18" t="s">
        <v>17</v>
      </c>
      <c r="C18">
        <v>772018</v>
      </c>
      <c r="D18">
        <v>3063</v>
      </c>
      <c r="E18">
        <v>103</v>
      </c>
      <c r="F18">
        <v>52</v>
      </c>
      <c r="G18">
        <f t="shared" si="1"/>
        <v>155</v>
      </c>
      <c r="H18">
        <v>0</v>
      </c>
      <c r="I18">
        <v>0</v>
      </c>
      <c r="J18">
        <v>0</v>
      </c>
      <c r="K18">
        <f t="shared" si="0"/>
        <v>0</v>
      </c>
    </row>
    <row r="19" spans="2:13" x14ac:dyDescent="0.3">
      <c r="B19" t="s">
        <v>18</v>
      </c>
      <c r="C19">
        <v>7000</v>
      </c>
      <c r="D19">
        <v>0</v>
      </c>
      <c r="E19">
        <v>0</v>
      </c>
      <c r="F19">
        <v>0</v>
      </c>
      <c r="G19">
        <f t="shared" si="1"/>
        <v>0</v>
      </c>
      <c r="H19">
        <v>26</v>
      </c>
      <c r="I19">
        <v>3</v>
      </c>
      <c r="J19">
        <v>0</v>
      </c>
      <c r="K19">
        <f t="shared" si="0"/>
        <v>3</v>
      </c>
    </row>
    <row r="20" spans="2:13" x14ac:dyDescent="0.3">
      <c r="B20" t="s">
        <v>19</v>
      </c>
      <c r="C20">
        <v>261120</v>
      </c>
      <c r="D20">
        <v>616</v>
      </c>
      <c r="E20">
        <v>54</v>
      </c>
      <c r="F20">
        <v>11</v>
      </c>
      <c r="G20">
        <f t="shared" si="1"/>
        <v>65</v>
      </c>
      <c r="H20">
        <v>611</v>
      </c>
      <c r="I20">
        <v>68</v>
      </c>
      <c r="J20">
        <v>6</v>
      </c>
      <c r="K20">
        <f t="shared" si="0"/>
        <v>74</v>
      </c>
    </row>
    <row r="21" spans="2:13" x14ac:dyDescent="0.3">
      <c r="B21" t="s">
        <v>9</v>
      </c>
      <c r="C21">
        <f>+C13+C14+C15+C16+C17+C18+C19+C20</f>
        <v>1494537</v>
      </c>
      <c r="D21">
        <f>+D13+D14+D15+D16+D17+D18+D19+D20</f>
        <v>4241</v>
      </c>
      <c r="E21">
        <f>SUM(E13:E20)</f>
        <v>192</v>
      </c>
      <c r="F21">
        <f>SUM(F13:F20)</f>
        <v>68</v>
      </c>
      <c r="G21">
        <f>+G13+G14+G15+G16+G17+G18+G19+G20</f>
        <v>260</v>
      </c>
      <c r="H21">
        <f>+H13+H14+H15+H16+H17+H18+H19+H20</f>
        <v>1612.1</v>
      </c>
      <c r="I21">
        <f>SUM(I13:I20)</f>
        <v>137</v>
      </c>
      <c r="J21">
        <f>+J13+J14+J15+J16+J17+J18+J19+J20</f>
        <v>13</v>
      </c>
      <c r="K21">
        <f>+K13+K14+K15+K16+K17+K18+K19+K20</f>
        <v>150</v>
      </c>
    </row>
    <row r="23" spans="2:13" x14ac:dyDescent="0.3">
      <c r="G23" t="s">
        <v>12</v>
      </c>
    </row>
    <row r="24" spans="2:13" x14ac:dyDescent="0.3">
      <c r="B24" t="s">
        <v>20</v>
      </c>
      <c r="E24" t="s">
        <v>12</v>
      </c>
      <c r="F24" t="s">
        <v>12</v>
      </c>
      <c r="H24" t="s">
        <v>12</v>
      </c>
    </row>
    <row r="25" spans="2:13" x14ac:dyDescent="0.3">
      <c r="B25" t="s">
        <v>21</v>
      </c>
      <c r="F25" t="s">
        <v>12</v>
      </c>
      <c r="G25" t="s">
        <v>12</v>
      </c>
    </row>
    <row r="26" spans="2:13" x14ac:dyDescent="0.3">
      <c r="B26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CC0F6-1B24-49F5-BD5E-6716C040E983}">
  <dimension ref="A5:N49"/>
  <sheetViews>
    <sheetView zoomScaleNormal="100" workbookViewId="0"/>
  </sheetViews>
  <sheetFormatPr baseColWidth="10" defaultRowHeight="14.4" x14ac:dyDescent="0.3"/>
  <cols>
    <col min="2" max="2" width="16.777343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5" spans="1:12" ht="15.6" x14ac:dyDescent="0.3">
      <c r="A5" t="s">
        <v>144</v>
      </c>
      <c r="B5" s="1"/>
      <c r="C5" s="1"/>
      <c r="D5" s="1"/>
      <c r="E5" s="1"/>
      <c r="F5" s="1"/>
      <c r="G5" s="1"/>
      <c r="H5" s="1"/>
    </row>
    <row r="6" spans="1:12" x14ac:dyDescent="0.3">
      <c r="B6" t="s">
        <v>23</v>
      </c>
    </row>
    <row r="7" spans="1:12" x14ac:dyDescent="0.3">
      <c r="B7" t="s">
        <v>24</v>
      </c>
    </row>
    <row r="8" spans="1:12" x14ac:dyDescent="0.3">
      <c r="B8" t="s">
        <v>2</v>
      </c>
    </row>
    <row r="9" spans="1:12" ht="10.199999999999999" customHeight="1" x14ac:dyDescent="0.3"/>
    <row r="10" spans="1:12" x14ac:dyDescent="0.3">
      <c r="B10" t="s">
        <v>25</v>
      </c>
      <c r="F10" t="s">
        <v>3</v>
      </c>
    </row>
    <row r="11" spans="1:12" ht="35.4" customHeight="1" x14ac:dyDescent="0.3">
      <c r="B11" t="s">
        <v>4</v>
      </c>
      <c r="C11" t="s">
        <v>26</v>
      </c>
      <c r="D11" t="s">
        <v>27</v>
      </c>
      <c r="E11" t="s">
        <v>28</v>
      </c>
      <c r="F11" t="s">
        <v>7</v>
      </c>
      <c r="G11" t="s">
        <v>8</v>
      </c>
      <c r="H11" t="s">
        <v>9</v>
      </c>
    </row>
    <row r="12" spans="1:12" x14ac:dyDescent="0.3">
      <c r="B12" t="s">
        <v>11</v>
      </c>
      <c r="C12">
        <v>330</v>
      </c>
      <c r="D12">
        <v>10</v>
      </c>
      <c r="E12">
        <v>330</v>
      </c>
      <c r="F12">
        <v>8</v>
      </c>
      <c r="G12">
        <v>2</v>
      </c>
      <c r="H12">
        <f>SUM(F12:G12)</f>
        <v>10</v>
      </c>
    </row>
    <row r="13" spans="1:12" x14ac:dyDescent="0.3">
      <c r="B13" t="s">
        <v>13</v>
      </c>
      <c r="C13">
        <v>243</v>
      </c>
      <c r="D13">
        <v>8</v>
      </c>
      <c r="E13">
        <v>243</v>
      </c>
      <c r="F13">
        <v>7</v>
      </c>
      <c r="G13">
        <v>1</v>
      </c>
      <c r="H13">
        <f t="shared" ref="H13:H19" si="0">SUM(F13:G13)</f>
        <v>8</v>
      </c>
    </row>
    <row r="14" spans="1:12" x14ac:dyDescent="0.3">
      <c r="B14" t="s">
        <v>14</v>
      </c>
      <c r="C14">
        <v>604</v>
      </c>
      <c r="D14">
        <v>17</v>
      </c>
      <c r="E14">
        <v>628</v>
      </c>
      <c r="F14">
        <v>16</v>
      </c>
      <c r="G14">
        <v>1</v>
      </c>
      <c r="H14">
        <f t="shared" si="0"/>
        <v>17</v>
      </c>
    </row>
    <row r="15" spans="1:12" x14ac:dyDescent="0.3">
      <c r="B15" t="s">
        <v>15</v>
      </c>
      <c r="C15">
        <v>2468</v>
      </c>
      <c r="D15">
        <v>117</v>
      </c>
      <c r="E15">
        <v>3935</v>
      </c>
      <c r="F15">
        <v>103</v>
      </c>
      <c r="G15">
        <v>14</v>
      </c>
      <c r="H15">
        <f t="shared" si="0"/>
        <v>117</v>
      </c>
    </row>
    <row r="16" spans="1:12" x14ac:dyDescent="0.3">
      <c r="B16" t="s">
        <v>16</v>
      </c>
      <c r="C16">
        <v>2196</v>
      </c>
      <c r="D16">
        <v>32</v>
      </c>
      <c r="E16">
        <v>2196</v>
      </c>
      <c r="F16">
        <v>26</v>
      </c>
      <c r="G16">
        <v>6</v>
      </c>
      <c r="H16">
        <f t="shared" si="0"/>
        <v>32</v>
      </c>
      <c r="L16" t="s">
        <v>12</v>
      </c>
    </row>
    <row r="17" spans="2:14" x14ac:dyDescent="0.3">
      <c r="B17" t="s">
        <v>17</v>
      </c>
      <c r="C17">
        <v>1317</v>
      </c>
      <c r="D17">
        <v>19</v>
      </c>
      <c r="E17">
        <v>2056</v>
      </c>
      <c r="F17">
        <v>19</v>
      </c>
      <c r="G17">
        <v>0</v>
      </c>
      <c r="H17">
        <f t="shared" si="0"/>
        <v>19</v>
      </c>
    </row>
    <row r="18" spans="2:14" x14ac:dyDescent="0.3">
      <c r="B18" t="s">
        <v>18</v>
      </c>
      <c r="C18">
        <v>258</v>
      </c>
      <c r="D18">
        <v>12</v>
      </c>
      <c r="E18">
        <v>273</v>
      </c>
      <c r="F18">
        <v>12</v>
      </c>
      <c r="G18">
        <v>0</v>
      </c>
      <c r="H18">
        <f t="shared" si="0"/>
        <v>12</v>
      </c>
    </row>
    <row r="19" spans="2:14" x14ac:dyDescent="0.3">
      <c r="B19" t="s">
        <v>19</v>
      </c>
      <c r="C19">
        <v>425</v>
      </c>
      <c r="D19">
        <v>27</v>
      </c>
      <c r="E19">
        <v>677</v>
      </c>
      <c r="F19">
        <v>19</v>
      </c>
      <c r="G19">
        <v>8</v>
      </c>
      <c r="H19">
        <f t="shared" si="0"/>
        <v>27</v>
      </c>
    </row>
    <row r="20" spans="2:14" x14ac:dyDescent="0.3">
      <c r="B20" t="s">
        <v>9</v>
      </c>
      <c r="C20">
        <f t="shared" ref="C20:H20" si="1">+C12+C13+C14+C15+C16+C17+C18+C19</f>
        <v>7841</v>
      </c>
      <c r="D20">
        <f t="shared" si="1"/>
        <v>242</v>
      </c>
      <c r="E20">
        <f t="shared" si="1"/>
        <v>10338</v>
      </c>
      <c r="F20">
        <f t="shared" si="1"/>
        <v>210</v>
      </c>
      <c r="G20">
        <f t="shared" si="1"/>
        <v>32</v>
      </c>
      <c r="H20">
        <f t="shared" si="1"/>
        <v>242</v>
      </c>
    </row>
    <row r="22" spans="2:14" x14ac:dyDescent="0.3">
      <c r="B22" t="s">
        <v>29</v>
      </c>
      <c r="E22" t="s">
        <v>3</v>
      </c>
    </row>
    <row r="23" spans="2:14" ht="40.200000000000003" customHeight="1" x14ac:dyDescent="0.3">
      <c r="B23" t="s">
        <v>4</v>
      </c>
      <c r="C23" t="s">
        <v>30</v>
      </c>
      <c r="D23" t="s">
        <v>31</v>
      </c>
      <c r="E23" t="s">
        <v>7</v>
      </c>
      <c r="F23" t="s">
        <v>8</v>
      </c>
      <c r="G23" t="s">
        <v>9</v>
      </c>
    </row>
    <row r="24" spans="2:14" x14ac:dyDescent="0.3">
      <c r="B24" t="s">
        <v>11</v>
      </c>
      <c r="C24">
        <v>3</v>
      </c>
      <c r="D24">
        <v>65</v>
      </c>
      <c r="E24">
        <v>3</v>
      </c>
      <c r="F24">
        <v>0</v>
      </c>
      <c r="G24">
        <f>SUM(E24:F24)</f>
        <v>3</v>
      </c>
    </row>
    <row r="25" spans="2:14" x14ac:dyDescent="0.3">
      <c r="B25" t="s">
        <v>13</v>
      </c>
      <c r="C25">
        <v>0</v>
      </c>
      <c r="D25">
        <v>0</v>
      </c>
      <c r="E25">
        <v>0</v>
      </c>
      <c r="F25">
        <v>0</v>
      </c>
      <c r="G25">
        <f t="shared" ref="G25:G31" si="2">SUM(E25:F25)</f>
        <v>0</v>
      </c>
    </row>
    <row r="26" spans="2:14" x14ac:dyDescent="0.3">
      <c r="B26" t="s">
        <v>14</v>
      </c>
      <c r="C26">
        <v>0</v>
      </c>
      <c r="D26">
        <v>0</v>
      </c>
      <c r="E26">
        <v>0</v>
      </c>
      <c r="F26">
        <v>0</v>
      </c>
      <c r="G26">
        <f t="shared" si="2"/>
        <v>0</v>
      </c>
      <c r="L26" t="s">
        <v>12</v>
      </c>
    </row>
    <row r="27" spans="2:14" x14ac:dyDescent="0.3">
      <c r="B27" t="s">
        <v>15</v>
      </c>
      <c r="C27">
        <v>0</v>
      </c>
      <c r="D27">
        <v>0</v>
      </c>
      <c r="E27">
        <v>0</v>
      </c>
      <c r="F27">
        <v>0</v>
      </c>
      <c r="G27">
        <f t="shared" si="2"/>
        <v>0</v>
      </c>
    </row>
    <row r="28" spans="2:14" x14ac:dyDescent="0.3">
      <c r="B28" t="s">
        <v>16</v>
      </c>
      <c r="C28">
        <v>6</v>
      </c>
      <c r="D28">
        <v>1040</v>
      </c>
      <c r="E28">
        <v>6</v>
      </c>
      <c r="F28">
        <v>0</v>
      </c>
      <c r="G28">
        <f t="shared" si="2"/>
        <v>6</v>
      </c>
      <c r="N28" t="s">
        <v>12</v>
      </c>
    </row>
    <row r="29" spans="2:14" x14ac:dyDescent="0.3">
      <c r="B29" t="s">
        <v>17</v>
      </c>
      <c r="C29">
        <v>1</v>
      </c>
      <c r="D29">
        <v>10</v>
      </c>
      <c r="E29">
        <v>0</v>
      </c>
      <c r="F29">
        <v>1</v>
      </c>
      <c r="G29">
        <f t="shared" si="2"/>
        <v>1</v>
      </c>
      <c r="L29" t="s">
        <v>12</v>
      </c>
    </row>
    <row r="30" spans="2:14" x14ac:dyDescent="0.3">
      <c r="B30" t="s">
        <v>18</v>
      </c>
      <c r="C30">
        <v>0</v>
      </c>
      <c r="D30">
        <v>0</v>
      </c>
      <c r="E30">
        <v>0</v>
      </c>
      <c r="F30">
        <v>0</v>
      </c>
      <c r="G30">
        <f t="shared" si="2"/>
        <v>0</v>
      </c>
    </row>
    <row r="31" spans="2:14" x14ac:dyDescent="0.3">
      <c r="B31" t="s">
        <v>19</v>
      </c>
      <c r="C31">
        <v>0</v>
      </c>
      <c r="D31">
        <v>0</v>
      </c>
      <c r="E31">
        <v>0</v>
      </c>
      <c r="F31">
        <v>0</v>
      </c>
      <c r="G31">
        <f t="shared" si="2"/>
        <v>0</v>
      </c>
      <c r="L31" t="s">
        <v>12</v>
      </c>
    </row>
    <row r="32" spans="2:14" x14ac:dyDescent="0.3">
      <c r="B32" t="s">
        <v>9</v>
      </c>
      <c r="C32">
        <f t="shared" ref="C32:G32" si="3">+C24+C25+C26+C27+C28+C29+C30+C31</f>
        <v>10</v>
      </c>
      <c r="D32">
        <f t="shared" si="3"/>
        <v>1115</v>
      </c>
      <c r="E32">
        <f t="shared" si="3"/>
        <v>9</v>
      </c>
      <c r="F32">
        <f>SUM(F24:F31)</f>
        <v>1</v>
      </c>
      <c r="G32">
        <f t="shared" si="3"/>
        <v>10</v>
      </c>
    </row>
    <row r="34" spans="2:11" x14ac:dyDescent="0.3">
      <c r="B34" t="s">
        <v>32</v>
      </c>
      <c r="E34" t="s">
        <v>3</v>
      </c>
    </row>
    <row r="35" spans="2:11" x14ac:dyDescent="0.3">
      <c r="B35" t="s">
        <v>4</v>
      </c>
      <c r="C35" t="s">
        <v>30</v>
      </c>
      <c r="D35" t="s">
        <v>31</v>
      </c>
      <c r="E35" t="s">
        <v>7</v>
      </c>
      <c r="F35" t="s">
        <v>8</v>
      </c>
      <c r="G35" t="s">
        <v>9</v>
      </c>
    </row>
    <row r="36" spans="2:11" x14ac:dyDescent="0.3">
      <c r="B36" t="s">
        <v>11</v>
      </c>
      <c r="C36">
        <v>87</v>
      </c>
      <c r="D36">
        <v>2515.5</v>
      </c>
      <c r="E36">
        <v>80</v>
      </c>
      <c r="F36">
        <v>7</v>
      </c>
      <c r="G36">
        <f>SUM(E36:F36)</f>
        <v>87</v>
      </c>
    </row>
    <row r="37" spans="2:11" x14ac:dyDescent="0.3">
      <c r="B37" t="s">
        <v>13</v>
      </c>
      <c r="C37">
        <v>88</v>
      </c>
      <c r="D37">
        <v>2130</v>
      </c>
      <c r="E37">
        <v>84</v>
      </c>
      <c r="F37">
        <v>4</v>
      </c>
      <c r="G37">
        <f t="shared" ref="G37:G43" si="4">SUM(E37:F37)</f>
        <v>88</v>
      </c>
    </row>
    <row r="38" spans="2:11" x14ac:dyDescent="0.3">
      <c r="B38" t="s">
        <v>14</v>
      </c>
      <c r="C38">
        <v>31</v>
      </c>
      <c r="D38">
        <v>1053.51</v>
      </c>
      <c r="E38">
        <v>24</v>
      </c>
      <c r="F38">
        <v>7</v>
      </c>
      <c r="G38">
        <f t="shared" si="4"/>
        <v>31</v>
      </c>
    </row>
    <row r="39" spans="2:11" x14ac:dyDescent="0.3">
      <c r="B39" t="s">
        <v>15</v>
      </c>
      <c r="C39">
        <v>142</v>
      </c>
      <c r="D39">
        <v>5364</v>
      </c>
      <c r="E39">
        <v>124</v>
      </c>
      <c r="F39">
        <v>18</v>
      </c>
      <c r="G39">
        <f t="shared" si="4"/>
        <v>142</v>
      </c>
    </row>
    <row r="40" spans="2:11" x14ac:dyDescent="0.3">
      <c r="B40" t="s">
        <v>16</v>
      </c>
      <c r="C40">
        <v>98</v>
      </c>
      <c r="D40">
        <v>6819.86</v>
      </c>
      <c r="E40">
        <v>86</v>
      </c>
      <c r="F40">
        <v>12</v>
      </c>
      <c r="G40">
        <f t="shared" si="4"/>
        <v>98</v>
      </c>
    </row>
    <row r="41" spans="2:11" x14ac:dyDescent="0.3">
      <c r="B41" t="s">
        <v>17</v>
      </c>
      <c r="C41">
        <v>148</v>
      </c>
      <c r="D41">
        <v>8618</v>
      </c>
      <c r="E41">
        <v>116</v>
      </c>
      <c r="F41">
        <v>32</v>
      </c>
      <c r="G41">
        <f t="shared" si="4"/>
        <v>148</v>
      </c>
      <c r="K41" t="s">
        <v>12</v>
      </c>
    </row>
    <row r="42" spans="2:11" x14ac:dyDescent="0.3">
      <c r="B42" t="s">
        <v>18</v>
      </c>
      <c r="C42">
        <v>45</v>
      </c>
      <c r="D42">
        <v>1006</v>
      </c>
      <c r="E42">
        <v>40</v>
      </c>
      <c r="F42">
        <v>5</v>
      </c>
      <c r="G42">
        <f t="shared" si="4"/>
        <v>45</v>
      </c>
    </row>
    <row r="43" spans="2:11" x14ac:dyDescent="0.3">
      <c r="B43" t="s">
        <v>19</v>
      </c>
      <c r="C43">
        <v>75</v>
      </c>
      <c r="D43">
        <v>2489</v>
      </c>
      <c r="E43">
        <v>63</v>
      </c>
      <c r="F43">
        <v>12</v>
      </c>
      <c r="G43">
        <f t="shared" si="4"/>
        <v>75</v>
      </c>
    </row>
    <row r="44" spans="2:11" x14ac:dyDescent="0.3">
      <c r="B44" t="s">
        <v>9</v>
      </c>
      <c r="C44">
        <f t="shared" ref="C44:G44" si="5">+C36+C37+C38+C39+C40+C41+C42+C43</f>
        <v>714</v>
      </c>
      <c r="D44">
        <f t="shared" si="5"/>
        <v>29995.87</v>
      </c>
      <c r="E44">
        <f t="shared" si="5"/>
        <v>617</v>
      </c>
      <c r="F44">
        <f t="shared" si="5"/>
        <v>97</v>
      </c>
      <c r="G44">
        <f t="shared" si="5"/>
        <v>714</v>
      </c>
    </row>
    <row r="45" spans="2:11" x14ac:dyDescent="0.3">
      <c r="K45" t="s">
        <v>12</v>
      </c>
    </row>
    <row r="47" spans="2:11" x14ac:dyDescent="0.3">
      <c r="B47" t="s">
        <v>20</v>
      </c>
    </row>
    <row r="48" spans="2:11" x14ac:dyDescent="0.3">
      <c r="B48" t="s">
        <v>21</v>
      </c>
    </row>
    <row r="49" spans="2:2" x14ac:dyDescent="0.3">
      <c r="B49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457FE-53E5-491B-8FBF-0E408A8CD983}">
  <dimension ref="B4:I36"/>
  <sheetViews>
    <sheetView topLeftCell="B1" zoomScaleNormal="100" workbookViewId="0">
      <selection activeCell="G1" sqref="G1"/>
    </sheetView>
  </sheetViews>
  <sheetFormatPr baseColWidth="10" defaultColWidth="8.88671875" defaultRowHeight="14.4" x14ac:dyDescent="0.3"/>
  <cols>
    <col min="2" max="2" width="20.109375" customWidth="1"/>
    <col min="3" max="3" width="32.44140625" customWidth="1"/>
    <col min="4" max="4" width="17.109375" customWidth="1"/>
    <col min="5" max="5" width="25.88671875" customWidth="1"/>
    <col min="6" max="6" width="21.88671875" customWidth="1"/>
    <col min="7" max="7" width="12.88671875" customWidth="1"/>
    <col min="8" max="8" width="14.33203125" customWidth="1"/>
    <col min="9" max="9" width="15.44140625" customWidth="1"/>
    <col min="10" max="10" width="16" customWidth="1"/>
  </cols>
  <sheetData>
    <row r="4" spans="2:9" x14ac:dyDescent="0.3">
      <c r="B4" t="s">
        <v>144</v>
      </c>
    </row>
    <row r="5" spans="2:9" x14ac:dyDescent="0.3">
      <c r="B5" t="s">
        <v>41</v>
      </c>
    </row>
    <row r="6" spans="2:9" x14ac:dyDescent="0.3">
      <c r="B6" t="s">
        <v>141</v>
      </c>
    </row>
    <row r="7" spans="2:9" x14ac:dyDescent="0.3">
      <c r="B7" t="s">
        <v>142</v>
      </c>
    </row>
    <row r="9" spans="2:9" x14ac:dyDescent="0.3">
      <c r="B9" t="s">
        <v>40</v>
      </c>
    </row>
    <row r="10" spans="2:9" x14ac:dyDescent="0.3">
      <c r="C10" t="s">
        <v>4</v>
      </c>
      <c r="D10" t="s">
        <v>39</v>
      </c>
      <c r="E10" t="s">
        <v>38</v>
      </c>
      <c r="F10" t="s">
        <v>37</v>
      </c>
      <c r="G10" t="s">
        <v>36</v>
      </c>
      <c r="H10" t="s">
        <v>35</v>
      </c>
      <c r="I10" t="s">
        <v>9</v>
      </c>
    </row>
    <row r="11" spans="2:9" x14ac:dyDescent="0.3">
      <c r="B11">
        <v>1</v>
      </c>
      <c r="C11" t="s">
        <v>34</v>
      </c>
      <c r="D11">
        <v>1</v>
      </c>
      <c r="E11">
        <v>0</v>
      </c>
      <c r="F11">
        <v>1</v>
      </c>
      <c r="G11">
        <v>2</v>
      </c>
      <c r="H11">
        <v>0</v>
      </c>
      <c r="I11">
        <f t="shared" ref="I11:I18" si="0">+G11+H11</f>
        <v>2</v>
      </c>
    </row>
    <row r="12" spans="2:9" x14ac:dyDescent="0.3">
      <c r="B12">
        <v>2</v>
      </c>
      <c r="C12" t="s">
        <v>13</v>
      </c>
      <c r="D12">
        <v>0</v>
      </c>
      <c r="E12">
        <v>0</v>
      </c>
      <c r="F12">
        <v>1</v>
      </c>
      <c r="G12">
        <v>30</v>
      </c>
      <c r="H12">
        <v>6</v>
      </c>
      <c r="I12">
        <f t="shared" si="0"/>
        <v>36</v>
      </c>
    </row>
    <row r="13" spans="2:9" x14ac:dyDescent="0.3">
      <c r="B13">
        <v>3</v>
      </c>
      <c r="C13" t="s">
        <v>14</v>
      </c>
      <c r="D13">
        <v>1</v>
      </c>
      <c r="E13">
        <v>0</v>
      </c>
      <c r="F13">
        <v>0</v>
      </c>
      <c r="G13">
        <v>1</v>
      </c>
      <c r="H13">
        <v>0</v>
      </c>
      <c r="I13">
        <f t="shared" si="0"/>
        <v>1</v>
      </c>
    </row>
    <row r="14" spans="2:9" x14ac:dyDescent="0.3">
      <c r="B14">
        <v>4</v>
      </c>
      <c r="C14" t="s">
        <v>15</v>
      </c>
      <c r="D14">
        <v>0</v>
      </c>
      <c r="E14">
        <v>0</v>
      </c>
      <c r="F14">
        <v>1</v>
      </c>
      <c r="G14">
        <v>1</v>
      </c>
      <c r="H14">
        <v>0</v>
      </c>
      <c r="I14">
        <f t="shared" si="0"/>
        <v>1</v>
      </c>
    </row>
    <row r="15" spans="2:9" ht="16.2" customHeight="1" x14ac:dyDescent="0.3">
      <c r="B15">
        <v>5</v>
      </c>
      <c r="C15" t="s">
        <v>16</v>
      </c>
      <c r="D15">
        <v>0</v>
      </c>
      <c r="E15">
        <v>0</v>
      </c>
      <c r="F15">
        <v>0</v>
      </c>
      <c r="G15">
        <v>0</v>
      </c>
      <c r="H15">
        <v>0</v>
      </c>
      <c r="I15">
        <f t="shared" si="0"/>
        <v>0</v>
      </c>
    </row>
    <row r="16" spans="2:9" ht="15" customHeight="1" x14ac:dyDescent="0.3">
      <c r="B16">
        <v>6</v>
      </c>
      <c r="C16" t="s">
        <v>17</v>
      </c>
      <c r="D16">
        <v>1</v>
      </c>
      <c r="E16">
        <v>0</v>
      </c>
      <c r="F16">
        <v>1</v>
      </c>
      <c r="G16">
        <v>1</v>
      </c>
      <c r="I16">
        <f t="shared" si="0"/>
        <v>1</v>
      </c>
    </row>
    <row r="17" spans="2:9" ht="15" customHeight="1" x14ac:dyDescent="0.3">
      <c r="B17">
        <v>7</v>
      </c>
      <c r="C17" t="s">
        <v>18</v>
      </c>
      <c r="D17">
        <v>0</v>
      </c>
      <c r="E17">
        <v>0</v>
      </c>
      <c r="F17">
        <v>0</v>
      </c>
      <c r="G17">
        <v>0</v>
      </c>
      <c r="H17">
        <v>0</v>
      </c>
      <c r="I17">
        <f t="shared" si="0"/>
        <v>0</v>
      </c>
    </row>
    <row r="18" spans="2:9" ht="13.2" customHeight="1" x14ac:dyDescent="0.3">
      <c r="B18">
        <v>8</v>
      </c>
      <c r="C18" t="s">
        <v>19</v>
      </c>
      <c r="D18">
        <v>1</v>
      </c>
      <c r="E18">
        <v>0</v>
      </c>
      <c r="F18">
        <v>0</v>
      </c>
      <c r="G18">
        <v>1</v>
      </c>
      <c r="H18">
        <v>0</v>
      </c>
      <c r="I18">
        <f t="shared" si="0"/>
        <v>1</v>
      </c>
    </row>
    <row r="19" spans="2:9" ht="16.2" customHeight="1" x14ac:dyDescent="0.3">
      <c r="B19" t="s">
        <v>9</v>
      </c>
      <c r="D19">
        <f>+D11+D12+D13+D14+D15+D16+D17+D18</f>
        <v>4</v>
      </c>
      <c r="E19">
        <f>SUM(E11:E18)</f>
        <v>0</v>
      </c>
      <c r="F19">
        <f>SUM(F11:F18)</f>
        <v>4</v>
      </c>
      <c r="G19">
        <f>+G11+G12+G13+G14+G15+G16+G17+G18</f>
        <v>36</v>
      </c>
      <c r="H19">
        <f>+H11+H12+H13+H14+H15+H16+H17+H18</f>
        <v>6</v>
      </c>
      <c r="I19">
        <f>+I11+I12+I13+I14+I15+I16+I17+I18</f>
        <v>42</v>
      </c>
    </row>
    <row r="20" spans="2:9" ht="16.2" customHeight="1" x14ac:dyDescent="0.3"/>
    <row r="36" spans="2:6" ht="15.6" x14ac:dyDescent="0.3">
      <c r="B36" s="3"/>
      <c r="C36" s="3"/>
      <c r="E36" s="3"/>
      <c r="F36" s="3"/>
    </row>
  </sheetData>
  <mergeCells count="2">
    <mergeCell ref="B36:C36"/>
    <mergeCell ref="E36:F36"/>
  </mergeCell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ACDBF-6834-4B5E-BC25-9735C5F970F1}">
  <dimension ref="A3:J38"/>
  <sheetViews>
    <sheetView zoomScaleNormal="100" workbookViewId="0"/>
  </sheetViews>
  <sheetFormatPr baseColWidth="10" defaultColWidth="8.88671875" defaultRowHeight="14.4" x14ac:dyDescent="0.3"/>
  <cols>
    <col min="2" max="2" width="20.109375" customWidth="1"/>
    <col min="3" max="3" width="13.88671875" customWidth="1"/>
    <col min="4" max="4" width="12.21875" customWidth="1"/>
    <col min="5" max="5" width="15.33203125" customWidth="1"/>
    <col min="6" max="6" width="15.88671875" customWidth="1"/>
    <col min="7" max="7" width="15.44140625" customWidth="1"/>
    <col min="8" max="8" width="14.33203125" customWidth="1"/>
    <col min="9" max="9" width="12.6640625" customWidth="1"/>
    <col min="10" max="10" width="16" customWidth="1"/>
  </cols>
  <sheetData>
    <row r="3" spans="1:10" x14ac:dyDescent="0.3">
      <c r="A3" t="s">
        <v>144</v>
      </c>
    </row>
    <row r="5" spans="1:10" ht="28.95" customHeight="1" x14ac:dyDescent="0.3">
      <c r="B5" t="s">
        <v>42</v>
      </c>
    </row>
    <row r="6" spans="1:10" ht="45.6" customHeight="1" x14ac:dyDescent="0.3">
      <c r="B6" t="s">
        <v>43</v>
      </c>
      <c r="C6" t="s">
        <v>44</v>
      </c>
      <c r="F6" t="s">
        <v>45</v>
      </c>
      <c r="I6" t="s">
        <v>46</v>
      </c>
    </row>
    <row r="7" spans="1:10" ht="32.4" customHeight="1" x14ac:dyDescent="0.3">
      <c r="C7" t="s">
        <v>47</v>
      </c>
      <c r="D7" t="s">
        <v>48</v>
      </c>
      <c r="E7" t="s">
        <v>33</v>
      </c>
      <c r="F7" t="s">
        <v>47</v>
      </c>
      <c r="G7" t="s">
        <v>48</v>
      </c>
      <c r="H7" t="s">
        <v>33</v>
      </c>
      <c r="I7" t="s">
        <v>49</v>
      </c>
      <c r="J7" t="s">
        <v>50</v>
      </c>
    </row>
    <row r="8" spans="1:10" x14ac:dyDescent="0.3">
      <c r="B8" t="s">
        <v>11</v>
      </c>
      <c r="C8">
        <v>48017</v>
      </c>
      <c r="D8">
        <v>35903</v>
      </c>
      <c r="E8">
        <f>C8+D8</f>
        <v>83920</v>
      </c>
      <c r="F8">
        <v>21607.65</v>
      </c>
      <c r="G8">
        <v>54965.35</v>
      </c>
      <c r="H8">
        <f t="shared" ref="H8:H17" si="0">SUM(F8:G8)</f>
        <v>76573</v>
      </c>
      <c r="I8">
        <v>0</v>
      </c>
      <c r="J8">
        <v>66663.5</v>
      </c>
    </row>
    <row r="9" spans="1:10" x14ac:dyDescent="0.3">
      <c r="B9" t="s">
        <v>13</v>
      </c>
      <c r="C9">
        <v>304</v>
      </c>
      <c r="D9">
        <v>38198</v>
      </c>
      <c r="E9">
        <f t="shared" ref="E9:E18" si="1">C9+D9</f>
        <v>38502</v>
      </c>
      <c r="F9">
        <v>200</v>
      </c>
      <c r="G9">
        <v>48439.99</v>
      </c>
      <c r="H9">
        <f t="shared" si="0"/>
        <v>48639.99</v>
      </c>
      <c r="I9">
        <v>556</v>
      </c>
      <c r="J9">
        <v>24171.55</v>
      </c>
    </row>
    <row r="10" spans="1:10" x14ac:dyDescent="0.3">
      <c r="B10" t="s">
        <v>14</v>
      </c>
      <c r="C10">
        <v>1927</v>
      </c>
      <c r="D10">
        <v>6711</v>
      </c>
      <c r="E10">
        <f t="shared" si="1"/>
        <v>8638</v>
      </c>
      <c r="F10">
        <v>762.8</v>
      </c>
      <c r="G10">
        <v>6579.5</v>
      </c>
      <c r="H10">
        <f t="shared" si="0"/>
        <v>7342.3</v>
      </c>
      <c r="I10">
        <v>0</v>
      </c>
      <c r="J10">
        <v>4867.9399999999996</v>
      </c>
    </row>
    <row r="11" spans="1:10" ht="26.25" customHeight="1" x14ac:dyDescent="0.3">
      <c r="B11" t="s">
        <v>51</v>
      </c>
      <c r="C11">
        <v>6150</v>
      </c>
      <c r="D11">
        <v>0</v>
      </c>
      <c r="E11">
        <f t="shared" si="1"/>
        <v>6150</v>
      </c>
      <c r="F11">
        <v>4503</v>
      </c>
      <c r="G11">
        <v>0</v>
      </c>
      <c r="H11">
        <f t="shared" si="0"/>
        <v>4503</v>
      </c>
      <c r="I11">
        <v>0</v>
      </c>
      <c r="J11">
        <v>3544.06</v>
      </c>
    </row>
    <row r="12" spans="1:10" x14ac:dyDescent="0.3">
      <c r="B12" t="s">
        <v>15</v>
      </c>
      <c r="C12">
        <v>11253</v>
      </c>
      <c r="D12">
        <v>28336</v>
      </c>
      <c r="E12">
        <f t="shared" si="1"/>
        <v>39589</v>
      </c>
      <c r="F12">
        <v>3150.84</v>
      </c>
      <c r="G12">
        <v>22385.439999999999</v>
      </c>
      <c r="H12">
        <f t="shared" si="0"/>
        <v>25536.28</v>
      </c>
      <c r="I12">
        <v>0</v>
      </c>
      <c r="J12">
        <v>26974.909999999996</v>
      </c>
    </row>
    <row r="13" spans="1:10" x14ac:dyDescent="0.3">
      <c r="B13" t="s">
        <v>16</v>
      </c>
      <c r="C13">
        <v>22380</v>
      </c>
      <c r="D13">
        <v>57678</v>
      </c>
      <c r="E13">
        <f t="shared" si="1"/>
        <v>80058</v>
      </c>
      <c r="F13">
        <v>15265.92</v>
      </c>
      <c r="G13">
        <v>73625.47</v>
      </c>
      <c r="H13">
        <f t="shared" si="0"/>
        <v>88891.39</v>
      </c>
      <c r="I13">
        <v>0</v>
      </c>
      <c r="J13">
        <v>53682.759999999995</v>
      </c>
    </row>
    <row r="14" spans="1:10" x14ac:dyDescent="0.3">
      <c r="B14" t="s">
        <v>17</v>
      </c>
      <c r="C14">
        <v>23400</v>
      </c>
      <c r="D14">
        <v>202628</v>
      </c>
      <c r="E14">
        <f t="shared" si="1"/>
        <v>226028</v>
      </c>
      <c r="F14">
        <v>11700</v>
      </c>
      <c r="G14">
        <v>167685.24</v>
      </c>
      <c r="H14">
        <f t="shared" si="0"/>
        <v>179385.24</v>
      </c>
      <c r="I14">
        <v>0</v>
      </c>
      <c r="J14">
        <v>184901.89</v>
      </c>
    </row>
    <row r="15" spans="1:10" x14ac:dyDescent="0.3">
      <c r="B15" t="s">
        <v>18</v>
      </c>
      <c r="C15">
        <v>35572</v>
      </c>
      <c r="D15">
        <v>15003</v>
      </c>
      <c r="E15">
        <f t="shared" si="1"/>
        <v>50575</v>
      </c>
      <c r="F15">
        <v>14228.8</v>
      </c>
      <c r="G15">
        <v>12385.17</v>
      </c>
      <c r="H15">
        <f t="shared" si="0"/>
        <v>26613.97</v>
      </c>
      <c r="I15">
        <v>0</v>
      </c>
      <c r="J15">
        <v>21122.5</v>
      </c>
    </row>
    <row r="16" spans="1:10" ht="29.25" customHeight="1" x14ac:dyDescent="0.3">
      <c r="B16" t="s">
        <v>52</v>
      </c>
      <c r="C16">
        <v>32450</v>
      </c>
      <c r="D16">
        <v>0</v>
      </c>
      <c r="E16">
        <f t="shared" si="1"/>
        <v>32450</v>
      </c>
      <c r="F16">
        <v>44180</v>
      </c>
      <c r="G16">
        <v>0</v>
      </c>
      <c r="H16">
        <f t="shared" si="0"/>
        <v>44180</v>
      </c>
      <c r="I16">
        <v>0</v>
      </c>
      <c r="J16">
        <v>48249</v>
      </c>
    </row>
    <row r="17" spans="2:10" x14ac:dyDescent="0.3">
      <c r="B17" t="s">
        <v>19</v>
      </c>
      <c r="C17">
        <v>25000</v>
      </c>
      <c r="D17">
        <v>133555</v>
      </c>
      <c r="E17">
        <f t="shared" si="1"/>
        <v>158555</v>
      </c>
      <c r="F17">
        <v>11250</v>
      </c>
      <c r="G17">
        <v>91810.75</v>
      </c>
      <c r="H17">
        <f t="shared" si="0"/>
        <v>103060.75</v>
      </c>
      <c r="I17">
        <v>0</v>
      </c>
      <c r="J17">
        <v>114378.51999999999</v>
      </c>
    </row>
    <row r="18" spans="2:10" x14ac:dyDescent="0.3">
      <c r="B18" t="s">
        <v>9</v>
      </c>
      <c r="C18">
        <f>SUM(C8:C17)</f>
        <v>206453</v>
      </c>
      <c r="D18">
        <f>SUM(D8:D17)</f>
        <v>518012</v>
      </c>
      <c r="E18">
        <f t="shared" si="1"/>
        <v>724465</v>
      </c>
      <c r="F18">
        <f t="shared" ref="F18:I18" si="2">SUM(F8:F17)</f>
        <v>126849.01</v>
      </c>
      <c r="G18">
        <f t="shared" si="2"/>
        <v>477876.91</v>
      </c>
      <c r="H18">
        <f t="shared" si="2"/>
        <v>604725.91999999993</v>
      </c>
      <c r="I18">
        <f t="shared" si="2"/>
        <v>556</v>
      </c>
      <c r="J18">
        <f>SUM(J8:J17)</f>
        <v>548556.63</v>
      </c>
    </row>
    <row r="38" spans="2:6" ht="15.6" x14ac:dyDescent="0.3">
      <c r="B38" s="3"/>
      <c r="C38" s="3"/>
      <c r="E38" s="3"/>
      <c r="F38" s="3"/>
    </row>
  </sheetData>
  <mergeCells count="2">
    <mergeCell ref="B38:C38"/>
    <mergeCell ref="E38:F38"/>
  </mergeCells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59981-04E1-43E2-9578-6B66048277EC}">
  <dimension ref="A2:AD18"/>
  <sheetViews>
    <sheetView workbookViewId="0"/>
  </sheetViews>
  <sheetFormatPr baseColWidth="10" defaultRowHeight="14.4" x14ac:dyDescent="0.3"/>
  <cols>
    <col min="1" max="1" width="3.6640625" customWidth="1"/>
    <col min="2" max="2" width="13.77734375" customWidth="1"/>
    <col min="3" max="3" width="8.33203125" customWidth="1"/>
    <col min="4" max="4" width="8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6.21875" customWidth="1"/>
    <col min="25" max="25" width="5.5546875" customWidth="1"/>
    <col min="26" max="26" width="9.5546875" customWidth="1"/>
    <col min="27" max="27" width="10.6640625" customWidth="1"/>
    <col min="28" max="29" width="6.6640625" customWidth="1"/>
    <col min="30" max="30" width="11.6640625" bestFit="1" customWidth="1"/>
  </cols>
  <sheetData>
    <row r="2" spans="1:30" x14ac:dyDescent="0.3">
      <c r="A2" t="s">
        <v>144</v>
      </c>
    </row>
    <row r="4" spans="1:30" x14ac:dyDescent="0.3">
      <c r="A4" t="s">
        <v>140</v>
      </c>
    </row>
    <row r="5" spans="1:30" x14ac:dyDescent="0.3">
      <c r="B5" t="s">
        <v>53</v>
      </c>
      <c r="D5" t="s">
        <v>54</v>
      </c>
    </row>
    <row r="6" spans="1:30" x14ac:dyDescent="0.3">
      <c r="B6" t="s">
        <v>4</v>
      </c>
      <c r="C6" t="s">
        <v>55</v>
      </c>
      <c r="D6" t="s">
        <v>36</v>
      </c>
      <c r="E6" t="s">
        <v>35</v>
      </c>
      <c r="F6" t="s">
        <v>56</v>
      </c>
      <c r="G6" t="s">
        <v>57</v>
      </c>
      <c r="H6" t="s">
        <v>36</v>
      </c>
      <c r="I6" t="s">
        <v>35</v>
      </c>
      <c r="J6" t="s">
        <v>56</v>
      </c>
      <c r="K6" t="s">
        <v>58</v>
      </c>
      <c r="L6" t="s">
        <v>36</v>
      </c>
      <c r="M6" t="s">
        <v>35</v>
      </c>
      <c r="N6" t="s">
        <v>56</v>
      </c>
      <c r="O6" t="s">
        <v>59</v>
      </c>
      <c r="P6" t="s">
        <v>36</v>
      </c>
      <c r="Q6" t="s">
        <v>35</v>
      </c>
      <c r="R6" t="s">
        <v>56</v>
      </c>
      <c r="S6" t="s">
        <v>60</v>
      </c>
      <c r="T6" t="s">
        <v>36</v>
      </c>
      <c r="U6" t="s">
        <v>35</v>
      </c>
      <c r="V6" t="s">
        <v>56</v>
      </c>
      <c r="W6" t="s">
        <v>61</v>
      </c>
      <c r="X6" t="s">
        <v>36</v>
      </c>
      <c r="Y6" t="s">
        <v>35</v>
      </c>
      <c r="Z6" t="s">
        <v>56</v>
      </c>
      <c r="AA6" t="s">
        <v>62</v>
      </c>
      <c r="AB6" t="s">
        <v>36</v>
      </c>
      <c r="AC6" t="s">
        <v>35</v>
      </c>
      <c r="AD6" t="s">
        <v>56</v>
      </c>
    </row>
    <row r="7" spans="1:30" x14ac:dyDescent="0.3">
      <c r="A7">
        <v>1</v>
      </c>
      <c r="B7" t="s">
        <v>11</v>
      </c>
      <c r="C7">
        <v>76</v>
      </c>
      <c r="D7">
        <v>65</v>
      </c>
      <c r="E7">
        <v>11</v>
      </c>
      <c r="F7">
        <v>76</v>
      </c>
      <c r="G7">
        <v>20</v>
      </c>
      <c r="H7">
        <v>16</v>
      </c>
      <c r="I7">
        <v>4</v>
      </c>
      <c r="J7">
        <v>20</v>
      </c>
      <c r="K7">
        <v>17</v>
      </c>
      <c r="L7">
        <v>14</v>
      </c>
      <c r="M7">
        <v>3</v>
      </c>
      <c r="N7">
        <v>33</v>
      </c>
      <c r="O7">
        <v>10</v>
      </c>
      <c r="P7">
        <v>9</v>
      </c>
      <c r="Q7">
        <v>1</v>
      </c>
      <c r="R7">
        <v>10</v>
      </c>
      <c r="S7">
        <v>1</v>
      </c>
      <c r="T7">
        <v>6</v>
      </c>
      <c r="U7">
        <v>0</v>
      </c>
      <c r="V7">
        <v>6</v>
      </c>
      <c r="W7">
        <v>0</v>
      </c>
      <c r="X7">
        <v>0</v>
      </c>
      <c r="Y7">
        <v>0</v>
      </c>
      <c r="Z7">
        <v>0</v>
      </c>
      <c r="AA7">
        <v>5</v>
      </c>
      <c r="AB7">
        <v>96</v>
      </c>
      <c r="AC7">
        <v>23</v>
      </c>
      <c r="AD7">
        <v>119</v>
      </c>
    </row>
    <row r="8" spans="1:30" x14ac:dyDescent="0.3">
      <c r="A8">
        <v>2</v>
      </c>
      <c r="B8" t="s">
        <v>13</v>
      </c>
      <c r="C8">
        <v>154</v>
      </c>
      <c r="D8">
        <v>140</v>
      </c>
      <c r="E8">
        <v>14</v>
      </c>
      <c r="F8">
        <v>154</v>
      </c>
      <c r="G8">
        <v>55</v>
      </c>
      <c r="H8">
        <v>51</v>
      </c>
      <c r="I8">
        <v>4</v>
      </c>
      <c r="J8">
        <v>55</v>
      </c>
      <c r="K8">
        <v>115</v>
      </c>
      <c r="L8">
        <v>102</v>
      </c>
      <c r="M8">
        <v>13</v>
      </c>
      <c r="N8">
        <v>115</v>
      </c>
      <c r="O8">
        <v>18</v>
      </c>
      <c r="P8">
        <v>18</v>
      </c>
      <c r="Q8">
        <v>0</v>
      </c>
      <c r="R8">
        <v>18</v>
      </c>
      <c r="S8">
        <v>8</v>
      </c>
      <c r="T8">
        <v>27</v>
      </c>
      <c r="U8">
        <v>2</v>
      </c>
      <c r="V8">
        <v>29</v>
      </c>
      <c r="W8">
        <v>2</v>
      </c>
      <c r="X8">
        <v>3</v>
      </c>
      <c r="Y8">
        <v>1</v>
      </c>
      <c r="Z8">
        <v>4</v>
      </c>
      <c r="AA8">
        <v>9</v>
      </c>
      <c r="AB8">
        <v>78</v>
      </c>
      <c r="AC8">
        <v>8</v>
      </c>
      <c r="AD8">
        <v>86</v>
      </c>
    </row>
    <row r="9" spans="1:30" x14ac:dyDescent="0.3">
      <c r="A9">
        <v>3</v>
      </c>
      <c r="B9" t="s">
        <v>14</v>
      </c>
      <c r="C9">
        <v>59</v>
      </c>
      <c r="D9">
        <v>46</v>
      </c>
      <c r="E9">
        <v>7</v>
      </c>
      <c r="F9">
        <v>53</v>
      </c>
      <c r="G9">
        <v>9</v>
      </c>
      <c r="H9">
        <v>9</v>
      </c>
      <c r="I9">
        <v>0</v>
      </c>
      <c r="J9">
        <v>9</v>
      </c>
      <c r="K9">
        <v>8</v>
      </c>
      <c r="L9">
        <v>8</v>
      </c>
      <c r="M9">
        <v>0</v>
      </c>
      <c r="N9">
        <v>21</v>
      </c>
      <c r="O9">
        <v>3</v>
      </c>
      <c r="P9">
        <v>3</v>
      </c>
      <c r="Q9">
        <v>0</v>
      </c>
      <c r="R9">
        <v>11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  <c r="AB9">
        <v>1</v>
      </c>
      <c r="AC9">
        <v>2</v>
      </c>
      <c r="AD9">
        <v>3</v>
      </c>
    </row>
    <row r="10" spans="1:30" x14ac:dyDescent="0.3">
      <c r="A10">
        <v>4</v>
      </c>
      <c r="B10" t="s">
        <v>15</v>
      </c>
      <c r="C10">
        <v>197</v>
      </c>
      <c r="D10">
        <v>158</v>
      </c>
      <c r="E10">
        <v>26</v>
      </c>
      <c r="F10">
        <v>184</v>
      </c>
      <c r="G10">
        <v>26</v>
      </c>
      <c r="H10">
        <v>21</v>
      </c>
      <c r="I10">
        <v>5</v>
      </c>
      <c r="J10">
        <v>26</v>
      </c>
      <c r="K10">
        <v>101</v>
      </c>
      <c r="L10">
        <v>89</v>
      </c>
      <c r="M10">
        <v>9</v>
      </c>
      <c r="N10">
        <v>98</v>
      </c>
      <c r="O10">
        <v>26</v>
      </c>
      <c r="P10">
        <v>23</v>
      </c>
      <c r="Q10">
        <v>3</v>
      </c>
      <c r="R10">
        <v>26</v>
      </c>
      <c r="S10">
        <v>8</v>
      </c>
      <c r="T10">
        <v>52</v>
      </c>
      <c r="U10">
        <v>5</v>
      </c>
      <c r="V10">
        <v>57</v>
      </c>
      <c r="W10">
        <v>2</v>
      </c>
      <c r="X10">
        <v>17</v>
      </c>
      <c r="Y10">
        <v>1</v>
      </c>
      <c r="Z10">
        <v>18</v>
      </c>
      <c r="AA10">
        <v>4</v>
      </c>
      <c r="AB10">
        <v>38</v>
      </c>
      <c r="AC10">
        <v>10</v>
      </c>
      <c r="AD10">
        <v>48</v>
      </c>
    </row>
    <row r="11" spans="1:30" x14ac:dyDescent="0.3">
      <c r="A11">
        <v>5</v>
      </c>
      <c r="B11" t="s">
        <v>16</v>
      </c>
      <c r="C11">
        <v>190</v>
      </c>
      <c r="D11">
        <v>145</v>
      </c>
      <c r="E11">
        <v>19</v>
      </c>
      <c r="F11">
        <v>164</v>
      </c>
      <c r="G11">
        <v>4</v>
      </c>
      <c r="H11">
        <v>4</v>
      </c>
      <c r="I11">
        <v>0</v>
      </c>
      <c r="J11">
        <v>4</v>
      </c>
      <c r="K11">
        <v>62</v>
      </c>
      <c r="L11">
        <v>47</v>
      </c>
      <c r="M11">
        <v>11</v>
      </c>
      <c r="N11">
        <v>58</v>
      </c>
      <c r="O11">
        <v>7</v>
      </c>
      <c r="P11">
        <v>7</v>
      </c>
      <c r="Q11">
        <v>0</v>
      </c>
      <c r="R11">
        <v>7</v>
      </c>
      <c r="S11">
        <v>2</v>
      </c>
      <c r="T11">
        <v>9</v>
      </c>
      <c r="U11">
        <v>0</v>
      </c>
      <c r="V11">
        <v>9</v>
      </c>
      <c r="W11">
        <v>0</v>
      </c>
      <c r="X11">
        <v>0</v>
      </c>
      <c r="Y11">
        <v>0</v>
      </c>
      <c r="Z11">
        <v>0</v>
      </c>
      <c r="AA11">
        <v>1</v>
      </c>
      <c r="AB11">
        <v>21</v>
      </c>
      <c r="AC11">
        <v>2</v>
      </c>
      <c r="AD11">
        <v>23</v>
      </c>
    </row>
    <row r="12" spans="1:30" x14ac:dyDescent="0.3">
      <c r="A12">
        <v>6</v>
      </c>
      <c r="B12" t="s">
        <v>17</v>
      </c>
      <c r="C12">
        <v>240</v>
      </c>
      <c r="D12">
        <v>186</v>
      </c>
      <c r="E12">
        <v>54</v>
      </c>
      <c r="F12">
        <v>240</v>
      </c>
      <c r="G12">
        <v>128</v>
      </c>
      <c r="H12">
        <v>103</v>
      </c>
      <c r="I12">
        <v>25</v>
      </c>
      <c r="J12">
        <v>128</v>
      </c>
      <c r="K12">
        <v>100</v>
      </c>
      <c r="L12">
        <v>72</v>
      </c>
      <c r="M12">
        <v>28</v>
      </c>
      <c r="N12">
        <v>100</v>
      </c>
      <c r="O12">
        <v>35</v>
      </c>
      <c r="P12">
        <v>31</v>
      </c>
      <c r="Q12">
        <v>4</v>
      </c>
      <c r="R12">
        <v>35</v>
      </c>
      <c r="S12">
        <v>22</v>
      </c>
      <c r="T12">
        <v>67</v>
      </c>
      <c r="U12">
        <v>29</v>
      </c>
      <c r="V12">
        <v>96</v>
      </c>
      <c r="W12">
        <v>18</v>
      </c>
      <c r="X12">
        <v>49</v>
      </c>
      <c r="Y12">
        <v>19</v>
      </c>
      <c r="Z12">
        <v>68</v>
      </c>
      <c r="AA12">
        <v>1</v>
      </c>
      <c r="AB12">
        <v>9</v>
      </c>
      <c r="AC12">
        <v>1</v>
      </c>
      <c r="AD12">
        <v>10</v>
      </c>
    </row>
    <row r="13" spans="1:30" x14ac:dyDescent="0.3">
      <c r="A13">
        <v>7</v>
      </c>
      <c r="B13" t="s">
        <v>18</v>
      </c>
      <c r="C13">
        <v>84</v>
      </c>
      <c r="D13">
        <v>74</v>
      </c>
      <c r="E13">
        <v>10</v>
      </c>
      <c r="F13">
        <v>84</v>
      </c>
      <c r="G13">
        <v>45</v>
      </c>
      <c r="H13">
        <v>40</v>
      </c>
      <c r="I13">
        <v>5</v>
      </c>
      <c r="J13">
        <v>45</v>
      </c>
      <c r="K13">
        <v>50</v>
      </c>
      <c r="L13">
        <v>33</v>
      </c>
      <c r="M13">
        <v>7</v>
      </c>
      <c r="N13">
        <v>50</v>
      </c>
      <c r="O13">
        <v>19</v>
      </c>
      <c r="P13">
        <v>15</v>
      </c>
      <c r="Q13">
        <v>4</v>
      </c>
      <c r="R13">
        <v>19</v>
      </c>
      <c r="S13">
        <v>15</v>
      </c>
      <c r="T13">
        <v>62</v>
      </c>
      <c r="U13">
        <v>9</v>
      </c>
      <c r="V13">
        <v>71</v>
      </c>
      <c r="W13">
        <v>6</v>
      </c>
      <c r="X13">
        <v>35</v>
      </c>
      <c r="Y13">
        <v>5</v>
      </c>
      <c r="Z13">
        <v>40</v>
      </c>
      <c r="AA13">
        <v>3</v>
      </c>
      <c r="AB13">
        <v>41</v>
      </c>
      <c r="AC13">
        <v>7</v>
      </c>
      <c r="AD13">
        <v>48</v>
      </c>
    </row>
    <row r="14" spans="1:30" x14ac:dyDescent="0.3">
      <c r="A14">
        <v>8</v>
      </c>
      <c r="B14" t="s">
        <v>19</v>
      </c>
      <c r="C14">
        <v>176</v>
      </c>
      <c r="D14">
        <v>156</v>
      </c>
      <c r="E14">
        <v>20</v>
      </c>
      <c r="F14">
        <v>176</v>
      </c>
      <c r="G14">
        <v>41</v>
      </c>
      <c r="H14">
        <v>33</v>
      </c>
      <c r="I14">
        <v>8</v>
      </c>
      <c r="J14">
        <v>41</v>
      </c>
      <c r="K14">
        <v>160</v>
      </c>
      <c r="L14">
        <v>137</v>
      </c>
      <c r="M14">
        <v>23</v>
      </c>
      <c r="N14">
        <v>160</v>
      </c>
      <c r="O14">
        <v>62</v>
      </c>
      <c r="P14">
        <v>51</v>
      </c>
      <c r="Q14">
        <v>11</v>
      </c>
      <c r="R14">
        <v>62</v>
      </c>
      <c r="S14">
        <v>5</v>
      </c>
      <c r="T14">
        <v>18</v>
      </c>
      <c r="U14">
        <v>9</v>
      </c>
      <c r="V14">
        <v>27</v>
      </c>
      <c r="W14">
        <v>3</v>
      </c>
      <c r="X14">
        <v>11</v>
      </c>
      <c r="Y14">
        <v>5</v>
      </c>
      <c r="Z14">
        <v>16</v>
      </c>
      <c r="AA14">
        <v>5</v>
      </c>
      <c r="AB14">
        <v>50</v>
      </c>
      <c r="AC14">
        <v>8</v>
      </c>
      <c r="AD14">
        <v>58</v>
      </c>
    </row>
    <row r="15" spans="1:30" x14ac:dyDescent="0.3">
      <c r="B15" t="s">
        <v>9</v>
      </c>
      <c r="C15">
        <v>1176</v>
      </c>
      <c r="D15">
        <v>970</v>
      </c>
      <c r="E15">
        <v>161</v>
      </c>
      <c r="F15">
        <v>1131</v>
      </c>
      <c r="G15">
        <v>328</v>
      </c>
      <c r="H15">
        <v>277</v>
      </c>
      <c r="I15">
        <v>51</v>
      </c>
      <c r="J15">
        <v>328</v>
      </c>
      <c r="K15">
        <v>613</v>
      </c>
      <c r="L15">
        <v>502</v>
      </c>
      <c r="M15">
        <v>94</v>
      </c>
      <c r="N15">
        <v>635</v>
      </c>
      <c r="O15">
        <v>180</v>
      </c>
      <c r="P15">
        <v>157</v>
      </c>
      <c r="Q15">
        <v>23</v>
      </c>
      <c r="R15">
        <v>188</v>
      </c>
      <c r="S15">
        <v>61</v>
      </c>
      <c r="T15">
        <v>241</v>
      </c>
      <c r="U15">
        <v>54</v>
      </c>
      <c r="V15">
        <v>295</v>
      </c>
      <c r="W15">
        <v>31</v>
      </c>
      <c r="X15">
        <v>115</v>
      </c>
      <c r="Y15">
        <v>31</v>
      </c>
      <c r="Z15">
        <v>146</v>
      </c>
      <c r="AA15">
        <v>29</v>
      </c>
      <c r="AB15">
        <v>334</v>
      </c>
      <c r="AC15">
        <v>61</v>
      </c>
      <c r="AD15">
        <v>395</v>
      </c>
    </row>
    <row r="17" customFormat="1" x14ac:dyDescent="0.3"/>
    <row r="18" customFormat="1" x14ac:dyDescent="0.3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4EB81-3FDF-4FCA-9BB2-2603CC65444D}">
  <dimension ref="A2:M18"/>
  <sheetViews>
    <sheetView workbookViewId="0"/>
  </sheetViews>
  <sheetFormatPr baseColWidth="10" defaultColWidth="11.5546875" defaultRowHeight="15" x14ac:dyDescent="0.25"/>
  <cols>
    <col min="1" max="1" width="16.6640625" style="1" customWidth="1"/>
    <col min="2" max="9" width="11.5546875" style="1"/>
    <col min="10" max="10" width="12.5546875" style="1" customWidth="1"/>
    <col min="11" max="16384" width="11.5546875" style="1"/>
  </cols>
  <sheetData>
    <row r="2" spans="1:13" ht="15.6" x14ac:dyDescent="0.3">
      <c r="A2" t="s">
        <v>144</v>
      </c>
    </row>
    <row r="4" spans="1:13" customFormat="1" ht="14.4" x14ac:dyDescent="0.3">
      <c r="A4" t="s">
        <v>143</v>
      </c>
    </row>
    <row r="5" spans="1:13" customFormat="1" ht="14.4" x14ac:dyDescent="0.3"/>
    <row r="6" spans="1:13" customFormat="1" ht="14.4" x14ac:dyDescent="0.3">
      <c r="A6" t="s">
        <v>4</v>
      </c>
      <c r="B6" t="s">
        <v>63</v>
      </c>
      <c r="C6" t="s">
        <v>36</v>
      </c>
      <c r="D6" t="s">
        <v>35</v>
      </c>
      <c r="E6" t="s">
        <v>56</v>
      </c>
      <c r="F6" t="s">
        <v>64</v>
      </c>
      <c r="G6" t="s">
        <v>36</v>
      </c>
      <c r="H6" t="s">
        <v>35</v>
      </c>
      <c r="I6" t="s">
        <v>56</v>
      </c>
      <c r="J6" t="s">
        <v>65</v>
      </c>
      <c r="K6" t="s">
        <v>36</v>
      </c>
      <c r="L6" t="s">
        <v>35</v>
      </c>
      <c r="M6" t="s">
        <v>56</v>
      </c>
    </row>
    <row r="7" spans="1:13" customFormat="1" ht="14.4" x14ac:dyDescent="0.3">
      <c r="A7" t="s">
        <v>11</v>
      </c>
      <c r="F7">
        <v>2</v>
      </c>
      <c r="G7">
        <v>18</v>
      </c>
      <c r="H7">
        <v>3</v>
      </c>
      <c r="I7">
        <v>21</v>
      </c>
      <c r="J7">
        <v>1</v>
      </c>
      <c r="K7">
        <v>13</v>
      </c>
      <c r="L7">
        <v>4</v>
      </c>
      <c r="M7">
        <v>17</v>
      </c>
    </row>
    <row r="8" spans="1:13" customFormat="1" ht="14.4" x14ac:dyDescent="0.3">
      <c r="A8" t="s">
        <v>13</v>
      </c>
      <c r="F8">
        <v>3</v>
      </c>
      <c r="G8">
        <v>16</v>
      </c>
      <c r="H8">
        <v>2</v>
      </c>
      <c r="I8">
        <v>18</v>
      </c>
      <c r="J8">
        <v>4</v>
      </c>
      <c r="K8">
        <v>44</v>
      </c>
      <c r="L8">
        <v>5</v>
      </c>
      <c r="M8">
        <v>49</v>
      </c>
    </row>
    <row r="9" spans="1:13" customFormat="1" ht="14.4" x14ac:dyDescent="0.3">
      <c r="A9" t="s">
        <v>14</v>
      </c>
    </row>
    <row r="10" spans="1:13" customFormat="1" ht="14.4" x14ac:dyDescent="0.3">
      <c r="A10" t="s">
        <v>15</v>
      </c>
      <c r="F10">
        <v>3</v>
      </c>
      <c r="G10">
        <v>43</v>
      </c>
      <c r="H10">
        <v>5</v>
      </c>
      <c r="I10">
        <v>48</v>
      </c>
      <c r="J10">
        <v>1</v>
      </c>
      <c r="K10">
        <v>12</v>
      </c>
      <c r="L10">
        <v>2</v>
      </c>
      <c r="M10">
        <v>14</v>
      </c>
    </row>
    <row r="11" spans="1:13" customFormat="1" ht="14.4" x14ac:dyDescent="0.3">
      <c r="A11" t="s">
        <v>16</v>
      </c>
    </row>
    <row r="12" spans="1:13" customFormat="1" ht="14.4" x14ac:dyDescent="0.3">
      <c r="A12" t="s">
        <v>17</v>
      </c>
    </row>
    <row r="13" spans="1:13" customFormat="1" ht="14.4" x14ac:dyDescent="0.3">
      <c r="A13" t="s">
        <v>18</v>
      </c>
    </row>
    <row r="14" spans="1:13" customFormat="1" ht="14.4" x14ac:dyDescent="0.3">
      <c r="A14" t="s">
        <v>19</v>
      </c>
    </row>
    <row r="15" spans="1:13" customFormat="1" ht="14.4" x14ac:dyDescent="0.3">
      <c r="A15" t="s">
        <v>9</v>
      </c>
      <c r="F15">
        <v>8</v>
      </c>
      <c r="G15">
        <v>77</v>
      </c>
      <c r="H15">
        <v>10</v>
      </c>
      <c r="I15">
        <v>87</v>
      </c>
      <c r="J15">
        <f>SUM(J7:J14)</f>
        <v>6</v>
      </c>
      <c r="K15">
        <f>SUM(K7:K14)</f>
        <v>69</v>
      </c>
      <c r="L15">
        <f>SUM(L7:L14)</f>
        <v>11</v>
      </c>
      <c r="M15">
        <f>SUM(M7:M14)</f>
        <v>80</v>
      </c>
    </row>
    <row r="16" spans="1:13" customFormat="1" ht="14.4" x14ac:dyDescent="0.3"/>
    <row r="17" customFormat="1" ht="14.4" x14ac:dyDescent="0.3"/>
    <row r="18" customFormat="1" ht="14.4" x14ac:dyDescent="0.3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232EB-0012-468B-A9F4-60AA5D6A6C79}">
  <dimension ref="A4:E45"/>
  <sheetViews>
    <sheetView workbookViewId="0"/>
  </sheetViews>
  <sheetFormatPr baseColWidth="10" defaultColWidth="11.44140625" defaultRowHeight="14.4" x14ac:dyDescent="0.3"/>
  <cols>
    <col min="1" max="1" width="8.6640625" customWidth="1"/>
    <col min="2" max="2" width="46.44140625" customWidth="1"/>
    <col min="3" max="3" width="13.109375" customWidth="1"/>
    <col min="4" max="4" width="13.6640625" customWidth="1"/>
  </cols>
  <sheetData>
    <row r="4" spans="1:3" x14ac:dyDescent="0.3">
      <c r="A4" t="s">
        <v>144</v>
      </c>
    </row>
    <row r="5" spans="1:3" ht="24" customHeight="1" x14ac:dyDescent="0.3">
      <c r="A5" t="s">
        <v>106</v>
      </c>
    </row>
    <row r="6" spans="1:3" ht="24" customHeight="1" x14ac:dyDescent="0.3">
      <c r="A6" t="s">
        <v>138</v>
      </c>
    </row>
    <row r="8" spans="1:3" ht="30" customHeight="1" x14ac:dyDescent="0.3">
      <c r="A8" t="s">
        <v>107</v>
      </c>
      <c r="B8" t="s">
        <v>108</v>
      </c>
      <c r="C8" t="s">
        <v>49</v>
      </c>
    </row>
    <row r="9" spans="1:3" ht="30" customHeight="1" x14ac:dyDescent="0.3">
      <c r="A9">
        <v>1</v>
      </c>
      <c r="B9" t="s">
        <v>109</v>
      </c>
      <c r="C9">
        <v>0</v>
      </c>
    </row>
    <row r="10" spans="1:3" ht="30" customHeight="1" x14ac:dyDescent="0.3">
      <c r="A10">
        <v>2</v>
      </c>
      <c r="B10" t="s">
        <v>110</v>
      </c>
      <c r="C10">
        <v>0</v>
      </c>
    </row>
    <row r="11" spans="1:3" ht="30" customHeight="1" x14ac:dyDescent="0.3">
      <c r="A11">
        <v>3</v>
      </c>
      <c r="B11" t="s">
        <v>111</v>
      </c>
      <c r="C11">
        <v>0</v>
      </c>
    </row>
    <row r="12" spans="1:3" ht="30" customHeight="1" x14ac:dyDescent="0.3">
      <c r="A12">
        <v>4</v>
      </c>
      <c r="B12" t="s">
        <v>112</v>
      </c>
      <c r="C12">
        <v>0</v>
      </c>
    </row>
    <row r="13" spans="1:3" ht="30" customHeight="1" x14ac:dyDescent="0.3">
      <c r="A13">
        <v>5</v>
      </c>
      <c r="B13" t="s">
        <v>113</v>
      </c>
      <c r="C13">
        <v>0</v>
      </c>
    </row>
    <row r="14" spans="1:3" ht="30" customHeight="1" x14ac:dyDescent="0.3">
      <c r="A14">
        <v>6</v>
      </c>
      <c r="B14" t="s">
        <v>114</v>
      </c>
      <c r="C14">
        <v>0</v>
      </c>
    </row>
    <row r="17" spans="1:3" x14ac:dyDescent="0.3">
      <c r="A17" t="s">
        <v>115</v>
      </c>
    </row>
    <row r="18" spans="1:3" x14ac:dyDescent="0.3">
      <c r="A18" t="s">
        <v>139</v>
      </c>
    </row>
    <row r="22" spans="1:3" x14ac:dyDescent="0.3">
      <c r="A22" t="s">
        <v>107</v>
      </c>
      <c r="B22" t="s">
        <v>108</v>
      </c>
      <c r="C22" t="s">
        <v>49</v>
      </c>
    </row>
    <row r="23" spans="1:3" x14ac:dyDescent="0.3">
      <c r="A23">
        <v>1</v>
      </c>
      <c r="B23" t="s">
        <v>116</v>
      </c>
      <c r="C23">
        <v>12</v>
      </c>
    </row>
    <row r="24" spans="1:3" x14ac:dyDescent="0.3">
      <c r="A24">
        <v>2</v>
      </c>
      <c r="B24" t="s">
        <v>117</v>
      </c>
      <c r="C24">
        <v>12</v>
      </c>
    </row>
    <row r="25" spans="1:3" x14ac:dyDescent="0.3">
      <c r="A25">
        <v>3</v>
      </c>
      <c r="B25" t="s">
        <v>118</v>
      </c>
      <c r="C25">
        <v>12</v>
      </c>
    </row>
    <row r="26" spans="1:3" x14ac:dyDescent="0.3">
      <c r="A26">
        <v>4</v>
      </c>
      <c r="B26" t="s">
        <v>119</v>
      </c>
      <c r="C26">
        <v>12</v>
      </c>
    </row>
    <row r="27" spans="1:3" x14ac:dyDescent="0.3">
      <c r="A27">
        <v>5</v>
      </c>
      <c r="B27" t="s">
        <v>120</v>
      </c>
      <c r="C27">
        <v>0</v>
      </c>
    </row>
    <row r="28" spans="1:3" x14ac:dyDescent="0.3">
      <c r="A28">
        <v>6</v>
      </c>
      <c r="B28" t="s">
        <v>121</v>
      </c>
      <c r="C28">
        <v>12</v>
      </c>
    </row>
    <row r="29" spans="1:3" x14ac:dyDescent="0.3">
      <c r="A29">
        <v>7</v>
      </c>
      <c r="B29" t="s">
        <v>122</v>
      </c>
      <c r="C29">
        <v>1339.5</v>
      </c>
    </row>
    <row r="30" spans="1:3" x14ac:dyDescent="0.3">
      <c r="A30">
        <v>8</v>
      </c>
      <c r="B30" t="s">
        <v>123</v>
      </c>
      <c r="C30">
        <v>0</v>
      </c>
    </row>
    <row r="33" spans="1:5" x14ac:dyDescent="0.3">
      <c r="B33" t="s">
        <v>137</v>
      </c>
    </row>
    <row r="34" spans="1:5" x14ac:dyDescent="0.3">
      <c r="C34" t="s">
        <v>124</v>
      </c>
    </row>
    <row r="35" spans="1:5" x14ac:dyDescent="0.3">
      <c r="A35" t="s">
        <v>107</v>
      </c>
      <c r="B35" t="s">
        <v>108</v>
      </c>
      <c r="C35" t="s">
        <v>125</v>
      </c>
      <c r="D35" t="s">
        <v>126</v>
      </c>
      <c r="E35" t="s">
        <v>33</v>
      </c>
    </row>
    <row r="36" spans="1:5" x14ac:dyDescent="0.3">
      <c r="A36">
        <v>1</v>
      </c>
      <c r="B36" t="s">
        <v>127</v>
      </c>
      <c r="C36">
        <v>15</v>
      </c>
      <c r="D36">
        <v>72</v>
      </c>
      <c r="E36">
        <f>SUM(C36:D36)</f>
        <v>87</v>
      </c>
    </row>
    <row r="37" spans="1:5" x14ac:dyDescent="0.3">
      <c r="A37">
        <v>2</v>
      </c>
      <c r="B37" t="s">
        <v>128</v>
      </c>
      <c r="C37">
        <v>15</v>
      </c>
      <c r="D37">
        <v>72</v>
      </c>
      <c r="E37">
        <f t="shared" ref="E37:E45" si="0">SUM(C37:D37)</f>
        <v>87</v>
      </c>
    </row>
    <row r="38" spans="1:5" x14ac:dyDescent="0.3">
      <c r="A38">
        <v>3</v>
      </c>
      <c r="B38" t="s">
        <v>129</v>
      </c>
      <c r="C38">
        <v>15</v>
      </c>
      <c r="D38">
        <v>72</v>
      </c>
      <c r="E38">
        <f t="shared" si="0"/>
        <v>87</v>
      </c>
    </row>
    <row r="39" spans="1:5" x14ac:dyDescent="0.3">
      <c r="A39">
        <v>4</v>
      </c>
      <c r="B39" t="s">
        <v>130</v>
      </c>
      <c r="C39">
        <v>0</v>
      </c>
      <c r="D39">
        <v>2</v>
      </c>
      <c r="E39">
        <f t="shared" si="0"/>
        <v>2</v>
      </c>
    </row>
    <row r="40" spans="1:5" x14ac:dyDescent="0.3">
      <c r="A40">
        <v>5</v>
      </c>
      <c r="B40" t="s">
        <v>131</v>
      </c>
      <c r="C40">
        <v>11</v>
      </c>
      <c r="D40">
        <v>77</v>
      </c>
      <c r="E40">
        <f t="shared" si="0"/>
        <v>88</v>
      </c>
    </row>
    <row r="41" spans="1:5" x14ac:dyDescent="0.3">
      <c r="A41">
        <v>6</v>
      </c>
      <c r="B41" t="s">
        <v>132</v>
      </c>
      <c r="C41">
        <v>2</v>
      </c>
      <c r="E41">
        <f t="shared" si="0"/>
        <v>2</v>
      </c>
    </row>
    <row r="42" spans="1:5" x14ac:dyDescent="0.3">
      <c r="A42">
        <v>7</v>
      </c>
      <c r="B42" t="s">
        <v>133</v>
      </c>
      <c r="C42">
        <v>1753.98</v>
      </c>
      <c r="D42">
        <v>11856.82</v>
      </c>
      <c r="E42">
        <f t="shared" si="0"/>
        <v>13610.8</v>
      </c>
    </row>
    <row r="43" spans="1:5" x14ac:dyDescent="0.3">
      <c r="A43">
        <v>8</v>
      </c>
      <c r="B43" t="s">
        <v>134</v>
      </c>
      <c r="C43">
        <v>478031.81</v>
      </c>
      <c r="D43">
        <v>2920900.81</v>
      </c>
      <c r="E43">
        <f t="shared" si="0"/>
        <v>3398932.62</v>
      </c>
    </row>
    <row r="44" spans="1:5" x14ac:dyDescent="0.3">
      <c r="A44">
        <v>9</v>
      </c>
      <c r="B44" t="s">
        <v>135</v>
      </c>
      <c r="C44">
        <v>0</v>
      </c>
      <c r="E44">
        <f t="shared" si="0"/>
        <v>0</v>
      </c>
    </row>
    <row r="45" spans="1:5" x14ac:dyDescent="0.3">
      <c r="A45">
        <v>10</v>
      </c>
      <c r="B45" t="s">
        <v>136</v>
      </c>
      <c r="C45">
        <v>0</v>
      </c>
      <c r="E45">
        <f t="shared" si="0"/>
        <v>0</v>
      </c>
    </row>
  </sheetData>
  <printOptions horizontalCentered="1"/>
  <pageMargins left="0" right="0" top="0.74803149606299213" bottom="0.74803149606299213" header="0.31496062992125984" footer="0.31496062992125984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D86E5-B920-4E13-90F5-42328FD99953}">
  <dimension ref="A3:N18"/>
  <sheetViews>
    <sheetView workbookViewId="0"/>
  </sheetViews>
  <sheetFormatPr baseColWidth="10" defaultColWidth="11.5546875" defaultRowHeight="14.4" x14ac:dyDescent="0.3"/>
  <cols>
    <col min="1" max="1" width="5.6640625" customWidth="1"/>
    <col min="2" max="2" width="15.33203125" customWidth="1"/>
    <col min="7" max="7" width="15.109375" customWidth="1"/>
    <col min="9" max="9" width="17.44140625" customWidth="1"/>
  </cols>
  <sheetData>
    <row r="3" spans="1:14" ht="18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8" x14ac:dyDescent="0.35">
      <c r="A4" t="s">
        <v>144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3">
      <c r="A5" t="s">
        <v>66</v>
      </c>
    </row>
    <row r="6" spans="1:14" x14ac:dyDescent="0.3">
      <c r="A6" t="s">
        <v>67</v>
      </c>
    </row>
    <row r="7" spans="1:14" x14ac:dyDescent="0.3">
      <c r="A7" t="s">
        <v>68</v>
      </c>
      <c r="B7" t="s">
        <v>69</v>
      </c>
    </row>
    <row r="8" spans="1:14" ht="42.6" customHeight="1" x14ac:dyDescent="0.3">
      <c r="B8" t="s">
        <v>4</v>
      </c>
      <c r="C8" t="s">
        <v>62</v>
      </c>
      <c r="D8" t="s">
        <v>36</v>
      </c>
      <c r="E8" t="s">
        <v>35</v>
      </c>
      <c r="F8" t="s">
        <v>70</v>
      </c>
      <c r="G8" t="s">
        <v>71</v>
      </c>
      <c r="H8" t="s">
        <v>36</v>
      </c>
      <c r="I8" t="s">
        <v>35</v>
      </c>
      <c r="J8" t="s">
        <v>70</v>
      </c>
      <c r="K8" t="s">
        <v>72</v>
      </c>
      <c r="L8" t="s">
        <v>36</v>
      </c>
      <c r="M8" t="s">
        <v>35</v>
      </c>
      <c r="N8" t="s">
        <v>70</v>
      </c>
    </row>
    <row r="9" spans="1:14" x14ac:dyDescent="0.3">
      <c r="A9">
        <v>1</v>
      </c>
      <c r="B9" t="s">
        <v>11</v>
      </c>
    </row>
    <row r="10" spans="1:14" x14ac:dyDescent="0.3">
      <c r="A10">
        <v>2</v>
      </c>
      <c r="B10" t="s">
        <v>13</v>
      </c>
      <c r="K10">
        <v>1</v>
      </c>
    </row>
    <row r="11" spans="1:14" x14ac:dyDescent="0.3">
      <c r="A11">
        <v>3</v>
      </c>
      <c r="B11" t="s">
        <v>14</v>
      </c>
    </row>
    <row r="12" spans="1:14" x14ac:dyDescent="0.3">
      <c r="A12">
        <v>4</v>
      </c>
      <c r="B12" t="s">
        <v>15</v>
      </c>
    </row>
    <row r="13" spans="1:14" x14ac:dyDescent="0.3">
      <c r="A13">
        <v>5</v>
      </c>
      <c r="B13" t="s">
        <v>16</v>
      </c>
    </row>
    <row r="14" spans="1:14" x14ac:dyDescent="0.3">
      <c r="A14">
        <v>6</v>
      </c>
      <c r="B14" t="s">
        <v>17</v>
      </c>
    </row>
    <row r="15" spans="1:14" x14ac:dyDescent="0.3">
      <c r="A15">
        <v>7</v>
      </c>
      <c r="B15" t="s">
        <v>18</v>
      </c>
    </row>
    <row r="16" spans="1:14" x14ac:dyDescent="0.3">
      <c r="A16">
        <v>8</v>
      </c>
      <c r="B16" t="s">
        <v>19</v>
      </c>
      <c r="K16">
        <v>30</v>
      </c>
    </row>
    <row r="17" spans="1:14" x14ac:dyDescent="0.3">
      <c r="A17">
        <v>9</v>
      </c>
      <c r="B17" t="s">
        <v>73</v>
      </c>
      <c r="C17">
        <v>1</v>
      </c>
      <c r="D17">
        <v>2</v>
      </c>
      <c r="E17">
        <v>2</v>
      </c>
      <c r="F17">
        <v>4</v>
      </c>
      <c r="G17">
        <v>3</v>
      </c>
      <c r="H17">
        <v>5</v>
      </c>
      <c r="I17">
        <v>3</v>
      </c>
      <c r="J17">
        <v>8</v>
      </c>
      <c r="K17">
        <v>4</v>
      </c>
    </row>
    <row r="18" spans="1:14" x14ac:dyDescent="0.3">
      <c r="B18" t="s">
        <v>9</v>
      </c>
      <c r="C18">
        <v>1</v>
      </c>
      <c r="D18">
        <v>2</v>
      </c>
      <c r="E18">
        <v>2</v>
      </c>
      <c r="F18">
        <v>4</v>
      </c>
      <c r="G18">
        <v>3</v>
      </c>
      <c r="H18">
        <v>5</v>
      </c>
      <c r="I18">
        <v>3</v>
      </c>
      <c r="J18">
        <v>8</v>
      </c>
      <c r="K18">
        <v>35</v>
      </c>
      <c r="N18">
        <f>SUM(N10:N17)</f>
        <v>0</v>
      </c>
    </row>
  </sheetData>
  <mergeCells count="1">
    <mergeCell ref="A3:N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1C927-31BA-490F-999C-339D838E4554}">
  <dimension ref="A3:I57"/>
  <sheetViews>
    <sheetView workbookViewId="0"/>
  </sheetViews>
  <sheetFormatPr baseColWidth="10" defaultColWidth="11.5546875" defaultRowHeight="14.4" x14ac:dyDescent="0.3"/>
  <cols>
    <col min="2" max="2" width="14.88671875" bestFit="1" customWidth="1"/>
    <col min="3" max="3" width="33.77734375" customWidth="1"/>
    <col min="4" max="4" width="20.88671875" customWidth="1"/>
    <col min="6" max="6" width="15.109375" customWidth="1"/>
    <col min="7" max="7" width="31.109375" customWidth="1"/>
    <col min="8" max="8" width="18.109375" customWidth="1"/>
    <col min="9" max="9" width="14.44140625" customWidth="1"/>
  </cols>
  <sheetData>
    <row r="3" spans="1:9" x14ac:dyDescent="0.3">
      <c r="A3" t="s">
        <v>144</v>
      </c>
    </row>
    <row r="4" spans="1:9" x14ac:dyDescent="0.3">
      <c r="A4" s="4"/>
      <c r="B4" s="4"/>
      <c r="C4" s="4"/>
      <c r="D4" s="4"/>
      <c r="E4" s="4"/>
      <c r="F4" s="4"/>
      <c r="G4" s="4"/>
      <c r="H4" s="4"/>
      <c r="I4" s="4"/>
    </row>
    <row r="5" spans="1:9" x14ac:dyDescent="0.3">
      <c r="A5" t="s">
        <v>75</v>
      </c>
    </row>
    <row r="6" spans="1:9" x14ac:dyDescent="0.3">
      <c r="A6" t="s">
        <v>76</v>
      </c>
    </row>
    <row r="7" spans="1:9" x14ac:dyDescent="0.3">
      <c r="A7" t="s">
        <v>77</v>
      </c>
    </row>
    <row r="8" spans="1:9" ht="39.6" customHeight="1" x14ac:dyDescent="0.3">
      <c r="A8" t="s">
        <v>74</v>
      </c>
      <c r="B8" t="s">
        <v>4</v>
      </c>
      <c r="C8" t="s">
        <v>78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84</v>
      </c>
    </row>
    <row r="9" spans="1:9" ht="13.2" customHeight="1" x14ac:dyDescent="0.3">
      <c r="A9">
        <v>1</v>
      </c>
      <c r="B9" t="s">
        <v>34</v>
      </c>
      <c r="C9" t="s">
        <v>85</v>
      </c>
      <c r="D9" t="s">
        <v>86</v>
      </c>
      <c r="E9">
        <v>3</v>
      </c>
      <c r="F9">
        <v>1.5</v>
      </c>
      <c r="G9" t="s">
        <v>87</v>
      </c>
      <c r="I9">
        <v>10</v>
      </c>
    </row>
    <row r="10" spans="1:9" ht="13.2" customHeight="1" x14ac:dyDescent="0.3">
      <c r="C10" t="s">
        <v>88</v>
      </c>
      <c r="D10" t="s">
        <v>89</v>
      </c>
      <c r="E10">
        <v>1.5</v>
      </c>
      <c r="F10">
        <v>1.5</v>
      </c>
      <c r="G10" t="s">
        <v>90</v>
      </c>
      <c r="I10">
        <v>11</v>
      </c>
    </row>
    <row r="11" spans="1:9" ht="13.2" customHeight="1" x14ac:dyDescent="0.3"/>
    <row r="12" spans="1:9" ht="13.2" customHeight="1" x14ac:dyDescent="0.3"/>
    <row r="13" spans="1:9" ht="13.2" customHeight="1" x14ac:dyDescent="0.3">
      <c r="A13">
        <v>2</v>
      </c>
      <c r="B13" t="s">
        <v>13</v>
      </c>
      <c r="C13" t="s">
        <v>91</v>
      </c>
      <c r="D13" t="s">
        <v>86</v>
      </c>
      <c r="E13">
        <v>10</v>
      </c>
      <c r="F13">
        <v>3</v>
      </c>
      <c r="G13" t="s">
        <v>92</v>
      </c>
      <c r="I13">
        <v>125</v>
      </c>
    </row>
    <row r="14" spans="1:9" ht="13.2" customHeight="1" x14ac:dyDescent="0.3">
      <c r="C14" t="s">
        <v>91</v>
      </c>
      <c r="D14" t="s">
        <v>86</v>
      </c>
      <c r="E14">
        <v>10</v>
      </c>
      <c r="F14">
        <v>5</v>
      </c>
      <c r="G14" t="s">
        <v>92</v>
      </c>
      <c r="I14">
        <v>50</v>
      </c>
    </row>
    <row r="15" spans="1:9" ht="13.2" customHeight="1" x14ac:dyDescent="0.3">
      <c r="C15" t="s">
        <v>93</v>
      </c>
      <c r="D15" t="s">
        <v>86</v>
      </c>
      <c r="E15">
        <v>8</v>
      </c>
      <c r="F15">
        <v>5</v>
      </c>
      <c r="G15" t="s">
        <v>94</v>
      </c>
      <c r="I15">
        <v>20</v>
      </c>
    </row>
    <row r="16" spans="1:9" ht="13.2" customHeight="1" x14ac:dyDescent="0.3">
      <c r="C16" t="s">
        <v>93</v>
      </c>
      <c r="D16" t="s">
        <v>86</v>
      </c>
      <c r="E16">
        <v>10</v>
      </c>
      <c r="F16">
        <v>8</v>
      </c>
      <c r="G16" t="s">
        <v>94</v>
      </c>
      <c r="I16">
        <v>33</v>
      </c>
    </row>
    <row r="17" spans="1:9" ht="13.2" customHeight="1" x14ac:dyDescent="0.3">
      <c r="C17" t="s">
        <v>93</v>
      </c>
      <c r="D17" t="s">
        <v>86</v>
      </c>
      <c r="E17">
        <v>10</v>
      </c>
      <c r="F17">
        <v>5</v>
      </c>
      <c r="G17" t="s">
        <v>94</v>
      </c>
      <c r="I17">
        <v>35</v>
      </c>
    </row>
    <row r="18" spans="1:9" ht="13.2" customHeight="1" x14ac:dyDescent="0.3">
      <c r="C18" t="s">
        <v>95</v>
      </c>
      <c r="D18" t="s">
        <v>86</v>
      </c>
      <c r="E18">
        <v>4</v>
      </c>
      <c r="F18">
        <v>4</v>
      </c>
      <c r="G18" t="s">
        <v>96</v>
      </c>
      <c r="I18">
        <v>27</v>
      </c>
    </row>
    <row r="19" spans="1:9" ht="13.2" customHeight="1" x14ac:dyDescent="0.3">
      <c r="C19" t="s">
        <v>95</v>
      </c>
      <c r="D19" t="s">
        <v>86</v>
      </c>
      <c r="E19">
        <v>6</v>
      </c>
      <c r="F19">
        <v>6</v>
      </c>
      <c r="G19" t="s">
        <v>96</v>
      </c>
      <c r="I19">
        <v>31</v>
      </c>
    </row>
    <row r="20" spans="1:9" ht="13.2" customHeight="1" x14ac:dyDescent="0.3">
      <c r="A20">
        <v>3</v>
      </c>
      <c r="B20" t="s">
        <v>14</v>
      </c>
    </row>
    <row r="21" spans="1:9" ht="13.2" customHeight="1" x14ac:dyDescent="0.3"/>
    <row r="22" spans="1:9" ht="13.2" customHeight="1" x14ac:dyDescent="0.3"/>
    <row r="23" spans="1:9" ht="21.6" customHeight="1" x14ac:dyDescent="0.3">
      <c r="A23">
        <v>4</v>
      </c>
      <c r="B23" t="s">
        <v>15</v>
      </c>
    </row>
    <row r="24" spans="1:9" ht="34.950000000000003" customHeight="1" x14ac:dyDescent="0.3"/>
    <row r="25" spans="1:9" ht="30" customHeight="1" x14ac:dyDescent="0.3"/>
    <row r="26" spans="1:9" ht="30.6" customHeight="1" x14ac:dyDescent="0.3"/>
    <row r="27" spans="1:9" ht="26.4" customHeight="1" x14ac:dyDescent="0.3"/>
    <row r="28" spans="1:9" ht="13.2" customHeight="1" x14ac:dyDescent="0.3"/>
    <row r="29" spans="1:9" ht="13.2" customHeight="1" x14ac:dyDescent="0.3"/>
    <row r="30" spans="1:9" ht="13.2" customHeight="1" x14ac:dyDescent="0.3">
      <c r="B30" t="s">
        <v>16</v>
      </c>
    </row>
    <row r="31" spans="1:9" ht="13.2" customHeight="1" x14ac:dyDescent="0.3">
      <c r="C31" t="s">
        <v>97</v>
      </c>
      <c r="D31" t="s">
        <v>98</v>
      </c>
      <c r="E31">
        <v>5</v>
      </c>
      <c r="F31">
        <v>5</v>
      </c>
      <c r="I31">
        <v>600</v>
      </c>
    </row>
    <row r="32" spans="1:9" ht="13.2" customHeight="1" x14ac:dyDescent="0.3">
      <c r="C32" t="s">
        <v>99</v>
      </c>
      <c r="D32" t="s">
        <v>100</v>
      </c>
      <c r="E32" t="s">
        <v>12</v>
      </c>
      <c r="F32">
        <v>14</v>
      </c>
      <c r="I32">
        <v>510</v>
      </c>
    </row>
    <row r="33" spans="1:9" ht="13.2" customHeight="1" x14ac:dyDescent="0.3">
      <c r="C33" t="s">
        <v>101</v>
      </c>
      <c r="F33">
        <v>5</v>
      </c>
      <c r="I33">
        <v>200</v>
      </c>
    </row>
    <row r="34" spans="1:9" ht="13.2" customHeight="1" x14ac:dyDescent="0.3"/>
    <row r="35" spans="1:9" ht="13.2" customHeight="1" x14ac:dyDescent="0.3"/>
    <row r="36" spans="1:9" ht="13.2" customHeight="1" x14ac:dyDescent="0.3"/>
    <row r="37" spans="1:9" ht="13.2" customHeight="1" x14ac:dyDescent="0.3">
      <c r="A37">
        <v>6</v>
      </c>
      <c r="B37" t="s">
        <v>17</v>
      </c>
    </row>
    <row r="38" spans="1:9" ht="13.2" customHeight="1" x14ac:dyDescent="0.3"/>
    <row r="39" spans="1:9" ht="13.2" customHeight="1" x14ac:dyDescent="0.3"/>
    <row r="40" spans="1:9" ht="13.2" customHeight="1" x14ac:dyDescent="0.3"/>
    <row r="41" spans="1:9" ht="13.2" customHeight="1" x14ac:dyDescent="0.3"/>
    <row r="42" spans="1:9" ht="13.2" customHeight="1" x14ac:dyDescent="0.3">
      <c r="A42">
        <v>7</v>
      </c>
      <c r="B42" t="s">
        <v>18</v>
      </c>
    </row>
    <row r="43" spans="1:9" ht="13.2" customHeight="1" x14ac:dyDescent="0.3"/>
    <row r="44" spans="1:9" ht="13.2" customHeight="1" x14ac:dyDescent="0.3"/>
    <row r="45" spans="1:9" ht="13.2" customHeight="1" x14ac:dyDescent="0.3"/>
    <row r="46" spans="1:9" ht="13.2" customHeight="1" x14ac:dyDescent="0.3"/>
    <row r="47" spans="1:9" ht="13.2" customHeight="1" x14ac:dyDescent="0.3"/>
    <row r="48" spans="1:9" ht="13.2" customHeight="1" x14ac:dyDescent="0.3">
      <c r="A48">
        <v>8</v>
      </c>
      <c r="B48" t="s">
        <v>19</v>
      </c>
      <c r="C48" t="s">
        <v>102</v>
      </c>
      <c r="D48" t="s">
        <v>86</v>
      </c>
      <c r="E48">
        <v>3.5</v>
      </c>
      <c r="F48">
        <v>2</v>
      </c>
      <c r="I48">
        <v>164</v>
      </c>
    </row>
    <row r="49" spans="2:9" ht="13.2" customHeight="1" x14ac:dyDescent="0.3">
      <c r="C49" t="s">
        <v>103</v>
      </c>
      <c r="D49" t="s">
        <v>86</v>
      </c>
      <c r="E49">
        <v>2</v>
      </c>
      <c r="F49">
        <v>1</v>
      </c>
      <c r="I49">
        <v>50</v>
      </c>
    </row>
    <row r="50" spans="2:9" ht="13.2" customHeight="1" x14ac:dyDescent="0.3">
      <c r="C50" t="s">
        <v>104</v>
      </c>
      <c r="D50" t="s">
        <v>86</v>
      </c>
      <c r="E50">
        <v>3</v>
      </c>
      <c r="F50">
        <v>1.5</v>
      </c>
      <c r="I50">
        <v>60</v>
      </c>
    </row>
    <row r="51" spans="2:9" ht="13.2" customHeight="1" x14ac:dyDescent="0.3">
      <c r="C51" t="s">
        <v>105</v>
      </c>
      <c r="D51" t="s">
        <v>86</v>
      </c>
      <c r="E51">
        <v>5</v>
      </c>
      <c r="F51">
        <v>5</v>
      </c>
      <c r="I51">
        <v>60</v>
      </c>
    </row>
    <row r="52" spans="2:9" ht="13.2" customHeight="1" x14ac:dyDescent="0.3"/>
    <row r="53" spans="2:9" ht="13.2" customHeight="1" x14ac:dyDescent="0.3"/>
    <row r="54" spans="2:9" ht="13.2" customHeight="1" x14ac:dyDescent="0.3"/>
    <row r="55" spans="2:9" ht="13.2" customHeight="1" x14ac:dyDescent="0.3"/>
    <row r="56" spans="2:9" ht="19.2" customHeight="1" x14ac:dyDescent="0.3">
      <c r="B56" t="s">
        <v>9</v>
      </c>
      <c r="E56">
        <f>SUM(E9:E55)</f>
        <v>81</v>
      </c>
      <c r="F56">
        <f>SUM(F9:F55)</f>
        <v>72.5</v>
      </c>
      <c r="H56">
        <f>SUM(H9:H55)</f>
        <v>0</v>
      </c>
      <c r="I56">
        <f>SUM(I9:I55)</f>
        <v>1986</v>
      </c>
    </row>
    <row r="57" spans="2:9" ht="13.2" customHeight="1" x14ac:dyDescent="0.3"/>
  </sheetData>
  <mergeCells count="1">
    <mergeCell ref="A4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SIEMBRA </vt:lpstr>
      <vt:lpstr>MIP</vt:lpstr>
      <vt:lpstr>POSCOSECHA</vt:lpstr>
      <vt:lpstr>COSECHA</vt:lpstr>
      <vt:lpstr>EXTENSIÓN</vt:lpstr>
      <vt:lpstr>CAPACITACIÓN</vt:lpstr>
      <vt:lpstr>M&amp;C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 cruz</dc:creator>
  <cp:lastModifiedBy>freddy  cruz</cp:lastModifiedBy>
  <dcterms:created xsi:type="dcterms:W3CDTF">2024-06-03T14:58:04Z</dcterms:created>
  <dcterms:modified xsi:type="dcterms:W3CDTF">2024-06-04T14:18:51Z</dcterms:modified>
</cp:coreProperties>
</file>