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MAYO 2024\Informes de Ejecución mayo 2024\"/>
    </mc:Choice>
  </mc:AlternateContent>
  <xr:revisionPtr revIDLastSave="0" documentId="13_ncr:1_{392C6BD2-6BA3-48BB-B7ED-BA87783407E8}" xr6:coauthVersionLast="47" xr6:coauthVersionMax="47" xr10:uidLastSave="{00000000-0000-0000-0000-000000000000}"/>
  <bookViews>
    <workbookView xWindow="-108" yWindow="-108" windowWidth="23256" windowHeight="12456" firstSheet="3" activeTab="8" xr2:uid="{919A51B0-0A1D-43E3-B4F4-6DED6562D13E}"/>
  </bookViews>
  <sheets>
    <sheet name="SIEMBRA " sheetId="1" r:id="rId1"/>
    <sheet name="MIP" sheetId="2" r:id="rId2"/>
    <sheet name="POSCOSECHA" sheetId="3" r:id="rId3"/>
    <sheet name="COSECHA" sheetId="4" r:id="rId4"/>
    <sheet name="EXTENSIÓN" sheetId="9" r:id="rId5"/>
    <sheet name="CAPACITACIÓN" sheetId="6" r:id="rId6"/>
    <sheet name="M&amp;C" sheetId="10" r:id="rId7"/>
    <sheet name="DES. RURAL" sheetId="7" r:id="rId8"/>
    <sheet name="DES. RURAL CAMINOS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0" l="1"/>
  <c r="E44" i="10"/>
  <c r="E43" i="10"/>
  <c r="E42" i="10"/>
  <c r="E41" i="10"/>
  <c r="E40" i="10"/>
  <c r="E39" i="10"/>
  <c r="E38" i="10"/>
  <c r="E37" i="10"/>
  <c r="E36" i="10"/>
  <c r="I56" i="8"/>
  <c r="H56" i="8"/>
  <c r="F56" i="8"/>
  <c r="E56" i="8"/>
  <c r="N18" i="7"/>
  <c r="M15" i="6"/>
  <c r="L15" i="6"/>
  <c r="K15" i="6"/>
  <c r="J15" i="6"/>
  <c r="J18" i="4" l="1"/>
  <c r="I18" i="4"/>
  <c r="G18" i="4"/>
  <c r="F18" i="4"/>
  <c r="E18" i="4"/>
  <c r="D18" i="4"/>
  <c r="C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H18" i="4" s="1"/>
  <c r="E8" i="4"/>
  <c r="I11" i="3"/>
  <c r="I19" i="3" s="1"/>
  <c r="I12" i="3"/>
  <c r="I13" i="3"/>
  <c r="I14" i="3"/>
  <c r="I15" i="3"/>
  <c r="I16" i="3"/>
  <c r="I17" i="3"/>
  <c r="I18" i="3"/>
  <c r="D19" i="3"/>
  <c r="E19" i="3"/>
  <c r="F19" i="3"/>
  <c r="G19" i="3"/>
  <c r="H19" i="3"/>
  <c r="F44" i="2" l="1"/>
  <c r="E44" i="2"/>
  <c r="D44" i="2"/>
  <c r="C44" i="2"/>
  <c r="G43" i="2"/>
  <c r="G42" i="2"/>
  <c r="G41" i="2"/>
  <c r="G40" i="2"/>
  <c r="G39" i="2"/>
  <c r="G38" i="2"/>
  <c r="G37" i="2"/>
  <c r="G36" i="2"/>
  <c r="F32" i="2"/>
  <c r="E32" i="2"/>
  <c r="D32" i="2"/>
  <c r="C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J21" i="1"/>
  <c r="I21" i="1"/>
  <c r="H21" i="1"/>
  <c r="F21" i="1"/>
  <c r="E21" i="1"/>
  <c r="D21" i="1"/>
  <c r="C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G21" i="1" l="1"/>
  <c r="K21" i="1"/>
  <c r="G32" i="2"/>
  <c r="H20" i="2"/>
  <c r="G44" i="2"/>
</calcChain>
</file>

<file path=xl/sharedStrings.xml><?xml version="1.0" encoding="utf-8"?>
<sst xmlns="http://schemas.openxmlformats.org/spreadsheetml/2006/main" count="341" uniqueCount="144">
  <si>
    <t>INFORME DE EJECUCIÓN</t>
  </si>
  <si>
    <t xml:space="preserve"> SIEMBRAS DE PLANTAS EN FOMENTO Y RENOVACIÓN DE CAFETALES</t>
  </si>
  <si>
    <t>MAYO, 2024.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</si>
  <si>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</si>
  <si>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</si>
  <si>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</si>
  <si>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</si>
  <si>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</si>
  <si>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</si>
  <si>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</si>
  <si>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</si>
  <si>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</si>
  <si>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 xml:space="preserve"> 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</si>
  <si>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</si>
  <si>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</si>
  <si>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</si>
  <si>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</si>
  <si>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</si>
  <si>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</si>
  <si>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</si>
  <si>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Ing. Toribio Contreras R. </t>
  </si>
  <si>
    <t>Enc. Div. Plagas y Enfermedades</t>
  </si>
  <si>
    <t>Mayo, 2024.</t>
  </si>
  <si>
    <t xml:space="preserve">INFORME DE EJECUCIÓN </t>
  </si>
  <si>
    <t>RESUMEN DE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</si>
  <si>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</si>
  <si>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</si>
  <si>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</si>
  <si>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</si>
  <si>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</si>
  <si>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</si>
  <si>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</si>
  <si>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</si>
  <si>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TOTAL</t>
  </si>
  <si>
    <t xml:space="preserve">CENTRAL </t>
  </si>
  <si>
    <t>M</t>
  </si>
  <si>
    <t>H</t>
  </si>
  <si>
    <t xml:space="preserve">OTROS </t>
  </si>
  <si>
    <t>MOLINO</t>
  </si>
  <si>
    <t>DESPULPADORA</t>
  </si>
  <si>
    <t>CUADRO RESUMEN DE: EQUIPOS, MAQUINARIAS E INFRAESTRUCTURAS, INTERVENIDAS PARA EL BENEFICCIADO DEL CAFÉ</t>
  </si>
  <si>
    <t>DIRECCIÓN TÉCNICA</t>
  </si>
  <si>
    <t>PRONÓSTICO Y REPORTE DE COSECHA 2023-2024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</si>
  <si>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</si>
  <si>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</si>
  <si>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</si>
  <si>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</si>
  <si>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</si>
  <si>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</si>
  <si>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MAYO</t>
  </si>
  <si>
    <t>TOTALES COSECHA 2023-2024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</si>
  <si>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</si>
  <si>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</si>
  <si>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Mes: MAYO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</si>
  <si>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</si>
  <si>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</si>
  <si>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</si>
  <si>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</si>
  <si>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</si>
  <si>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</si>
  <si>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</si>
  <si>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</si>
  <si>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</si>
  <si>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CURSOS</t>
  </si>
  <si>
    <t>TALLERES</t>
  </si>
  <si>
    <t>CHARLAS</t>
  </si>
  <si>
    <t>DEPARTAMENTO DE DESARROLLO RURAL</t>
  </si>
  <si>
    <t xml:space="preserve">INFORME MESUAL  DE ACTIVIDADES REALIZADAS </t>
  </si>
  <si>
    <t>MES</t>
  </si>
  <si>
    <t>2024  MAYO</t>
  </si>
  <si>
    <t xml:space="preserve">Total </t>
  </si>
  <si>
    <t>Visitas Funcionarios Oficiales</t>
  </si>
  <si>
    <t>Becas Entregadas</t>
  </si>
  <si>
    <t>SEDE CENTRAL</t>
  </si>
  <si>
    <t>NO</t>
  </si>
  <si>
    <t>Departamento de Desarrollo Rural</t>
  </si>
  <si>
    <t>CONSOLIDADO MENSUAL REHABILITACIÓN DE CAMINOS</t>
  </si>
  <si>
    <t>MES : MAYO 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</si>
  <si>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</si>
  <si>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</si>
  <si>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</si>
  <si>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</si>
  <si>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</si>
  <si>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</si>
  <si>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</si>
  <si>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Valdesia/ La Llanada</t>
  </si>
  <si>
    <t>Carretero</t>
  </si>
  <si>
    <t>Fabian</t>
  </si>
  <si>
    <t>Iguana/Los Guanabanos</t>
  </si>
  <si>
    <t>Herradura</t>
  </si>
  <si>
    <t>Luis</t>
  </si>
  <si>
    <t>La Palma - El Río (Constanza)</t>
  </si>
  <si>
    <t>Ayuntamiento Tireo</t>
  </si>
  <si>
    <t>Jumunuco</t>
  </si>
  <si>
    <t>Combustible INDOCAFE</t>
  </si>
  <si>
    <t>La Salvia</t>
  </si>
  <si>
    <t>La Comunidad</t>
  </si>
  <si>
    <t>Juncalito</t>
  </si>
  <si>
    <t>vecinal</t>
  </si>
  <si>
    <t xml:space="preserve">  Las Placetas</t>
  </si>
  <si>
    <t>carretera</t>
  </si>
  <si>
    <t xml:space="preserve">Los Cacaos - Guazumal </t>
  </si>
  <si>
    <t>Los frios los guayuyos</t>
  </si>
  <si>
    <t>La guama el corozo</t>
  </si>
  <si>
    <t>Arroyo cano los jengibres</t>
  </si>
  <si>
    <t>La navaja-La Cienagas</t>
  </si>
  <si>
    <t>DIVISION DE VERIFICACION</t>
  </si>
  <si>
    <t>No.</t>
  </si>
  <si>
    <t>DETALLE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</si>
  <si>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</si>
  <si>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</si>
  <si>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</si>
  <si>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</si>
  <si>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</si>
  <si>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</si>
  <si>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</si>
  <si>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</si>
  <si>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</si>
  <si>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</si>
  <si>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</si>
  <si>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</si>
  <si>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</si>
  <si>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</si>
  <si>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</si>
  <si>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MAYO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</si>
  <si>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</si>
  <si>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</si>
  <si>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</si>
  <si>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</si>
  <si>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</si>
  <si>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</si>
  <si>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</si>
  <si>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</si>
  <si>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</si>
  <si>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</si>
  <si>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</si>
  <si>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</si>
  <si>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</si>
  <si>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ACTIVIDADES REALIZADAS </t>
  </si>
  <si>
    <t>ACTIVIDADES REALIZADAS</t>
  </si>
  <si>
    <t>ACTIVIDADES EJECUTADAS EN EL ME DE MAYO 2024</t>
  </si>
  <si>
    <t>DIVISIÓN POSTCOSECHA DE CAFÉ</t>
  </si>
  <si>
    <t xml:space="preserve">INFORME DE ACTIVIDADES REALIZADAS  MES DE MAYO 2024                                     </t>
  </si>
  <si>
    <t>ACTIVIDADES REALIZADAS EN EL 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</si>
</sst>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8" tint="-0.499984740745262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6"/>
      <color theme="1"/>
      <name val="Arial"/>
      <family val="2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988A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20" fillId="0" borderId="0"/>
  </cellStyleXfs>
  <cellXfs count="36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64" fontId="4" fillId="0" borderId="4" xfId="1" applyNumberFormat="1" applyFont="1" applyBorder="1"/>
    <xf numFmtId="164" fontId="4" fillId="0" borderId="4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164" fontId="3" fillId="6" borderId="4" xfId="1" applyNumberFormat="1" applyFont="1" applyFill="1" applyBorder="1" applyAlignment="1">
      <alignment horizontal="right"/>
    </xf>
    <xf numFmtId="164" fontId="3" fillId="6" borderId="4" xfId="1" applyNumberFormat="1" applyFont="1" applyFill="1" applyBorder="1" applyAlignment="1">
      <alignment horizontal="center"/>
    </xf>
    <xf numFmtId="0" fontId="2" fillId="6" borderId="0" xfId="0" applyFont="1" applyFill="1"/>
    <xf numFmtId="0" fontId="4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3" fillId="8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164" fontId="3" fillId="9" borderId="4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3" fillId="9" borderId="1" xfId="1" applyNumberFormat="1" applyFont="1" applyFill="1" applyBorder="1" applyAlignment="1">
      <alignment horizontal="center"/>
    </xf>
    <xf numFmtId="164" fontId="3" fillId="9" borderId="16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0" xfId="1" applyNumberFormat="1" applyFont="1" applyBorder="1"/>
    <xf numFmtId="164" fontId="4" fillId="0" borderId="3" xfId="1" applyNumberFormat="1" applyFont="1" applyBorder="1" applyAlignment="1">
      <alignment horizontal="center"/>
    </xf>
    <xf numFmtId="164" fontId="4" fillId="9" borderId="17" xfId="1" applyNumberFormat="1" applyFont="1" applyFill="1" applyBorder="1" applyAlignment="1">
      <alignment horizontal="center"/>
    </xf>
    <xf numFmtId="164" fontId="4" fillId="9" borderId="25" xfId="1" applyNumberFormat="1" applyFont="1" applyFill="1" applyBorder="1" applyAlignment="1">
      <alignment horizontal="center"/>
    </xf>
    <xf numFmtId="164" fontId="4" fillId="9" borderId="26" xfId="1" applyNumberFormat="1" applyFont="1" applyFill="1" applyBorder="1" applyAlignment="1">
      <alignment horizontal="center"/>
    </xf>
    <xf numFmtId="0" fontId="0" fillId="0" borderId="4" xfId="0" applyBorder="1"/>
    <xf numFmtId="0" fontId="2" fillId="0" borderId="6" xfId="0" applyFont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164" fontId="8" fillId="8" borderId="8" xfId="1" applyNumberFormat="1" applyFont="1" applyFill="1" applyBorder="1" applyAlignment="1">
      <alignment horizontal="center"/>
    </xf>
    <xf numFmtId="164" fontId="8" fillId="8" borderId="4" xfId="1" applyNumberFormat="1" applyFont="1" applyFill="1" applyBorder="1" applyAlignment="1">
      <alignment horizontal="center"/>
    </xf>
    <xf numFmtId="164" fontId="8" fillId="8" borderId="31" xfId="1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6" fillId="10" borderId="32" xfId="0" applyFont="1" applyFill="1" applyBorder="1" applyAlignment="1">
      <alignment horizontal="left"/>
    </xf>
    <xf numFmtId="0" fontId="11" fillId="11" borderId="33" xfId="0" applyFont="1" applyFill="1" applyBorder="1" applyAlignment="1">
      <alignment horizontal="center"/>
    </xf>
    <xf numFmtId="0" fontId="10" fillId="0" borderId="15" xfId="0" applyFont="1" applyBorder="1" applyAlignment="1">
      <alignment horizontal="right" vertical="center"/>
    </xf>
    <xf numFmtId="0" fontId="6" fillId="10" borderId="2" xfId="0" applyFont="1" applyFill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6" fillId="10" borderId="2" xfId="0" applyFont="1" applyFill="1" applyBorder="1" applyAlignment="1">
      <alignment horizontal="left" vertical="center"/>
    </xf>
    <xf numFmtId="0" fontId="11" fillId="11" borderId="15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left" vertical="center"/>
    </xf>
    <xf numFmtId="0" fontId="11" fillId="11" borderId="15" xfId="0" applyFont="1" applyFill="1" applyBorder="1" applyAlignment="1">
      <alignment horizontal="center"/>
    </xf>
    <xf numFmtId="0" fontId="10" fillId="0" borderId="21" xfId="0" applyFont="1" applyBorder="1" applyAlignment="1">
      <alignment horizontal="right" vertical="center"/>
    </xf>
    <xf numFmtId="0" fontId="11" fillId="11" borderId="21" xfId="0" applyFont="1" applyFill="1" applyBorder="1" applyAlignment="1">
      <alignment horizontal="center"/>
    </xf>
    <xf numFmtId="0" fontId="2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 vertical="center" wrapText="1"/>
    </xf>
    <xf numFmtId="0" fontId="15" fillId="14" borderId="30" xfId="0" applyFont="1" applyFill="1" applyBorder="1" applyAlignment="1">
      <alignment horizontal="center" wrapText="1"/>
    </xf>
    <xf numFmtId="0" fontId="15" fillId="14" borderId="20" xfId="0" applyFont="1" applyFill="1" applyBorder="1" applyAlignment="1">
      <alignment horizontal="center" wrapText="1"/>
    </xf>
    <xf numFmtId="0" fontId="2" fillId="10" borderId="4" xfId="0" applyFont="1" applyFill="1" applyBorder="1"/>
    <xf numFmtId="164" fontId="7" fillId="0" borderId="4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7" fillId="0" borderId="21" xfId="1" applyNumberFormat="1" applyFont="1" applyBorder="1"/>
    <xf numFmtId="4" fontId="7" fillId="0" borderId="36" xfId="0" applyNumberFormat="1" applyFont="1" applyBorder="1" applyAlignment="1">
      <alignment horizontal="right" vertical="center"/>
    </xf>
    <xf numFmtId="4" fontId="7" fillId="0" borderId="21" xfId="0" applyNumberFormat="1" applyFont="1" applyBorder="1"/>
    <xf numFmtId="4" fontId="7" fillId="0" borderId="37" xfId="0" applyNumberFormat="1" applyFont="1" applyBorder="1"/>
    <xf numFmtId="4" fontId="9" fillId="0" borderId="36" xfId="0" applyNumberFormat="1" applyFont="1" applyBorder="1"/>
    <xf numFmtId="4" fontId="0" fillId="0" borderId="4" xfId="0" applyNumberFormat="1" applyBorder="1"/>
    <xf numFmtId="164" fontId="7" fillId="0" borderId="15" xfId="1" applyNumberFormat="1" applyFont="1" applyBorder="1"/>
    <xf numFmtId="4" fontId="7" fillId="0" borderId="38" xfId="0" applyNumberFormat="1" applyFont="1" applyBorder="1" applyAlignment="1">
      <alignment horizontal="right" vertical="center"/>
    </xf>
    <xf numFmtId="4" fontId="7" fillId="0" borderId="15" xfId="0" applyNumberFormat="1" applyFont="1" applyBorder="1"/>
    <xf numFmtId="4" fontId="7" fillId="0" borderId="3" xfId="0" applyNumberFormat="1" applyFont="1" applyBorder="1"/>
    <xf numFmtId="4" fontId="9" fillId="0" borderId="38" xfId="0" applyNumberFormat="1" applyFont="1" applyBorder="1"/>
    <xf numFmtId="0" fontId="2" fillId="10" borderId="4" xfId="0" applyFont="1" applyFill="1" applyBorder="1" applyAlignment="1">
      <alignment horizontal="left" vertical="center" wrapText="1"/>
    </xf>
    <xf numFmtId="164" fontId="7" fillId="0" borderId="15" xfId="1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7" fillId="0" borderId="4" xfId="1" applyNumberFormat="1" applyFont="1" applyFill="1" applyBorder="1"/>
    <xf numFmtId="164" fontId="17" fillId="0" borderId="4" xfId="1" applyNumberFormat="1" applyFont="1" applyBorder="1" applyAlignment="1">
      <alignment horizontal="right"/>
    </xf>
    <xf numFmtId="164" fontId="17" fillId="0" borderId="1" xfId="1" applyNumberFormat="1" applyFont="1" applyBorder="1" applyAlignment="1">
      <alignment horizontal="right"/>
    </xf>
    <xf numFmtId="0" fontId="2" fillId="10" borderId="4" xfId="0" applyFont="1" applyFill="1" applyBorder="1" applyAlignment="1">
      <alignment vertical="center" wrapText="1"/>
    </xf>
    <xf numFmtId="4" fontId="7" fillId="0" borderId="15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8" fillId="0" borderId="0" xfId="0" applyFont="1"/>
    <xf numFmtId="164" fontId="7" fillId="0" borderId="25" xfId="1" applyNumberFormat="1" applyFont="1" applyBorder="1"/>
    <xf numFmtId="4" fontId="7" fillId="0" borderId="39" xfId="0" applyNumberFormat="1" applyFont="1" applyBorder="1" applyAlignment="1">
      <alignment horizontal="right" vertical="center"/>
    </xf>
    <xf numFmtId="4" fontId="7" fillId="0" borderId="25" xfId="0" applyNumberFormat="1" applyFont="1" applyBorder="1"/>
    <xf numFmtId="4" fontId="7" fillId="0" borderId="40" xfId="0" applyNumberFormat="1" applyFont="1" applyBorder="1"/>
    <xf numFmtId="4" fontId="9" fillId="0" borderId="41" xfId="0" applyNumberFormat="1" applyFont="1" applyBorder="1"/>
    <xf numFmtId="0" fontId="2" fillId="0" borderId="4" xfId="0" applyFont="1" applyBorder="1"/>
    <xf numFmtId="164" fontId="19" fillId="0" borderId="4" xfId="1" applyNumberFormat="1" applyFont="1" applyBorder="1"/>
    <xf numFmtId="164" fontId="19" fillId="0" borderId="19" xfId="1" applyNumberFormat="1" applyFont="1" applyBorder="1"/>
    <xf numFmtId="4" fontId="19" fillId="0" borderId="42" xfId="0" applyNumberFormat="1" applyFont="1" applyBorder="1"/>
    <xf numFmtId="4" fontId="19" fillId="0" borderId="5" xfId="0" applyNumberFormat="1" applyFont="1" applyBorder="1"/>
    <xf numFmtId="4" fontId="19" fillId="0" borderId="18" xfId="0" applyNumberFormat="1" applyFont="1" applyBorder="1"/>
    <xf numFmtId="14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7" fillId="0" borderId="0" xfId="0" applyFont="1"/>
    <xf numFmtId="4" fontId="0" fillId="0" borderId="0" xfId="0" applyNumberFormat="1"/>
    <xf numFmtId="43" fontId="0" fillId="0" borderId="0" xfId="0" applyNumberFormat="1"/>
    <xf numFmtId="0" fontId="19" fillId="0" borderId="26" xfId="0" applyFont="1" applyBorder="1"/>
    <xf numFmtId="0" fontId="21" fillId="2" borderId="4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/>
    </xf>
    <xf numFmtId="0" fontId="7" fillId="15" borderId="4" xfId="2" applyFont="1" applyFill="1" applyBorder="1" applyAlignment="1">
      <alignment horizontal="center" vertical="center"/>
    </xf>
    <xf numFmtId="0" fontId="7" fillId="16" borderId="4" xfId="2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7" fillId="16" borderId="4" xfId="2" applyFont="1" applyFill="1" applyBorder="1" applyAlignment="1">
      <alignment vertical="center"/>
    </xf>
    <xf numFmtId="164" fontId="0" fillId="0" borderId="4" xfId="0" applyNumberForma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0" fontId="7" fillId="16" borderId="4" xfId="0" applyFont="1" applyFill="1" applyBorder="1"/>
    <xf numFmtId="0" fontId="9" fillId="4" borderId="0" xfId="0" applyFont="1" applyFill="1"/>
    <xf numFmtId="0" fontId="9" fillId="17" borderId="0" xfId="0" applyFont="1" applyFill="1"/>
    <xf numFmtId="0" fontId="9" fillId="16" borderId="0" xfId="0" applyFont="1" applyFill="1"/>
    <xf numFmtId="0" fontId="9" fillId="16" borderId="22" xfId="0" applyFont="1" applyFill="1" applyBorder="1"/>
    <xf numFmtId="0" fontId="9" fillId="0" borderId="0" xfId="0" applyFont="1"/>
    <xf numFmtId="0" fontId="7" fillId="18" borderId="4" xfId="0" applyFont="1" applyFill="1" applyBorder="1"/>
    <xf numFmtId="0" fontId="9" fillId="19" borderId="4" xfId="1" applyNumberFormat="1" applyFont="1" applyFill="1" applyBorder="1" applyAlignment="1">
      <alignment horizontal="right" wrapText="1"/>
    </xf>
    <xf numFmtId="0" fontId="22" fillId="19" borderId="4" xfId="1" applyNumberFormat="1" applyFont="1" applyFill="1" applyBorder="1" applyAlignment="1">
      <alignment horizontal="right"/>
    </xf>
    <xf numFmtId="0" fontId="22" fillId="19" borderId="1" xfId="0" applyFont="1" applyFill="1" applyBorder="1"/>
    <xf numFmtId="0" fontId="9" fillId="20" borderId="4" xfId="0" applyFont="1" applyFill="1" applyBorder="1" applyAlignment="1">
      <alignment horizontal="right"/>
    </xf>
    <xf numFmtId="1" fontId="9" fillId="19" borderId="4" xfId="1" applyNumberFormat="1" applyFont="1" applyFill="1" applyBorder="1" applyAlignment="1">
      <alignment horizontal="right" wrapText="1"/>
    </xf>
    <xf numFmtId="1" fontId="22" fillId="19" borderId="4" xfId="1" applyNumberFormat="1" applyFont="1" applyFill="1" applyBorder="1" applyAlignment="1">
      <alignment horizontal="right"/>
    </xf>
    <xf numFmtId="1" fontId="22" fillId="19" borderId="1" xfId="0" applyNumberFormat="1" applyFont="1" applyFill="1" applyBorder="1"/>
    <xf numFmtId="165" fontId="9" fillId="20" borderId="4" xfId="0" applyNumberFormat="1" applyFont="1" applyFill="1" applyBorder="1" applyAlignment="1">
      <alignment horizontal="right" vertical="top"/>
    </xf>
    <xf numFmtId="164" fontId="9" fillId="20" borderId="4" xfId="1" applyNumberFormat="1" applyFont="1" applyFill="1" applyBorder="1" applyAlignment="1">
      <alignment horizontal="right"/>
    </xf>
    <xf numFmtId="164" fontId="9" fillId="20" borderId="4" xfId="0" applyNumberFormat="1" applyFont="1" applyFill="1" applyBorder="1" applyAlignment="1">
      <alignment horizontal="right"/>
    </xf>
    <xf numFmtId="0" fontId="9" fillId="20" borderId="3" xfId="1" applyNumberFormat="1" applyFont="1" applyFill="1" applyBorder="1" applyAlignment="1">
      <alignment horizontal="right" vertical="top"/>
    </xf>
    <xf numFmtId="0" fontId="9" fillId="20" borderId="4" xfId="1" applyNumberFormat="1" applyFont="1" applyFill="1" applyBorder="1" applyAlignment="1">
      <alignment horizontal="right" vertical="top"/>
    </xf>
    <xf numFmtId="0" fontId="9" fillId="20" borderId="4" xfId="1" applyNumberFormat="1" applyFont="1" applyFill="1" applyBorder="1" applyAlignment="1">
      <alignment horizontal="right"/>
    </xf>
    <xf numFmtId="1" fontId="9" fillId="20" borderId="4" xfId="1" applyNumberFormat="1" applyFont="1" applyFill="1" applyBorder="1" applyAlignment="1">
      <alignment horizontal="right"/>
    </xf>
    <xf numFmtId="1" fontId="9" fillId="20" borderId="3" xfId="1" applyNumberFormat="1" applyFont="1" applyFill="1" applyBorder="1" applyAlignment="1">
      <alignment horizontal="right" vertical="top"/>
    </xf>
    <xf numFmtId="1" fontId="9" fillId="20" borderId="4" xfId="1" applyNumberFormat="1" applyFont="1" applyFill="1" applyBorder="1" applyAlignment="1">
      <alignment horizontal="right" vertical="top"/>
    </xf>
    <xf numFmtId="164" fontId="22" fillId="19" borderId="4" xfId="1" applyNumberFormat="1" applyFont="1" applyFill="1" applyBorder="1" applyAlignment="1">
      <alignment horizontal="right"/>
    </xf>
    <xf numFmtId="1" fontId="9" fillId="20" borderId="4" xfId="0" applyNumberFormat="1" applyFont="1" applyFill="1" applyBorder="1" applyAlignment="1">
      <alignment horizontal="right"/>
    </xf>
    <xf numFmtId="0" fontId="7" fillId="21" borderId="4" xfId="0" applyFont="1" applyFill="1" applyBorder="1"/>
    <xf numFmtId="1" fontId="23" fillId="21" borderId="4" xfId="1" applyNumberFormat="1" applyFont="1" applyFill="1" applyBorder="1" applyAlignment="1">
      <alignment horizontal="right" wrapText="1"/>
    </xf>
    <xf numFmtId="1" fontId="23" fillId="21" borderId="4" xfId="1" applyNumberFormat="1" applyFont="1" applyFill="1" applyBorder="1" applyAlignment="1">
      <alignment horizontal="right"/>
    </xf>
    <xf numFmtId="1" fontId="23" fillId="21" borderId="1" xfId="0" applyNumberFormat="1" applyFont="1" applyFill="1" applyBorder="1"/>
    <xf numFmtId="164" fontId="7" fillId="21" borderId="3" xfId="1" applyNumberFormat="1" applyFont="1" applyFill="1" applyBorder="1" applyAlignment="1">
      <alignment horizontal="right" wrapText="1"/>
    </xf>
    <xf numFmtId="164" fontId="7" fillId="21" borderId="4" xfId="1" applyNumberFormat="1" applyFont="1" applyFill="1" applyBorder="1" applyAlignment="1">
      <alignment horizontal="right" wrapText="1"/>
    </xf>
    <xf numFmtId="164" fontId="7" fillId="21" borderId="4" xfId="1" applyNumberFormat="1" applyFont="1" applyFill="1" applyBorder="1" applyAlignment="1">
      <alignment horizontal="right"/>
    </xf>
    <xf numFmtId="164" fontId="24" fillId="21" borderId="4" xfId="1" applyNumberFormat="1" applyFont="1" applyFill="1" applyBorder="1" applyAlignment="1">
      <alignment horizontal="right" wrapText="1"/>
    </xf>
    <xf numFmtId="164" fontId="24" fillId="21" borderId="4" xfId="1" applyNumberFormat="1" applyFont="1" applyFill="1" applyBorder="1" applyAlignment="1">
      <alignment horizontal="center" wrapText="1"/>
    </xf>
    <xf numFmtId="1" fontId="24" fillId="21" borderId="4" xfId="0" applyNumberFormat="1" applyFont="1" applyFill="1" applyBorder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19" fillId="0" borderId="0" xfId="0" applyNumberFormat="1" applyFont="1"/>
    <xf numFmtId="0" fontId="18" fillId="0" borderId="8" xfId="0" applyFont="1" applyBorder="1"/>
    <xf numFmtId="0" fontId="25" fillId="22" borderId="4" xfId="0" applyFont="1" applyFill="1" applyBorder="1"/>
    <xf numFmtId="0" fontId="26" fillId="0" borderId="4" xfId="0" applyFont="1" applyBorder="1" applyAlignment="1">
      <alignment horizontal="center" vertical="center" wrapText="1"/>
    </xf>
    <xf numFmtId="0" fontId="27" fillId="23" borderId="4" xfId="2" applyFont="1" applyFill="1" applyBorder="1" applyAlignment="1">
      <alignment horizontal="center" vertical="center"/>
    </xf>
    <xf numFmtId="0" fontId="27" fillId="24" borderId="4" xfId="2" applyFont="1" applyFill="1" applyBorder="1" applyAlignment="1">
      <alignment horizontal="center" vertical="center"/>
    </xf>
    <xf numFmtId="0" fontId="27" fillId="25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28" fillId="11" borderId="4" xfId="2" applyFont="1" applyFill="1" applyBorder="1" applyAlignment="1">
      <alignment horizontal="left"/>
    </xf>
    <xf numFmtId="164" fontId="29" fillId="0" borderId="4" xfId="3" applyNumberFormat="1" applyFont="1" applyFill="1" applyBorder="1" applyAlignment="1">
      <alignment horizontal="right"/>
    </xf>
    <xf numFmtId="164" fontId="29" fillId="0" borderId="4" xfId="3" applyNumberFormat="1" applyFont="1" applyFill="1" applyBorder="1" applyAlignment="1">
      <alignment horizontal="center"/>
    </xf>
    <xf numFmtId="0" fontId="28" fillId="0" borderId="4" xfId="2" applyFont="1" applyBorder="1" applyAlignment="1">
      <alignment horizontal="left"/>
    </xf>
    <xf numFmtId="0" fontId="30" fillId="26" borderId="4" xfId="0" applyFont="1" applyFill="1" applyBorder="1"/>
    <xf numFmtId="164" fontId="5" fillId="26" borderId="4" xfId="3" applyNumberFormat="1" applyFont="1" applyFill="1" applyBorder="1" applyAlignment="1">
      <alignment horizontal="right"/>
    </xf>
    <xf numFmtId="164" fontId="30" fillId="26" borderId="4" xfId="3" applyNumberFormat="1" applyFont="1" applyFill="1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31" fillId="0" borderId="4" xfId="0" applyFont="1" applyBorder="1" applyAlignment="1">
      <alignment horizontal="center"/>
    </xf>
    <xf numFmtId="0" fontId="12" fillId="18" borderId="29" xfId="0" applyFont="1" applyFill="1" applyBorder="1" applyAlignment="1">
      <alignment horizontal="center" vertical="center"/>
    </xf>
    <xf numFmtId="0" fontId="10" fillId="18" borderId="29" xfId="0" applyFont="1" applyFill="1" applyBorder="1" applyAlignment="1">
      <alignment horizontal="center" vertical="center"/>
    </xf>
    <xf numFmtId="0" fontId="10" fillId="18" borderId="29" xfId="0" applyFont="1" applyFill="1" applyBorder="1" applyAlignment="1">
      <alignment horizontal="center" vertical="center" wrapText="1"/>
    </xf>
    <xf numFmtId="0" fontId="10" fillId="19" borderId="29" xfId="0" applyFont="1" applyFill="1" applyBorder="1" applyAlignment="1">
      <alignment horizontal="center" vertical="center"/>
    </xf>
    <xf numFmtId="0" fontId="10" fillId="19" borderId="29" xfId="0" applyFont="1" applyFill="1" applyBorder="1" applyAlignment="1">
      <alignment horizontal="center" vertical="center" wrapText="1"/>
    </xf>
    <xf numFmtId="0" fontId="6" fillId="19" borderId="29" xfId="0" applyFont="1" applyFill="1" applyBorder="1" applyAlignment="1">
      <alignment horizontal="center" vertical="center" wrapText="1"/>
    </xf>
    <xf numFmtId="0" fontId="11" fillId="27" borderId="4" xfId="0" applyFont="1" applyFill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34" fillId="0" borderId="2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35" fillId="0" borderId="4" xfId="0" applyFont="1" applyBorder="1" applyAlignment="1">
      <alignment horizontal="center" vertical="center" wrapText="1"/>
    </xf>
    <xf numFmtId="0" fontId="35" fillId="11" borderId="4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vertical="center"/>
    </xf>
    <xf numFmtId="0" fontId="31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center" vertical="center"/>
    </xf>
    <xf numFmtId="0" fontId="10" fillId="29" borderId="4" xfId="0" applyFont="1" applyFill="1" applyBorder="1" applyAlignment="1">
      <alignment vertical="center"/>
    </xf>
    <xf numFmtId="0" fontId="34" fillId="29" borderId="4" xfId="0" applyFont="1" applyFill="1" applyBorder="1" applyAlignment="1">
      <alignment horizontal="center" vertical="center"/>
    </xf>
    <xf numFmtId="0" fontId="31" fillId="29" borderId="4" xfId="0" applyFont="1" applyFill="1" applyBorder="1" applyAlignment="1">
      <alignment horizontal="center" vertical="center"/>
    </xf>
    <xf numFmtId="0" fontId="35" fillId="10" borderId="4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10" borderId="4" xfId="0" applyFont="1" applyFill="1" applyBorder="1" applyAlignment="1">
      <alignment horizontal="center" vertical="center" wrapText="1"/>
    </xf>
    <xf numFmtId="0" fontId="34" fillId="30" borderId="4" xfId="0" applyFont="1" applyFill="1" applyBorder="1" applyAlignment="1">
      <alignment horizontal="center" vertical="center" wrapText="1"/>
    </xf>
    <xf numFmtId="0" fontId="34" fillId="29" borderId="4" xfId="0" applyFont="1" applyFill="1" applyBorder="1" applyAlignment="1">
      <alignment horizontal="center" vertical="center" wrapText="1"/>
    </xf>
    <xf numFmtId="0" fontId="35" fillId="0" borderId="4" xfId="4" applyFont="1" applyBorder="1" applyAlignment="1">
      <alignment horizontal="center"/>
    </xf>
    <xf numFmtId="0" fontId="35" fillId="0" borderId="4" xfId="4" applyFont="1" applyBorder="1" applyAlignment="1">
      <alignment horizontal="center" vertical="center"/>
    </xf>
    <xf numFmtId="0" fontId="35" fillId="10" borderId="4" xfId="4" applyFont="1" applyFill="1" applyBorder="1" applyAlignment="1">
      <alignment horizontal="center" vertical="center"/>
    </xf>
    <xf numFmtId="0" fontId="35" fillId="0" borderId="4" xfId="4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35" fillId="0" borderId="4" xfId="4" applyFont="1" applyBorder="1" applyAlignment="1">
      <alignment horizontal="center" wrapText="1"/>
    </xf>
    <xf numFmtId="0" fontId="31" fillId="10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5" fillId="29" borderId="4" xfId="4" applyFont="1" applyFill="1" applyBorder="1" applyAlignment="1">
      <alignment horizontal="center" vertical="center"/>
    </xf>
    <xf numFmtId="2" fontId="35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shrinkToFit="1"/>
    </xf>
    <xf numFmtId="0" fontId="35" fillId="29" borderId="4" xfId="0" applyFont="1" applyFill="1" applyBorder="1" applyAlignment="1">
      <alignment horizontal="center" vertical="center"/>
    </xf>
    <xf numFmtId="2" fontId="35" fillId="29" borderId="4" xfId="0" applyNumberFormat="1" applyFont="1" applyFill="1" applyBorder="1" applyAlignment="1">
      <alignment horizontal="center" vertical="center"/>
    </xf>
    <xf numFmtId="0" fontId="35" fillId="29" borderId="4" xfId="0" applyFont="1" applyFill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9" fillId="29" borderId="4" xfId="0" applyFont="1" applyFill="1" applyBorder="1" applyAlignment="1">
      <alignment horizontal="center" vertical="center"/>
    </xf>
    <xf numFmtId="0" fontId="37" fillId="29" borderId="4" xfId="0" applyFont="1" applyFill="1" applyBorder="1" applyAlignment="1">
      <alignment horizontal="center" vertical="center"/>
    </xf>
    <xf numFmtId="1" fontId="37" fillId="29" borderId="4" xfId="0" applyNumberFormat="1" applyFont="1" applyFill="1" applyBorder="1" applyAlignment="1">
      <alignment horizontal="center" vertical="center"/>
    </xf>
    <xf numFmtId="0" fontId="37" fillId="29" borderId="4" xfId="0" applyFont="1" applyFill="1" applyBorder="1" applyAlignment="1">
      <alignment horizontal="center" vertical="center" shrinkToFit="1"/>
    </xf>
    <xf numFmtId="0" fontId="38" fillId="18" borderId="4" xfId="0" applyFont="1" applyFill="1" applyBorder="1"/>
    <xf numFmtId="0" fontId="3" fillId="18" borderId="4" xfId="0" applyFont="1" applyFill="1" applyBorder="1" applyAlignment="1">
      <alignment horizontal="left"/>
    </xf>
    <xf numFmtId="164" fontId="37" fillId="18" borderId="4" xfId="1" applyNumberFormat="1" applyFont="1" applyFill="1" applyBorder="1" applyAlignment="1">
      <alignment horizontal="center" vertical="center"/>
    </xf>
    <xf numFmtId="164" fontId="21" fillId="18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4" fontId="20" fillId="0" borderId="4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3" fontId="20" fillId="0" borderId="4" xfId="1" applyFont="1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164" fontId="30" fillId="18" borderId="4" xfId="3" applyNumberFormat="1" applyFont="1" applyFill="1" applyBorder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164" fontId="3" fillId="9" borderId="17" xfId="1" applyNumberFormat="1" applyFont="1" applyFill="1" applyBorder="1" applyAlignment="1">
      <alignment horizontal="center"/>
    </xf>
    <xf numFmtId="164" fontId="3" fillId="9" borderId="18" xfId="1" applyNumberFormat="1" applyFont="1" applyFill="1" applyBorder="1" applyAlignment="1">
      <alignment horizontal="center"/>
    </xf>
    <xf numFmtId="164" fontId="4" fillId="9" borderId="27" xfId="1" applyNumberFormat="1" applyFont="1" applyFill="1" applyBorder="1" applyAlignment="1">
      <alignment horizontal="center"/>
    </xf>
    <xf numFmtId="164" fontId="4" fillId="9" borderId="28" xfId="1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8" borderId="5" xfId="0" applyFont="1" applyFill="1" applyBorder="1" applyAlignment="1">
      <alignment horizontal="right"/>
    </xf>
    <xf numFmtId="0" fontId="6" fillId="8" borderId="7" xfId="0" applyFont="1" applyFill="1" applyBorder="1" applyAlignment="1">
      <alignment horizontal="right"/>
    </xf>
    <xf numFmtId="0" fontId="7" fillId="12" borderId="5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13" fillId="13" borderId="20" xfId="0" applyFont="1" applyFill="1" applyBorder="1" applyAlignment="1">
      <alignment horizontal="center" vertical="center" wrapText="1"/>
    </xf>
    <xf numFmtId="0" fontId="13" fillId="13" borderId="3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" fontId="5" fillId="0" borderId="26" xfId="2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1" fillId="27" borderId="4" xfId="0" applyFont="1" applyFill="1" applyBorder="1" applyAlignment="1">
      <alignment horizontal="right" vertical="center"/>
    </xf>
    <xf numFmtId="0" fontId="10" fillId="28" borderId="29" xfId="0" applyFont="1" applyFill="1" applyBorder="1" applyAlignment="1">
      <alignment horizontal="center" vertical="center"/>
    </xf>
    <xf numFmtId="0" fontId="10" fillId="28" borderId="11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8" borderId="8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1" fontId="31" fillId="0" borderId="4" xfId="0" applyNumberFormat="1" applyFont="1" applyBorder="1" applyAlignment="1">
      <alignment horizontal="right"/>
    </xf>
    <xf numFmtId="0" fontId="31" fillId="0" borderId="4" xfId="0" applyFont="1" applyBorder="1" applyAlignment="1">
      <alignment horizontal="right"/>
    </xf>
    <xf numFmtId="166" fontId="31" fillId="0" borderId="4" xfId="0" applyNumberFormat="1" applyFont="1" applyBorder="1" applyAlignment="1">
      <alignment horizontal="right"/>
    </xf>
    <xf numFmtId="0" fontId="31" fillId="0" borderId="4" xfId="0" applyFont="1" applyBorder="1" applyAlignment="1">
      <alignment horizontal="right" vertical="center"/>
    </xf>
    <xf numFmtId="0" fontId="35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34" fillId="10" borderId="4" xfId="0" applyFont="1" applyFill="1" applyBorder="1" applyAlignment="1">
      <alignment horizontal="right" vertical="center"/>
    </xf>
    <xf numFmtId="0" fontId="34" fillId="29" borderId="4" xfId="0" applyFont="1" applyFill="1" applyBorder="1" applyAlignment="1">
      <alignment horizontal="right" vertical="center"/>
    </xf>
    <xf numFmtId="0" fontId="35" fillId="10" borderId="4" xfId="0" applyFont="1" applyFill="1" applyBorder="1" applyAlignment="1">
      <alignment horizontal="right" vertical="center" wrapText="1"/>
    </xf>
    <xf numFmtId="0" fontId="34" fillId="0" borderId="4" xfId="0" applyFont="1" applyBorder="1" applyAlignment="1">
      <alignment horizontal="right" vertical="center" wrapText="1"/>
    </xf>
    <xf numFmtId="0" fontId="34" fillId="10" borderId="4" xfId="0" applyFont="1" applyFill="1" applyBorder="1" applyAlignment="1">
      <alignment horizontal="right" vertical="center" wrapText="1"/>
    </xf>
    <xf numFmtId="0" fontId="34" fillId="29" borderId="4" xfId="0" applyFont="1" applyFill="1" applyBorder="1" applyAlignment="1">
      <alignment horizontal="right" vertical="center" wrapText="1"/>
    </xf>
    <xf numFmtId="0" fontId="35" fillId="0" borderId="4" xfId="4" applyFont="1" applyBorder="1" applyAlignment="1">
      <alignment horizontal="right"/>
    </xf>
    <xf numFmtId="0" fontId="31" fillId="10" borderId="4" xfId="0" applyFont="1" applyFill="1" applyBorder="1" applyAlignment="1">
      <alignment horizontal="right" vertical="center" wrapText="1"/>
    </xf>
    <xf numFmtId="0" fontId="35" fillId="29" borderId="4" xfId="4" applyFont="1" applyFill="1" applyBorder="1" applyAlignment="1">
      <alignment horizontal="right" vertical="center"/>
    </xf>
    <xf numFmtId="166" fontId="35" fillId="10" borderId="4" xfId="0" applyNumberFormat="1" applyFont="1" applyFill="1" applyBorder="1" applyAlignment="1">
      <alignment horizontal="right" vertical="center"/>
    </xf>
    <xf numFmtId="2" fontId="35" fillId="0" borderId="4" xfId="0" applyNumberFormat="1" applyFont="1" applyBorder="1" applyAlignment="1">
      <alignment horizontal="right" vertical="center"/>
    </xf>
    <xf numFmtId="166" fontId="35" fillId="29" borderId="4" xfId="0" applyNumberFormat="1" applyFont="1" applyFill="1" applyBorder="1" applyAlignment="1">
      <alignment horizontal="right" vertical="center"/>
    </xf>
    <xf numFmtId="2" fontId="35" fillId="29" borderId="4" xfId="0" applyNumberFormat="1" applyFont="1" applyFill="1" applyBorder="1" applyAlignment="1">
      <alignment horizontal="right" vertical="center"/>
    </xf>
    <xf numFmtId="0" fontId="31" fillId="29" borderId="4" xfId="0" applyFont="1" applyFill="1" applyBorder="1" applyAlignment="1">
      <alignment horizontal="right" vertical="center"/>
    </xf>
    <xf numFmtId="166" fontId="37" fillId="29" borderId="4" xfId="0" applyNumberFormat="1" applyFont="1" applyFill="1" applyBorder="1" applyAlignment="1">
      <alignment horizontal="right" vertical="center"/>
    </xf>
    <xf numFmtId="1" fontId="37" fillId="29" borderId="4" xfId="0" applyNumberFormat="1" applyFont="1" applyFill="1" applyBorder="1" applyAlignment="1">
      <alignment horizontal="right" vertical="center"/>
    </xf>
    <xf numFmtId="164" fontId="39" fillId="18" borderId="4" xfId="1" applyNumberFormat="1" applyFont="1" applyFill="1" applyBorder="1" applyAlignment="1">
      <alignment horizontal="right" vertical="center"/>
    </xf>
    <xf numFmtId="3" fontId="31" fillId="0" borderId="29" xfId="0" applyNumberFormat="1" applyFont="1" applyBorder="1" applyAlignment="1">
      <alignment horizontal="right" vertical="center"/>
    </xf>
    <xf numFmtId="3" fontId="31" fillId="10" borderId="4" xfId="0" applyNumberFormat="1" applyFont="1" applyFill="1" applyBorder="1" applyAlignment="1">
      <alignment horizontal="right" vertical="center"/>
    </xf>
    <xf numFmtId="3" fontId="31" fillId="29" borderId="4" xfId="0" applyNumberFormat="1" applyFont="1" applyFill="1" applyBorder="1" applyAlignment="1">
      <alignment horizontal="right" vertical="center"/>
    </xf>
    <xf numFmtId="0" fontId="35" fillId="10" borderId="29" xfId="0" applyFont="1" applyFill="1" applyBorder="1" applyAlignment="1">
      <alignment horizontal="right" vertical="center" wrapText="1"/>
    </xf>
    <xf numFmtId="0" fontId="31" fillId="0" borderId="29" xfId="0" applyFont="1" applyBorder="1" applyAlignment="1">
      <alignment horizontal="right" vertical="center"/>
    </xf>
    <xf numFmtId="3" fontId="34" fillId="10" borderId="4" xfId="0" applyNumberFormat="1" applyFont="1" applyFill="1" applyBorder="1" applyAlignment="1">
      <alignment horizontal="right" vertical="center" wrapText="1"/>
    </xf>
    <xf numFmtId="3" fontId="34" fillId="29" borderId="4" xfId="0" applyNumberFormat="1" applyFont="1" applyFill="1" applyBorder="1" applyAlignment="1">
      <alignment horizontal="right" vertical="center" wrapText="1"/>
    </xf>
    <xf numFmtId="0" fontId="35" fillId="0" borderId="4" xfId="4" applyFont="1" applyBorder="1" applyAlignment="1">
      <alignment horizontal="right" vertical="center"/>
    </xf>
    <xf numFmtId="0" fontId="35" fillId="10" borderId="4" xfId="4" applyFont="1" applyFill="1" applyBorder="1" applyAlignment="1">
      <alignment horizontal="right" vertical="center"/>
    </xf>
    <xf numFmtId="3" fontId="35" fillId="0" borderId="4" xfId="0" applyNumberFormat="1" applyFont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1" fillId="0" borderId="4" xfId="0" applyNumberFormat="1" applyFont="1" applyBorder="1" applyAlignment="1">
      <alignment horizontal="right"/>
    </xf>
    <xf numFmtId="3" fontId="31" fillId="0" borderId="4" xfId="0" applyNumberFormat="1" applyFont="1" applyBorder="1" applyAlignment="1">
      <alignment horizontal="right" vertical="center"/>
    </xf>
    <xf numFmtId="3" fontId="37" fillId="29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</cellXfs>
  <cellStyles count="5">
    <cellStyle name="Millares" xfId="1" builtinId="3"/>
    <cellStyle name="Millares 5" xfId="3" xr:uid="{9380BE10-2540-4257-BAA2-65D2B2560E7E}"/>
    <cellStyle name="Normal" xfId="0" builtinId="0"/>
    <cellStyle name="Normal 2" xfId="4" xr:uid="{737AADBA-0025-444A-8833-563CAAA1264F}"/>
    <cellStyle name="Normal 5 2" xfId="2" xr:uid="{601EA6D3-F528-4313-AC52-91C5AD791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1051560</xdr:colOff>
      <xdr:row>1</xdr:row>
      <xdr:rowOff>121920</xdr:rowOff>
    </xdr:from>
    <xdr:to>
      <xdr:col>7</xdr:col>
      <xdr:colOff>251460</xdr:colOff>
      <xdr:row>4</xdr:row>
      <xdr:rowOff>53340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B8B8850-B379-46F2-90D5-3653A977A3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304800"/>
          <a:ext cx="2720340" cy="4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1150620</xdr:colOff>
      <xdr:row>2</xdr:row>
      <xdr:rowOff>0</xdr:rowOff>
    </xdr:from>
    <xdr:to>
      <xdr:col>5</xdr:col>
      <xdr:colOff>144780</xdr:colOff>
      <xdr:row>4</xdr:row>
      <xdr:rowOff>114300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D094BDA-A9D9-4E7F-A8D9-F0D8CB96BB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365760"/>
          <a:ext cx="2720340" cy="480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243840</xdr:colOff>
      <xdr:row>0</xdr:row>
      <xdr:rowOff>114300</xdr:rowOff>
    </xdr:from>
    <xdr:ext cx="2701290" cy="480060"/>
    <xdr:pic>
      <xdr:nvPicPr>
        <xdr:cNvPr id="2" name="Picture 1">
          <a:extLst>
            <a:ext uri="{FF2B5EF4-FFF2-40B4-BE49-F238E27FC236}">
              <a16:creationId xmlns:a16="http://schemas.microsoft.com/office/drawing/2014/main" id="{B7B229FE-6899-4B1B-AF04-1F8A97B69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640" y="114300"/>
          <a:ext cx="2701290" cy="48006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0</xdr:row>
      <xdr:rowOff>68580</xdr:rowOff>
    </xdr:from>
    <xdr:to>
      <xdr:col>6</xdr:col>
      <xdr:colOff>388620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4A6AB-E3B8-41FB-9F87-E7D53A54F1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0" y="68580"/>
          <a:ext cx="2720340" cy="480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335280</xdr:colOff>
      <xdr:row>0</xdr:row>
      <xdr:rowOff>45720</xdr:rowOff>
    </xdr:from>
    <xdr:to>
      <xdr:col>17</xdr:col>
      <xdr:colOff>350520</xdr:colOff>
      <xdr:row>2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C6DC7E-BCEC-4F48-B383-B8BC6E2A9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5160" y="45720"/>
          <a:ext cx="2720340" cy="480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640080</xdr:colOff>
      <xdr:row>0</xdr:row>
      <xdr:rowOff>0</xdr:rowOff>
    </xdr:from>
    <xdr:to>
      <xdr:col>8</xdr:col>
      <xdr:colOff>190500</xdr:colOff>
      <xdr:row>2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3A6D71-D9C6-4FCE-BE7B-167533A4E5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520" y="0"/>
          <a:ext cx="2720340" cy="480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167640</xdr:rowOff>
    </xdr:from>
    <xdr:to>
      <xdr:col>1</xdr:col>
      <xdr:colOff>3139440</xdr:colOff>
      <xdr:row>3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DBB758-3146-4386-B079-0F978D288A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" y="167640"/>
          <a:ext cx="2720340" cy="4800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</xdr:colOff>
      <xdr:row>0</xdr:row>
      <xdr:rowOff>137160</xdr:rowOff>
    </xdr:from>
    <xdr:to>
      <xdr:col>9</xdr:col>
      <xdr:colOff>30480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5405F6C-8C76-4B21-BC7F-ED8E18DADA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67B8E7DB-A53F-46A8-A7A6-1057B9B533F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AF7C1979-7941-47DD-98A0-1802F5DB6882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65BD1979-CFB9-4B1D-9E91-F06A02E2A0D9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517FFA3F-865B-4F0B-97DA-B7FB340679EE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C2E72D7-DCCD-4C25-97BA-99B026A6DC2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488E662-4806-4CED-878B-6727856CD0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7C425CDC-7BF7-4A20-9856-611F24F0B7A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5990C94A-12E5-492E-AE6A-C1CCD090C8A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36B0175-308B-482A-A11D-3452C297808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7B20D249-CCE5-4F97-A9F9-693B7BC7D48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CA4F590B-2F2E-41C5-9074-F120E95A3D8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5578FA50-4A44-4EEF-ABA0-C440509C01A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C7D03797-3240-48CC-8E7A-87AECC3741A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FAC577A-D1B5-49BE-AA70-0E554CE91C7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1ABDC483-7D05-420B-A584-C5AED515130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067ECF13-99CD-436F-870B-20EEC6B68F6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D246C79D-BD34-4AD6-8267-6054D78CA21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99136C31-C1F2-4534-AB6D-1581BD0A6D6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81B4E260-B6CF-47D4-9F9B-2ED2CA16B57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A9871DAF-0C40-4C38-8086-248044C23E7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4DE57706-AE81-46EA-8D29-C211E08753C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6C8591C7-3A2A-428D-B06A-42125FFCBDD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76C68515-80E3-45D4-B1CD-095BE546A9F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FF9146CF-1DDC-491B-90AA-46E38593308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51364373-44E3-4353-89D1-B748EBF319C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AFB90A63-922A-4C10-B41E-B4B5B10B9AA7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528977F9-33FD-40B8-9663-6C5CA0E3F780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863C6521-8A4E-43E4-820C-C62A69741555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6D5552F4-3416-4EDC-85F1-46FEDA15E15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F7B5851B-4B37-4C02-A69F-13B5D06526C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B2AAB5F8-C399-4465-AC21-ED31FAEE443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42A0F809-D18D-40CE-9DE5-4554673AA98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323EB650-BD97-44EE-8D5C-43437621447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5BFBB7BF-1E8B-4EAB-8327-A0F5C83FCB2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F5917C93-C5F4-4C9C-811C-B3C0800A8C6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FD349E22-AF25-46D0-93B5-D5FE5110932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344FE442-2214-4D0E-81C1-F45213421D3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557F4191-B265-49B2-B854-9CF5953B1F3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4D71AB07-3AE1-4049-ACA3-FF0E945D945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98FCFE2B-6B21-4223-8038-2F240815A0F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9FB713F0-D745-49C5-9ADB-373594E25AD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0055CB80-676E-4FD2-AAFA-D81B2DEA8FA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CF4D1111-E20A-409B-A9E5-A742BA6265C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F536ED89-6223-494C-BE6D-CD4FC86CD3B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D14241A2-CA46-4294-98E9-A0BF7126B1F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AC90119-E3D6-4DD8-B550-835A853092B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72C406F5-4224-4E11-A9AA-6B6581DA7D2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5A5E8EF-E533-481F-BA7D-3B3916C807F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99DB572-3532-40E3-8139-039EE1BA76F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16E9C34-0A25-4D43-8DE6-F40FB504CFE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66953EE-6325-4ACF-8AD3-18B3561F74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2AADB1D7-A59D-42EE-AB02-87B4BB74536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A2043292-D5AE-4FBA-8489-81673C343A3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26BC2464-99DF-4065-830D-46624DA6153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26</xdr:row>
      <xdr:rowOff>0</xdr:rowOff>
    </xdr:from>
    <xdr:to>
      <xdr:col>2</xdr:col>
      <xdr:colOff>590550</xdr:colOff>
      <xdr:row>26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CDB720E1-CE6C-4FCD-9F15-83A0A347CD47}"/>
            </a:ext>
          </a:extLst>
        </xdr:cNvPr>
        <xdr:cNvSpPr>
          <a:spLocks noChangeAspect="1" noChangeArrowheads="1"/>
        </xdr:cNvSpPr>
      </xdr:nvSpPr>
      <xdr:spPr bwMode="auto">
        <a:xfrm>
          <a:off x="209931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22734C2F-80BD-4130-B3EF-D4C75D570CA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0D7E2B43-7A63-4580-94B4-AD3FA63FDB0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438CDFF2-E304-4CD9-B605-98A23095954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EC34B636-D6EA-4A4F-8D84-B7C67E8C45D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78D1E698-8315-4AE8-B0A6-7B1F4889BE9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93F7CCA7-56BC-47BA-BAE9-A75D45A03B5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242E01E7-3FA4-45F7-BDC3-1E8DEDF0AD0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0C6C-D96C-43CC-B137-C9E1AA5EDE79}">
  <dimension ref="B7:O26"/>
  <sheetViews>
    <sheetView zoomScaleNormal="100" workbookViewId="0">
      <selection activeCell="A23" sqref="A23"/>
    </sheetView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7" spans="2:15" ht="15.6" x14ac:dyDescent="0.3">
      <c r="B7" s="261" t="s">
        <v>0</v>
      </c>
      <c r="C7" s="261"/>
      <c r="D7" s="261"/>
      <c r="E7" s="261"/>
      <c r="F7" s="261"/>
      <c r="G7" s="261"/>
      <c r="H7" s="261"/>
      <c r="I7" s="261"/>
      <c r="J7" s="261"/>
      <c r="K7" s="261"/>
    </row>
    <row r="8" spans="2:15" ht="15.6" x14ac:dyDescent="0.3">
      <c r="B8" s="261" t="s">
        <v>1</v>
      </c>
      <c r="C8" s="261"/>
      <c r="D8" s="261"/>
      <c r="E8" s="261"/>
      <c r="F8" s="261"/>
      <c r="G8" s="261"/>
      <c r="H8" s="261"/>
      <c r="I8" s="261"/>
      <c r="J8" s="261"/>
      <c r="K8" s="261"/>
    </row>
    <row r="9" spans="2:15" ht="15.6" x14ac:dyDescent="0.3">
      <c r="B9" s="262" t="s">
        <v>2</v>
      </c>
      <c r="C9" s="262"/>
      <c r="D9" s="262"/>
      <c r="E9" s="262"/>
      <c r="F9" s="262"/>
      <c r="G9" s="262"/>
      <c r="H9" s="262"/>
      <c r="I9" s="262"/>
      <c r="J9" s="262"/>
      <c r="K9" s="262"/>
    </row>
    <row r="10" spans="2:15" ht="15.6" x14ac:dyDescent="0.3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5" ht="15.6" x14ac:dyDescent="0.3">
      <c r="B11" s="2"/>
      <c r="C11" s="2"/>
      <c r="D11" s="2"/>
      <c r="E11" s="263" t="s">
        <v>3</v>
      </c>
      <c r="F11" s="264"/>
      <c r="G11" s="265"/>
      <c r="H11" s="3"/>
      <c r="I11" s="263" t="s">
        <v>3</v>
      </c>
      <c r="J11" s="264"/>
      <c r="K11" s="265"/>
    </row>
    <row r="12" spans="2:15" ht="31.2" x14ac:dyDescent="0.3"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 t="s">
        <v>9</v>
      </c>
      <c r="H12" s="10" t="s">
        <v>10</v>
      </c>
      <c r="I12" s="7" t="s">
        <v>7</v>
      </c>
      <c r="J12" s="8" t="s">
        <v>8</v>
      </c>
      <c r="K12" s="5" t="s">
        <v>9</v>
      </c>
    </row>
    <row r="13" spans="2:15" ht="15.6" x14ac:dyDescent="0.3">
      <c r="B13" s="11" t="s">
        <v>11</v>
      </c>
      <c r="C13" s="12">
        <v>68550</v>
      </c>
      <c r="D13" s="12">
        <v>12</v>
      </c>
      <c r="E13" s="12">
        <v>1</v>
      </c>
      <c r="F13" s="12">
        <v>0</v>
      </c>
      <c r="G13" s="13">
        <f>SUM(E13:F13)</f>
        <v>1</v>
      </c>
      <c r="H13" s="12">
        <v>263.10000000000002</v>
      </c>
      <c r="I13" s="12">
        <v>26</v>
      </c>
      <c r="J13" s="12">
        <v>4</v>
      </c>
      <c r="K13" s="13">
        <f t="shared" ref="K13:K20" si="0">SUM(I13:J13)</f>
        <v>30</v>
      </c>
      <c r="O13" t="s">
        <v>12</v>
      </c>
    </row>
    <row r="14" spans="2:15" ht="15.6" x14ac:dyDescent="0.3">
      <c r="B14" s="11" t="s">
        <v>13</v>
      </c>
      <c r="C14" s="12">
        <v>61700</v>
      </c>
      <c r="D14" s="12">
        <v>112</v>
      </c>
      <c r="E14" s="12">
        <v>5</v>
      </c>
      <c r="F14" s="12">
        <v>1</v>
      </c>
      <c r="G14" s="13">
        <f t="shared" ref="G14:G20" si="1">SUM(E14:F14)</f>
        <v>6</v>
      </c>
      <c r="H14" s="12">
        <v>83</v>
      </c>
      <c r="I14" s="12">
        <v>6</v>
      </c>
      <c r="J14" s="12">
        <v>0</v>
      </c>
      <c r="K14" s="13">
        <f t="shared" si="0"/>
        <v>6</v>
      </c>
    </row>
    <row r="15" spans="2:15" ht="15.6" x14ac:dyDescent="0.3">
      <c r="B15" s="11" t="s">
        <v>14</v>
      </c>
      <c r="C15" s="12">
        <v>3840</v>
      </c>
      <c r="D15" s="12">
        <v>4</v>
      </c>
      <c r="E15" s="12">
        <v>1</v>
      </c>
      <c r="F15" s="12">
        <v>0</v>
      </c>
      <c r="G15" s="13">
        <f t="shared" si="1"/>
        <v>1</v>
      </c>
      <c r="H15" s="12">
        <v>12</v>
      </c>
      <c r="I15" s="12">
        <v>2</v>
      </c>
      <c r="J15" s="12">
        <v>0</v>
      </c>
      <c r="K15" s="13">
        <f t="shared" si="0"/>
        <v>2</v>
      </c>
      <c r="M15" t="s">
        <v>12</v>
      </c>
    </row>
    <row r="16" spans="2:15" ht="15.6" x14ac:dyDescent="0.3">
      <c r="B16" s="11" t="s">
        <v>15</v>
      </c>
      <c r="C16" s="12">
        <v>100558</v>
      </c>
      <c r="D16" s="12">
        <v>259</v>
      </c>
      <c r="E16" s="12">
        <v>21</v>
      </c>
      <c r="F16" s="12">
        <v>4</v>
      </c>
      <c r="G16" s="13">
        <f t="shared" si="1"/>
        <v>25</v>
      </c>
      <c r="H16" s="12">
        <v>131</v>
      </c>
      <c r="I16" s="12">
        <v>19</v>
      </c>
      <c r="J16" s="12">
        <v>2</v>
      </c>
      <c r="K16" s="13">
        <f t="shared" si="0"/>
        <v>21</v>
      </c>
      <c r="M16" t="s">
        <v>12</v>
      </c>
      <c r="N16" t="s">
        <v>12</v>
      </c>
    </row>
    <row r="17" spans="2:13" ht="15.6" x14ac:dyDescent="0.3">
      <c r="B17" s="11" t="s">
        <v>16</v>
      </c>
      <c r="C17" s="12">
        <v>219751</v>
      </c>
      <c r="D17" s="12">
        <v>175</v>
      </c>
      <c r="E17" s="12">
        <v>7</v>
      </c>
      <c r="F17" s="12">
        <v>0</v>
      </c>
      <c r="G17" s="13">
        <f t="shared" si="1"/>
        <v>7</v>
      </c>
      <c r="H17" s="12">
        <v>486</v>
      </c>
      <c r="I17" s="12">
        <v>13</v>
      </c>
      <c r="J17" s="12">
        <v>1</v>
      </c>
      <c r="K17" s="13">
        <f t="shared" si="0"/>
        <v>14</v>
      </c>
      <c r="M17" t="s">
        <v>12</v>
      </c>
    </row>
    <row r="18" spans="2:13" ht="15.6" x14ac:dyDescent="0.3">
      <c r="B18" s="11" t="s">
        <v>17</v>
      </c>
      <c r="C18" s="12">
        <v>772018</v>
      </c>
      <c r="D18" s="12">
        <v>3063</v>
      </c>
      <c r="E18" s="12">
        <v>103</v>
      </c>
      <c r="F18" s="12">
        <v>52</v>
      </c>
      <c r="G18" s="13">
        <f t="shared" si="1"/>
        <v>155</v>
      </c>
      <c r="H18" s="12">
        <v>0</v>
      </c>
      <c r="I18" s="12">
        <v>0</v>
      </c>
      <c r="J18" s="12">
        <v>0</v>
      </c>
      <c r="K18" s="13">
        <f t="shared" si="0"/>
        <v>0</v>
      </c>
    </row>
    <row r="19" spans="2:13" ht="15.6" x14ac:dyDescent="0.3">
      <c r="B19" s="11" t="s">
        <v>18</v>
      </c>
      <c r="C19" s="12">
        <v>7000</v>
      </c>
      <c r="D19" s="12">
        <v>0</v>
      </c>
      <c r="E19" s="14">
        <v>0</v>
      </c>
      <c r="F19" s="14">
        <v>0</v>
      </c>
      <c r="G19" s="13">
        <f t="shared" si="1"/>
        <v>0</v>
      </c>
      <c r="H19" s="12">
        <v>26</v>
      </c>
      <c r="I19" s="12">
        <v>3</v>
      </c>
      <c r="J19" s="12">
        <v>0</v>
      </c>
      <c r="K19" s="13">
        <f t="shared" si="0"/>
        <v>3</v>
      </c>
    </row>
    <row r="20" spans="2:13" ht="15.6" x14ac:dyDescent="0.3">
      <c r="B20" s="11" t="s">
        <v>19</v>
      </c>
      <c r="C20" s="12">
        <v>261120</v>
      </c>
      <c r="D20" s="12">
        <v>616</v>
      </c>
      <c r="E20" s="12">
        <v>54</v>
      </c>
      <c r="F20" s="12">
        <v>11</v>
      </c>
      <c r="G20" s="13">
        <f t="shared" si="1"/>
        <v>65</v>
      </c>
      <c r="H20" s="12">
        <v>611</v>
      </c>
      <c r="I20" s="12">
        <v>68</v>
      </c>
      <c r="J20" s="12">
        <v>6</v>
      </c>
      <c r="K20" s="13">
        <f t="shared" si="0"/>
        <v>74</v>
      </c>
    </row>
    <row r="21" spans="2:13" s="18" customFormat="1" ht="15.6" x14ac:dyDescent="0.3">
      <c r="B21" s="15" t="s">
        <v>9</v>
      </c>
      <c r="C21" s="16">
        <f>+C13+C14+C15+C16+C17+C18+C19+C20</f>
        <v>1494537</v>
      </c>
      <c r="D21" s="17">
        <f>+D13+D14+D15+D16+D17+D18+D19+D20</f>
        <v>4241</v>
      </c>
      <c r="E21" s="17">
        <f>SUM(E13:E20)</f>
        <v>192</v>
      </c>
      <c r="F21" s="17">
        <f>SUM(F13:F20)</f>
        <v>68</v>
      </c>
      <c r="G21" s="17">
        <f>+G13+G14+G15+G16+G17+G18+G19+G20</f>
        <v>260</v>
      </c>
      <c r="H21" s="17">
        <f>+H13+H14+H15+H16+H17+H18+H19+H20</f>
        <v>1612.1</v>
      </c>
      <c r="I21" s="17">
        <f>SUM(I13:I20)</f>
        <v>137</v>
      </c>
      <c r="J21" s="17">
        <f>+J13+J14+J15+J16+J17+J18+J19+J20</f>
        <v>13</v>
      </c>
      <c r="K21" s="17">
        <f>+K13+K14+K15+K16+K17+K18+K19+K20</f>
        <v>150</v>
      </c>
    </row>
    <row r="22" spans="2:13" ht="15.6" x14ac:dyDescent="0.3">
      <c r="B22" s="2"/>
      <c r="C22" s="2"/>
      <c r="D22" s="2"/>
      <c r="E22" s="19"/>
      <c r="F22" s="2"/>
      <c r="G22" s="2"/>
      <c r="H22" s="2"/>
      <c r="I22" s="2"/>
      <c r="J22" s="2"/>
      <c r="K22" s="2"/>
    </row>
    <row r="23" spans="2:13" ht="15.6" x14ac:dyDescent="0.3">
      <c r="B23" s="2"/>
      <c r="C23" s="2"/>
      <c r="D23" s="2"/>
      <c r="E23" s="19"/>
      <c r="F23" s="2"/>
      <c r="G23" s="2" t="s">
        <v>12</v>
      </c>
      <c r="H23" s="2"/>
      <c r="I23" s="2"/>
      <c r="J23" s="2"/>
      <c r="K23" s="2"/>
    </row>
    <row r="24" spans="2:13" ht="15.6" x14ac:dyDescent="0.3">
      <c r="B24" s="2" t="s">
        <v>20</v>
      </c>
      <c r="C24" s="2"/>
      <c r="D24" s="2"/>
      <c r="E24" s="2" t="s">
        <v>12</v>
      </c>
      <c r="F24" s="2" t="s">
        <v>12</v>
      </c>
      <c r="G24" s="2"/>
      <c r="H24" s="2" t="s">
        <v>12</v>
      </c>
      <c r="I24" s="2"/>
      <c r="J24" s="2"/>
      <c r="K24" s="2"/>
    </row>
    <row r="25" spans="2:13" ht="15.6" x14ac:dyDescent="0.3">
      <c r="B25" s="2" t="s">
        <v>21</v>
      </c>
      <c r="C25" s="2"/>
      <c r="D25" s="2"/>
      <c r="E25" s="2"/>
      <c r="F25" s="2" t="s">
        <v>12</v>
      </c>
      <c r="G25" s="2" t="s">
        <v>12</v>
      </c>
      <c r="H25" s="2"/>
      <c r="I25" s="2"/>
      <c r="J25" s="2"/>
      <c r="K25" s="2"/>
    </row>
    <row r="26" spans="2:13" ht="15.6" x14ac:dyDescent="0.3">
      <c r="B26" s="20" t="s">
        <v>22</v>
      </c>
      <c r="C26" s="2"/>
      <c r="D26" s="2"/>
      <c r="E26" s="2"/>
      <c r="F26" s="2"/>
      <c r="G26" s="2"/>
      <c r="H26" s="2"/>
      <c r="I26" s="2"/>
      <c r="J26" s="2"/>
      <c r="K26" s="2"/>
    </row>
  </sheetData>
  <mergeCells count="5">
    <mergeCell ref="B7:K7"/>
    <mergeCell ref="B8:K8"/>
    <mergeCell ref="B9:K9"/>
    <mergeCell ref="E11:G11"/>
    <mergeCell ref="I11:K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C0F6-1B24-49F5-BD5E-6716C040E983}">
  <dimension ref="B5:N53"/>
  <sheetViews>
    <sheetView zoomScaleNormal="100" workbookViewId="0">
      <selection activeCell="I7" sqref="I7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5" spans="2:13" ht="15.6" x14ac:dyDescent="0.3">
      <c r="B5" s="2"/>
      <c r="C5" s="2"/>
      <c r="D5" s="2"/>
      <c r="E5" s="2"/>
      <c r="F5" s="2"/>
      <c r="G5" s="2"/>
      <c r="H5" s="2"/>
    </row>
    <row r="6" spans="2:13" ht="15.6" x14ac:dyDescent="0.3">
      <c r="B6" s="261" t="s">
        <v>23</v>
      </c>
      <c r="C6" s="261"/>
      <c r="D6" s="261"/>
      <c r="E6" s="261"/>
      <c r="F6" s="261"/>
      <c r="G6" s="261"/>
      <c r="H6" s="261"/>
    </row>
    <row r="7" spans="2:13" ht="15.6" x14ac:dyDescent="0.3">
      <c r="B7" s="261" t="s">
        <v>24</v>
      </c>
      <c r="C7" s="261"/>
      <c r="D7" s="261"/>
      <c r="E7" s="261"/>
      <c r="F7" s="261"/>
      <c r="G7" s="261"/>
      <c r="H7" s="261"/>
      <c r="I7" s="21"/>
      <c r="J7" s="21"/>
      <c r="K7" s="21"/>
      <c r="L7" s="21"/>
      <c r="M7" s="21"/>
    </row>
    <row r="8" spans="2:13" ht="15.6" x14ac:dyDescent="0.3">
      <c r="B8" s="261" t="s">
        <v>2</v>
      </c>
      <c r="C8" s="261"/>
      <c r="D8" s="261"/>
      <c r="E8" s="261"/>
      <c r="F8" s="261"/>
      <c r="G8" s="261"/>
      <c r="H8" s="261"/>
    </row>
    <row r="9" spans="2:13" ht="10.199999999999999" customHeight="1" thickBot="1" x14ac:dyDescent="0.35">
      <c r="B9" s="2"/>
      <c r="C9" s="2"/>
      <c r="D9" s="2"/>
      <c r="E9" s="2"/>
      <c r="F9" s="2"/>
      <c r="G9" s="2"/>
      <c r="H9" s="2"/>
    </row>
    <row r="10" spans="2:13" ht="16.2" thickBot="1" x14ac:dyDescent="0.35">
      <c r="B10" s="268" t="s">
        <v>25</v>
      </c>
      <c r="C10" s="269"/>
      <c r="D10" s="269"/>
      <c r="E10" s="270"/>
      <c r="F10" s="268" t="s">
        <v>3</v>
      </c>
      <c r="G10" s="269"/>
      <c r="H10" s="270"/>
    </row>
    <row r="11" spans="2:13" ht="35.4" customHeight="1" x14ac:dyDescent="0.3">
      <c r="B11" s="22" t="s">
        <v>4</v>
      </c>
      <c r="C11" s="23" t="s">
        <v>26</v>
      </c>
      <c r="D11" s="23" t="s">
        <v>27</v>
      </c>
      <c r="E11" s="23" t="s">
        <v>28</v>
      </c>
      <c r="F11" s="24" t="s">
        <v>7</v>
      </c>
      <c r="G11" s="25" t="s">
        <v>8</v>
      </c>
      <c r="H11" s="23" t="s">
        <v>9</v>
      </c>
    </row>
    <row r="12" spans="2:13" ht="15.6" x14ac:dyDescent="0.3">
      <c r="B12" s="11" t="s">
        <v>11</v>
      </c>
      <c r="C12" s="26">
        <v>330</v>
      </c>
      <c r="D12" s="13">
        <v>10</v>
      </c>
      <c r="E12" s="27">
        <v>330</v>
      </c>
      <c r="F12" s="13">
        <v>8</v>
      </c>
      <c r="G12" s="13">
        <v>2</v>
      </c>
      <c r="H12" s="13">
        <f>SUM(F12:G12)</f>
        <v>10</v>
      </c>
    </row>
    <row r="13" spans="2:13" ht="15.6" x14ac:dyDescent="0.3">
      <c r="B13" s="11" t="s">
        <v>13</v>
      </c>
      <c r="C13" s="26">
        <v>243</v>
      </c>
      <c r="D13" s="13">
        <v>8</v>
      </c>
      <c r="E13" s="27">
        <v>243</v>
      </c>
      <c r="F13" s="13">
        <v>7</v>
      </c>
      <c r="G13" s="13">
        <v>1</v>
      </c>
      <c r="H13" s="13">
        <f t="shared" ref="H13:H19" si="0">SUM(F13:G13)</f>
        <v>8</v>
      </c>
    </row>
    <row r="14" spans="2:13" ht="15.6" x14ac:dyDescent="0.3">
      <c r="B14" s="11" t="s">
        <v>14</v>
      </c>
      <c r="C14" s="26">
        <v>604</v>
      </c>
      <c r="D14" s="13">
        <v>17</v>
      </c>
      <c r="E14" s="27">
        <v>628</v>
      </c>
      <c r="F14" s="13">
        <v>16</v>
      </c>
      <c r="G14" s="13">
        <v>1</v>
      </c>
      <c r="H14" s="13">
        <f t="shared" si="0"/>
        <v>17</v>
      </c>
    </row>
    <row r="15" spans="2:13" ht="15.6" x14ac:dyDescent="0.3">
      <c r="B15" s="11" t="s">
        <v>15</v>
      </c>
      <c r="C15" s="26">
        <v>2468</v>
      </c>
      <c r="D15" s="13">
        <v>117</v>
      </c>
      <c r="E15" s="27">
        <v>3935</v>
      </c>
      <c r="F15" s="13">
        <v>103</v>
      </c>
      <c r="G15" s="13">
        <v>14</v>
      </c>
      <c r="H15" s="13">
        <f t="shared" si="0"/>
        <v>117</v>
      </c>
    </row>
    <row r="16" spans="2:13" ht="15.6" x14ac:dyDescent="0.3">
      <c r="B16" s="11" t="s">
        <v>16</v>
      </c>
      <c r="C16" s="26">
        <v>2196</v>
      </c>
      <c r="D16" s="13">
        <v>32</v>
      </c>
      <c r="E16" s="27">
        <v>2196</v>
      </c>
      <c r="F16" s="13">
        <v>26</v>
      </c>
      <c r="G16" s="13">
        <v>6</v>
      </c>
      <c r="H16" s="13">
        <f t="shared" si="0"/>
        <v>32</v>
      </c>
      <c r="L16" t="s">
        <v>12</v>
      </c>
    </row>
    <row r="17" spans="2:14" ht="15.6" x14ac:dyDescent="0.3">
      <c r="B17" s="11" t="s">
        <v>17</v>
      </c>
      <c r="C17" s="26">
        <v>1317</v>
      </c>
      <c r="D17" s="13">
        <v>19</v>
      </c>
      <c r="E17" s="27">
        <v>2056</v>
      </c>
      <c r="F17" s="13">
        <v>19</v>
      </c>
      <c r="G17" s="13">
        <v>0</v>
      </c>
      <c r="H17" s="13">
        <f t="shared" si="0"/>
        <v>19</v>
      </c>
    </row>
    <row r="18" spans="2:14" ht="15.6" x14ac:dyDescent="0.3">
      <c r="B18" s="11" t="s">
        <v>18</v>
      </c>
      <c r="C18" s="26">
        <v>258</v>
      </c>
      <c r="D18" s="13">
        <v>12</v>
      </c>
      <c r="E18" s="27">
        <v>273</v>
      </c>
      <c r="F18" s="13">
        <v>12</v>
      </c>
      <c r="G18" s="13">
        <v>0</v>
      </c>
      <c r="H18" s="13">
        <f t="shared" si="0"/>
        <v>12</v>
      </c>
    </row>
    <row r="19" spans="2:14" ht="15.6" x14ac:dyDescent="0.3">
      <c r="B19" s="11" t="s">
        <v>19</v>
      </c>
      <c r="C19" s="26">
        <v>425</v>
      </c>
      <c r="D19" s="13">
        <v>27</v>
      </c>
      <c r="E19" s="27">
        <v>677</v>
      </c>
      <c r="F19" s="13">
        <v>19</v>
      </c>
      <c r="G19" s="13">
        <v>8</v>
      </c>
      <c r="H19" s="13">
        <f t="shared" si="0"/>
        <v>27</v>
      </c>
    </row>
    <row r="20" spans="2:14" ht="15.6" x14ac:dyDescent="0.3">
      <c r="B20" s="28" t="s">
        <v>9</v>
      </c>
      <c r="C20" s="29">
        <f t="shared" ref="C20:H20" si="1">+C12+C13+C14+C15+C16+C17+C18+C19</f>
        <v>7841</v>
      </c>
      <c r="D20" s="29">
        <f t="shared" si="1"/>
        <v>242</v>
      </c>
      <c r="E20" s="29">
        <f t="shared" si="1"/>
        <v>10338</v>
      </c>
      <c r="F20" s="29">
        <f t="shared" si="1"/>
        <v>210</v>
      </c>
      <c r="G20" s="29">
        <f t="shared" si="1"/>
        <v>32</v>
      </c>
      <c r="H20" s="29">
        <f t="shared" si="1"/>
        <v>242</v>
      </c>
    </row>
    <row r="21" spans="2:14" ht="16.2" thickBot="1" x14ac:dyDescent="0.35">
      <c r="B21" s="2"/>
      <c r="C21" s="2"/>
      <c r="D21" s="2"/>
      <c r="E21" s="2"/>
      <c r="F21" s="2"/>
      <c r="G21" s="2"/>
      <c r="H21" s="2"/>
    </row>
    <row r="22" spans="2:14" ht="16.2" thickBot="1" x14ac:dyDescent="0.35">
      <c r="B22" s="268" t="s">
        <v>29</v>
      </c>
      <c r="C22" s="269"/>
      <c r="D22" s="270"/>
      <c r="E22" s="268" t="s">
        <v>3</v>
      </c>
      <c r="F22" s="269"/>
      <c r="G22" s="269"/>
      <c r="H22" s="270"/>
    </row>
    <row r="23" spans="2:14" ht="40.200000000000003" customHeight="1" thickBot="1" x14ac:dyDescent="0.35">
      <c r="B23" s="30" t="s">
        <v>4</v>
      </c>
      <c r="C23" s="23" t="s">
        <v>30</v>
      </c>
      <c r="D23" s="31" t="s">
        <v>31</v>
      </c>
      <c r="E23" s="32" t="s">
        <v>7</v>
      </c>
      <c r="F23" s="25" t="s">
        <v>8</v>
      </c>
      <c r="G23" s="271" t="s">
        <v>9</v>
      </c>
      <c r="H23" s="272"/>
    </row>
    <row r="24" spans="2:14" ht="15.6" x14ac:dyDescent="0.3">
      <c r="B24" s="11" t="s">
        <v>11</v>
      </c>
      <c r="C24" s="26">
        <v>3</v>
      </c>
      <c r="D24" s="27">
        <v>65</v>
      </c>
      <c r="E24" s="13">
        <v>3</v>
      </c>
      <c r="F24" s="13">
        <v>0</v>
      </c>
      <c r="G24" s="273">
        <f>SUM(E24:F24)</f>
        <v>3</v>
      </c>
      <c r="H24" s="274"/>
    </row>
    <row r="25" spans="2:14" ht="15.6" x14ac:dyDescent="0.3">
      <c r="B25" s="11" t="s">
        <v>13</v>
      </c>
      <c r="C25" s="26">
        <v>0</v>
      </c>
      <c r="D25" s="27">
        <v>0</v>
      </c>
      <c r="E25" s="33">
        <v>0</v>
      </c>
      <c r="F25" s="34">
        <v>0</v>
      </c>
      <c r="G25" s="266">
        <f t="shared" ref="G25:G31" si="2">SUM(E25:F25)</f>
        <v>0</v>
      </c>
      <c r="H25" s="267"/>
    </row>
    <row r="26" spans="2:14" ht="15.6" x14ac:dyDescent="0.3">
      <c r="B26" s="11" t="s">
        <v>14</v>
      </c>
      <c r="C26" s="26">
        <v>0</v>
      </c>
      <c r="D26" s="27">
        <v>0</v>
      </c>
      <c r="E26" s="13">
        <v>0</v>
      </c>
      <c r="F26" s="13">
        <v>0</v>
      </c>
      <c r="G26" s="266">
        <f t="shared" si="2"/>
        <v>0</v>
      </c>
      <c r="H26" s="267"/>
      <c r="L26" t="s">
        <v>12</v>
      </c>
    </row>
    <row r="27" spans="2:14" ht="15.6" x14ac:dyDescent="0.3">
      <c r="B27" s="11" t="s">
        <v>15</v>
      </c>
      <c r="C27" s="26">
        <v>0</v>
      </c>
      <c r="D27" s="27">
        <v>0</v>
      </c>
      <c r="E27" s="13">
        <v>0</v>
      </c>
      <c r="F27" s="13">
        <v>0</v>
      </c>
      <c r="G27" s="266">
        <f t="shared" si="2"/>
        <v>0</v>
      </c>
      <c r="H27" s="267"/>
    </row>
    <row r="28" spans="2:14" ht="15.6" x14ac:dyDescent="0.3">
      <c r="B28" s="11" t="s">
        <v>16</v>
      </c>
      <c r="C28" s="26">
        <v>6</v>
      </c>
      <c r="D28" s="27">
        <v>1040</v>
      </c>
      <c r="E28" s="13">
        <v>6</v>
      </c>
      <c r="F28" s="13">
        <v>0</v>
      </c>
      <c r="G28" s="266">
        <f t="shared" si="2"/>
        <v>6</v>
      </c>
      <c r="H28" s="267"/>
      <c r="N28" t="s">
        <v>12</v>
      </c>
    </row>
    <row r="29" spans="2:14" ht="15.6" x14ac:dyDescent="0.3">
      <c r="B29" s="11" t="s">
        <v>17</v>
      </c>
      <c r="C29" s="26">
        <v>1</v>
      </c>
      <c r="D29" s="27">
        <v>10</v>
      </c>
      <c r="E29" s="13">
        <v>0</v>
      </c>
      <c r="F29" s="13">
        <v>1</v>
      </c>
      <c r="G29" s="266">
        <f t="shared" si="2"/>
        <v>1</v>
      </c>
      <c r="H29" s="267"/>
      <c r="L29" t="s">
        <v>12</v>
      </c>
    </row>
    <row r="30" spans="2:14" ht="15.6" x14ac:dyDescent="0.3">
      <c r="B30" s="11" t="s">
        <v>18</v>
      </c>
      <c r="C30" s="26">
        <v>0</v>
      </c>
      <c r="D30" s="27">
        <v>0</v>
      </c>
      <c r="E30" s="26">
        <v>0</v>
      </c>
      <c r="F30" s="27">
        <v>0</v>
      </c>
      <c r="G30" s="266">
        <f t="shared" si="2"/>
        <v>0</v>
      </c>
      <c r="H30" s="267"/>
    </row>
    <row r="31" spans="2:14" ht="15.6" x14ac:dyDescent="0.3">
      <c r="B31" s="11" t="s">
        <v>19</v>
      </c>
      <c r="C31" s="26">
        <v>0</v>
      </c>
      <c r="D31" s="27">
        <v>0</v>
      </c>
      <c r="E31" s="26">
        <v>0</v>
      </c>
      <c r="F31" s="27">
        <v>0</v>
      </c>
      <c r="G31" s="266">
        <f t="shared" si="2"/>
        <v>0</v>
      </c>
      <c r="H31" s="267"/>
      <c r="L31" t="s">
        <v>12</v>
      </c>
    </row>
    <row r="32" spans="2:14" ht="16.2" thickBot="1" x14ac:dyDescent="0.35">
      <c r="B32" s="28" t="s">
        <v>9</v>
      </c>
      <c r="C32" s="29">
        <f t="shared" ref="C32:G32" si="3">+C24+C25+C26+C27+C28+C29+C30+C31</f>
        <v>10</v>
      </c>
      <c r="D32" s="35">
        <f t="shared" si="3"/>
        <v>1115</v>
      </c>
      <c r="E32" s="36">
        <f t="shared" si="3"/>
        <v>9</v>
      </c>
      <c r="F32" s="37">
        <f>SUM(F24:F31)</f>
        <v>1</v>
      </c>
      <c r="G32" s="275">
        <f t="shared" si="3"/>
        <v>10</v>
      </c>
      <c r="H32" s="276"/>
    </row>
    <row r="33" spans="2:11" ht="16.2" thickBot="1" x14ac:dyDescent="0.35">
      <c r="B33" s="2"/>
      <c r="C33" s="2"/>
      <c r="D33" s="2"/>
      <c r="E33" s="2"/>
      <c r="F33" s="2"/>
      <c r="G33" s="2"/>
      <c r="H33" s="2"/>
    </row>
    <row r="34" spans="2:11" ht="16.2" thickBot="1" x14ac:dyDescent="0.35">
      <c r="B34" s="268" t="s">
        <v>32</v>
      </c>
      <c r="C34" s="269"/>
      <c r="D34" s="270"/>
      <c r="E34" s="268" t="s">
        <v>3</v>
      </c>
      <c r="F34" s="269"/>
      <c r="G34" s="269"/>
      <c r="H34" s="270"/>
    </row>
    <row r="35" spans="2:11" ht="31.2" x14ac:dyDescent="0.3">
      <c r="B35" s="38" t="s">
        <v>4</v>
      </c>
      <c r="C35" s="39" t="s">
        <v>30</v>
      </c>
      <c r="D35" s="40" t="s">
        <v>31</v>
      </c>
      <c r="E35" s="41" t="s">
        <v>7</v>
      </c>
      <c r="F35" s="42" t="s">
        <v>8</v>
      </c>
      <c r="G35" s="279" t="s">
        <v>9</v>
      </c>
      <c r="H35" s="280"/>
    </row>
    <row r="36" spans="2:11" ht="15.6" x14ac:dyDescent="0.3">
      <c r="B36" s="43" t="s">
        <v>11</v>
      </c>
      <c r="C36" s="26">
        <v>87</v>
      </c>
      <c r="D36" s="44">
        <v>2515.5</v>
      </c>
      <c r="E36" s="13">
        <v>80</v>
      </c>
      <c r="F36" s="13">
        <v>7</v>
      </c>
      <c r="G36" s="266">
        <f>SUM(E36:F36)</f>
        <v>87</v>
      </c>
      <c r="H36" s="267"/>
    </row>
    <row r="37" spans="2:11" ht="15.6" x14ac:dyDescent="0.3">
      <c r="B37" s="43" t="s">
        <v>13</v>
      </c>
      <c r="C37" s="26">
        <v>88</v>
      </c>
      <c r="D37" s="44">
        <v>2130</v>
      </c>
      <c r="E37" s="13">
        <v>84</v>
      </c>
      <c r="F37" s="13">
        <v>4</v>
      </c>
      <c r="G37" s="266">
        <f t="shared" ref="G37:G43" si="4">SUM(E37:F37)</f>
        <v>88</v>
      </c>
      <c r="H37" s="267"/>
    </row>
    <row r="38" spans="2:11" ht="15.6" x14ac:dyDescent="0.3">
      <c r="B38" s="43" t="s">
        <v>14</v>
      </c>
      <c r="C38" s="26">
        <v>31</v>
      </c>
      <c r="D38" s="44">
        <v>1053.51</v>
      </c>
      <c r="E38" s="13">
        <v>24</v>
      </c>
      <c r="F38" s="13">
        <v>7</v>
      </c>
      <c r="G38" s="266">
        <f t="shared" si="4"/>
        <v>31</v>
      </c>
      <c r="H38" s="267"/>
    </row>
    <row r="39" spans="2:11" ht="15.6" x14ac:dyDescent="0.3">
      <c r="B39" s="43" t="s">
        <v>15</v>
      </c>
      <c r="C39" s="26">
        <v>142</v>
      </c>
      <c r="D39" s="44">
        <v>5364</v>
      </c>
      <c r="E39" s="13">
        <v>124</v>
      </c>
      <c r="F39" s="13">
        <v>18</v>
      </c>
      <c r="G39" s="266">
        <f t="shared" si="4"/>
        <v>142</v>
      </c>
      <c r="H39" s="267"/>
    </row>
    <row r="40" spans="2:11" ht="15.6" x14ac:dyDescent="0.3">
      <c r="B40" s="43" t="s">
        <v>16</v>
      </c>
      <c r="C40" s="26">
        <v>98</v>
      </c>
      <c r="D40" s="44">
        <v>6819.86</v>
      </c>
      <c r="E40" s="13">
        <v>86</v>
      </c>
      <c r="F40" s="13">
        <v>12</v>
      </c>
      <c r="G40" s="266">
        <f t="shared" si="4"/>
        <v>98</v>
      </c>
      <c r="H40" s="267"/>
    </row>
    <row r="41" spans="2:11" ht="15.6" x14ac:dyDescent="0.3">
      <c r="B41" s="43" t="s">
        <v>17</v>
      </c>
      <c r="C41" s="26">
        <v>148</v>
      </c>
      <c r="D41" s="44">
        <v>8618</v>
      </c>
      <c r="E41" s="13">
        <v>116</v>
      </c>
      <c r="F41" s="13">
        <v>32</v>
      </c>
      <c r="G41" s="266">
        <f t="shared" si="4"/>
        <v>148</v>
      </c>
      <c r="H41" s="267"/>
      <c r="K41" t="s">
        <v>12</v>
      </c>
    </row>
    <row r="42" spans="2:11" ht="15.6" x14ac:dyDescent="0.3">
      <c r="B42" s="43" t="s">
        <v>18</v>
      </c>
      <c r="C42" s="26">
        <v>45</v>
      </c>
      <c r="D42" s="44">
        <v>1006</v>
      </c>
      <c r="E42" s="13">
        <v>40</v>
      </c>
      <c r="F42" s="13">
        <v>5</v>
      </c>
      <c r="G42" s="266">
        <f t="shared" si="4"/>
        <v>45</v>
      </c>
      <c r="H42" s="267"/>
    </row>
    <row r="43" spans="2:11" ht="15.6" x14ac:dyDescent="0.3">
      <c r="B43" s="43" t="s">
        <v>19</v>
      </c>
      <c r="C43" s="45">
        <v>75</v>
      </c>
      <c r="D43" s="12">
        <v>2489</v>
      </c>
      <c r="E43" s="13">
        <v>63</v>
      </c>
      <c r="F43" s="13">
        <v>12</v>
      </c>
      <c r="G43" s="266">
        <f t="shared" si="4"/>
        <v>75</v>
      </c>
      <c r="H43" s="267"/>
    </row>
    <row r="44" spans="2:11" ht="16.2" thickBot="1" x14ac:dyDescent="0.35">
      <c r="B44" s="28" t="s">
        <v>9</v>
      </c>
      <c r="C44" s="46">
        <f t="shared" ref="C44:G44" si="5">+C36+C37+C38+C39+C40+C41+C42+C43</f>
        <v>714</v>
      </c>
      <c r="D44" s="47">
        <f t="shared" si="5"/>
        <v>29995.87</v>
      </c>
      <c r="E44" s="48">
        <f t="shared" si="5"/>
        <v>617</v>
      </c>
      <c r="F44" s="48">
        <f t="shared" si="5"/>
        <v>97</v>
      </c>
      <c r="G44" s="277">
        <f t="shared" si="5"/>
        <v>714</v>
      </c>
      <c r="H44" s="278"/>
    </row>
    <row r="45" spans="2:11" ht="15.6" x14ac:dyDescent="0.3">
      <c r="B45" s="2"/>
      <c r="C45" s="2"/>
      <c r="D45" s="2"/>
      <c r="E45" s="2"/>
      <c r="F45" s="2"/>
      <c r="G45" s="2"/>
      <c r="H45" s="2"/>
      <c r="K45" t="s">
        <v>12</v>
      </c>
    </row>
    <row r="46" spans="2:11" ht="15.6" x14ac:dyDescent="0.3">
      <c r="B46" s="2"/>
      <c r="C46" s="2"/>
      <c r="D46" s="2"/>
      <c r="E46" s="2"/>
      <c r="F46" s="2"/>
      <c r="G46" s="2"/>
      <c r="H46" s="2"/>
    </row>
    <row r="47" spans="2:11" ht="15.6" x14ac:dyDescent="0.3">
      <c r="B47" s="2" t="s">
        <v>20</v>
      </c>
      <c r="C47" s="2"/>
      <c r="D47" s="2"/>
      <c r="E47" s="2"/>
      <c r="F47" s="2"/>
      <c r="G47" s="2"/>
      <c r="H47" s="2"/>
    </row>
    <row r="48" spans="2:11" ht="15.6" x14ac:dyDescent="0.3">
      <c r="B48" s="2" t="s">
        <v>21</v>
      </c>
      <c r="C48" s="2"/>
      <c r="D48" s="2"/>
      <c r="E48" s="2"/>
      <c r="F48" s="2"/>
      <c r="G48" s="2"/>
      <c r="H48" s="2"/>
    </row>
    <row r="49" spans="2:8" ht="15.6" x14ac:dyDescent="0.3">
      <c r="B49" s="20" t="s">
        <v>22</v>
      </c>
      <c r="C49" s="2"/>
      <c r="D49" s="2"/>
      <c r="E49" s="2"/>
      <c r="F49" s="2"/>
      <c r="G49" s="2"/>
      <c r="H49" s="2"/>
    </row>
    <row r="50" spans="2:8" ht="15.6" x14ac:dyDescent="0.3">
      <c r="B50" s="2"/>
      <c r="C50" s="2"/>
      <c r="D50" s="2"/>
      <c r="E50" s="2"/>
      <c r="F50" s="2"/>
      <c r="G50" s="2"/>
      <c r="H50" s="2"/>
    </row>
    <row r="51" spans="2:8" ht="15.6" x14ac:dyDescent="0.3">
      <c r="B51" s="2"/>
      <c r="C51" s="2"/>
      <c r="D51" s="2"/>
      <c r="E51" s="2"/>
      <c r="F51" s="2"/>
      <c r="G51" s="2"/>
      <c r="H51" s="2"/>
    </row>
    <row r="52" spans="2:8" ht="15.6" x14ac:dyDescent="0.3">
      <c r="B52" s="2"/>
      <c r="C52" s="2"/>
      <c r="D52" s="2"/>
      <c r="E52" s="2"/>
      <c r="F52" s="2"/>
      <c r="G52" s="2"/>
      <c r="H52" s="2"/>
    </row>
    <row r="53" spans="2:8" ht="15.6" x14ac:dyDescent="0.3">
      <c r="B53" s="2"/>
      <c r="C53" s="2"/>
      <c r="D53" s="2"/>
      <c r="E53" s="2"/>
      <c r="F53" s="2"/>
      <c r="G53" s="2"/>
      <c r="H53" s="2"/>
    </row>
  </sheetData>
  <mergeCells count="29"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40:H40"/>
    <mergeCell ref="G29:H29"/>
    <mergeCell ref="G30:H30"/>
    <mergeCell ref="G31:H31"/>
    <mergeCell ref="G32:H32"/>
    <mergeCell ref="B34:D34"/>
    <mergeCell ref="E34:H34"/>
    <mergeCell ref="G28:H28"/>
    <mergeCell ref="B6:H6"/>
    <mergeCell ref="B7:H7"/>
    <mergeCell ref="B8:H8"/>
    <mergeCell ref="B10:E10"/>
    <mergeCell ref="F10:H10"/>
    <mergeCell ref="B22:D22"/>
    <mergeCell ref="E22:H22"/>
    <mergeCell ref="G23:H23"/>
    <mergeCell ref="G24:H24"/>
    <mergeCell ref="G25:H25"/>
    <mergeCell ref="G26:H26"/>
    <mergeCell ref="G27:H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57FE-53E5-491B-8FBF-0E408A8CD983}">
  <dimension ref="B5:I36"/>
  <sheetViews>
    <sheetView topLeftCell="B1" zoomScaleNormal="100" workbookViewId="0">
      <selection activeCell="B8" sqref="B8"/>
    </sheetView>
  </sheetViews>
  <sheetFormatPr baseColWidth="10" defaultColWidth="8.88671875" defaultRowHeight="14.4" x14ac:dyDescent="0.3"/>
  <cols>
    <col min="2" max="2" width="20.109375" customWidth="1"/>
    <col min="3" max="3" width="32.44140625" customWidth="1"/>
    <col min="4" max="4" width="17.109375" customWidth="1"/>
    <col min="5" max="5" width="25.88671875" customWidth="1"/>
    <col min="6" max="6" width="21.8867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5" spans="2:9" ht="15.6" x14ac:dyDescent="0.3">
      <c r="B5" s="281" t="s">
        <v>41</v>
      </c>
      <c r="C5" s="281"/>
      <c r="D5" s="281"/>
      <c r="E5" s="281"/>
      <c r="F5" s="281"/>
      <c r="G5" s="281"/>
      <c r="H5" s="281"/>
      <c r="I5" s="281"/>
    </row>
    <row r="6" spans="2:9" ht="15" thickBot="1" x14ac:dyDescent="0.35">
      <c r="B6" s="282" t="s">
        <v>141</v>
      </c>
      <c r="C6" s="282"/>
      <c r="D6" s="282"/>
      <c r="E6" s="282"/>
      <c r="F6" s="282"/>
      <c r="G6" s="282"/>
      <c r="H6" s="282"/>
      <c r="I6" s="282"/>
    </row>
    <row r="7" spans="2:9" ht="15" thickBot="1" x14ac:dyDescent="0.35">
      <c r="B7" s="283" t="s">
        <v>142</v>
      </c>
      <c r="C7" s="283"/>
      <c r="D7" s="283"/>
      <c r="E7" s="283"/>
      <c r="F7" s="283"/>
      <c r="G7" s="283"/>
      <c r="H7" s="283"/>
      <c r="I7" s="283"/>
    </row>
    <row r="8" spans="2:9" ht="15" thickBot="1" x14ac:dyDescent="0.35">
      <c r="B8" s="50"/>
      <c r="C8" s="50"/>
      <c r="D8" s="50"/>
      <c r="E8" s="50"/>
      <c r="F8" s="50"/>
      <c r="G8" s="50"/>
      <c r="H8" s="50"/>
      <c r="I8" s="50"/>
    </row>
    <row r="9" spans="2:9" ht="16.2" thickBot="1" x14ac:dyDescent="0.35">
      <c r="B9" s="284" t="s">
        <v>40</v>
      </c>
      <c r="C9" s="285"/>
      <c r="D9" s="285"/>
      <c r="E9" s="285"/>
      <c r="F9" s="285"/>
      <c r="G9" s="285"/>
      <c r="H9" s="285"/>
      <c r="I9" s="286"/>
    </row>
    <row r="10" spans="2:9" s="72" customFormat="1" ht="15" thickBot="1" x14ac:dyDescent="0.35">
      <c r="B10" s="78"/>
      <c r="C10" s="77" t="s">
        <v>4</v>
      </c>
      <c r="D10" s="73" t="s">
        <v>39</v>
      </c>
      <c r="E10" s="76" t="s">
        <v>38</v>
      </c>
      <c r="F10" s="73" t="s">
        <v>37</v>
      </c>
      <c r="G10" s="75" t="s">
        <v>36</v>
      </c>
      <c r="H10" s="74" t="s">
        <v>35</v>
      </c>
      <c r="I10" s="73" t="s">
        <v>9</v>
      </c>
    </row>
    <row r="11" spans="2:9" ht="15" thickBot="1" x14ac:dyDescent="0.35">
      <c r="B11" s="71">
        <v>1</v>
      </c>
      <c r="C11" s="66" t="s">
        <v>34</v>
      </c>
      <c r="D11" s="58">
        <v>1</v>
      </c>
      <c r="E11" s="58">
        <v>0</v>
      </c>
      <c r="F11" s="58">
        <v>1</v>
      </c>
      <c r="G11" s="58">
        <v>2</v>
      </c>
      <c r="H11" s="58">
        <v>0</v>
      </c>
      <c r="I11" s="70">
        <f t="shared" ref="I11:I18" si="0">+G11+H11</f>
        <v>2</v>
      </c>
    </row>
    <row r="12" spans="2:9" ht="15" thickBot="1" x14ac:dyDescent="0.35">
      <c r="B12" s="69">
        <v>2</v>
      </c>
      <c r="C12" s="66" t="s">
        <v>13</v>
      </c>
      <c r="D12" s="58">
        <v>0</v>
      </c>
      <c r="E12" s="58">
        <v>0</v>
      </c>
      <c r="F12" s="58">
        <v>1</v>
      </c>
      <c r="G12" s="58">
        <v>30</v>
      </c>
      <c r="H12" s="58">
        <v>6</v>
      </c>
      <c r="I12" s="63">
        <f t="shared" si="0"/>
        <v>36</v>
      </c>
    </row>
    <row r="13" spans="2:9" ht="15" thickBot="1" x14ac:dyDescent="0.35">
      <c r="B13" s="69">
        <v>3</v>
      </c>
      <c r="C13" s="66" t="s">
        <v>14</v>
      </c>
      <c r="D13" s="58">
        <v>1</v>
      </c>
      <c r="E13" s="58">
        <v>0</v>
      </c>
      <c r="F13" s="58">
        <v>0</v>
      </c>
      <c r="G13" s="58">
        <v>1</v>
      </c>
      <c r="H13" s="58">
        <v>0</v>
      </c>
      <c r="I13" s="63">
        <f t="shared" si="0"/>
        <v>1</v>
      </c>
    </row>
    <row r="14" spans="2:9" ht="15" thickBot="1" x14ac:dyDescent="0.35">
      <c r="B14" s="69">
        <v>4</v>
      </c>
      <c r="C14" s="68" t="s">
        <v>15</v>
      </c>
      <c r="D14" s="58">
        <v>0</v>
      </c>
      <c r="E14" s="58">
        <v>0</v>
      </c>
      <c r="F14" s="58">
        <v>1</v>
      </c>
      <c r="G14" s="58">
        <v>1</v>
      </c>
      <c r="H14" s="58">
        <v>0</v>
      </c>
      <c r="I14" s="63">
        <f t="shared" si="0"/>
        <v>1</v>
      </c>
    </row>
    <row r="15" spans="2:9" ht="16.2" customHeight="1" thickBot="1" x14ac:dyDescent="0.35">
      <c r="B15" s="67">
        <v>5</v>
      </c>
      <c r="C15" s="66" t="s">
        <v>16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63">
        <f t="shared" si="0"/>
        <v>0</v>
      </c>
    </row>
    <row r="16" spans="2:9" ht="15" customHeight="1" thickBot="1" x14ac:dyDescent="0.35">
      <c r="B16" s="65">
        <v>6</v>
      </c>
      <c r="C16" s="64" t="s">
        <v>17</v>
      </c>
      <c r="D16" s="58">
        <v>1</v>
      </c>
      <c r="E16" s="58">
        <v>0</v>
      </c>
      <c r="F16" s="58">
        <v>1</v>
      </c>
      <c r="G16" s="58">
        <v>1</v>
      </c>
      <c r="H16" s="58"/>
      <c r="I16" s="63">
        <f t="shared" si="0"/>
        <v>1</v>
      </c>
    </row>
    <row r="17" spans="2:9" ht="15" customHeight="1" thickBot="1" x14ac:dyDescent="0.35">
      <c r="B17" s="65">
        <v>7</v>
      </c>
      <c r="C17" s="64" t="s">
        <v>18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63">
        <f t="shared" si="0"/>
        <v>0</v>
      </c>
    </row>
    <row r="18" spans="2:9" ht="13.2" customHeight="1" thickBot="1" x14ac:dyDescent="0.35">
      <c r="B18" s="62">
        <v>8</v>
      </c>
      <c r="C18" s="61" t="s">
        <v>19</v>
      </c>
      <c r="D18" s="60">
        <v>1</v>
      </c>
      <c r="E18" s="58">
        <v>0</v>
      </c>
      <c r="F18" s="58">
        <v>0</v>
      </c>
      <c r="G18" s="59">
        <v>1</v>
      </c>
      <c r="H18" s="58">
        <v>0</v>
      </c>
      <c r="I18" s="57">
        <f t="shared" si="0"/>
        <v>1</v>
      </c>
    </row>
    <row r="19" spans="2:9" ht="16.2" customHeight="1" thickBot="1" x14ac:dyDescent="0.35">
      <c r="B19" s="287" t="s">
        <v>9</v>
      </c>
      <c r="C19" s="288"/>
      <c r="D19" s="56">
        <f>+D11+D12+D13+D14+D15+D16+D17+D18</f>
        <v>4</v>
      </c>
      <c r="E19" s="55">
        <f>SUM(E11:E18)</f>
        <v>0</v>
      </c>
      <c r="F19" s="54">
        <f>SUM(F11:F18)</f>
        <v>4</v>
      </c>
      <c r="G19" s="55">
        <f>+G11+G12+G13+G14+G15+G16+G17+G18</f>
        <v>36</v>
      </c>
      <c r="H19" s="54">
        <f>+H11+H12+H13+H14+H15+H16+H17+H18</f>
        <v>6</v>
      </c>
      <c r="I19" s="54">
        <f>+I11+I12+I13+I14+I15+I16+I17+I18</f>
        <v>42</v>
      </c>
    </row>
    <row r="20" spans="2:9" ht="16.2" customHeight="1" x14ac:dyDescent="0.3">
      <c r="B20" s="53"/>
      <c r="C20" s="53"/>
      <c r="D20" s="52"/>
      <c r="E20" s="51"/>
      <c r="F20" s="51"/>
      <c r="G20" s="51"/>
      <c r="H20" s="51"/>
      <c r="I20" s="51"/>
    </row>
    <row r="36" spans="2:6" ht="15.6" x14ac:dyDescent="0.3">
      <c r="B36" s="281"/>
      <c r="C36" s="281"/>
      <c r="E36" s="281"/>
      <c r="F36" s="281"/>
    </row>
  </sheetData>
  <mergeCells count="7">
    <mergeCell ref="B36:C36"/>
    <mergeCell ref="E36:F36"/>
    <mergeCell ref="B5:I5"/>
    <mergeCell ref="B6:I6"/>
    <mergeCell ref="B7:I7"/>
    <mergeCell ref="B9:I9"/>
    <mergeCell ref="B19:C19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CDBF-6834-4B5E-BC25-9735C5F970F1}">
  <dimension ref="A4:J38"/>
  <sheetViews>
    <sheetView zoomScaleNormal="100" workbookViewId="0">
      <selection activeCell="G3" sqref="G3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2.6640625" customWidth="1"/>
    <col min="10" max="10" width="16" customWidth="1"/>
  </cols>
  <sheetData>
    <row r="4" spans="2:10" ht="15" thickBot="1" x14ac:dyDescent="0.35"/>
    <row r="5" spans="2:10" ht="28.95" customHeight="1" thickBot="1" x14ac:dyDescent="0.35">
      <c r="B5" s="289" t="s">
        <v>42</v>
      </c>
      <c r="C5" s="290"/>
      <c r="D5" s="290"/>
      <c r="E5" s="290"/>
      <c r="F5" s="290"/>
      <c r="G5" s="290"/>
      <c r="H5" s="290"/>
      <c r="I5" s="290"/>
      <c r="J5" s="291"/>
    </row>
    <row r="6" spans="2:10" ht="45.6" customHeight="1" thickBot="1" x14ac:dyDescent="0.35">
      <c r="B6" s="292" t="s">
        <v>43</v>
      </c>
      <c r="C6" s="294" t="s">
        <v>44</v>
      </c>
      <c r="D6" s="295"/>
      <c r="E6" s="296"/>
      <c r="F6" s="294" t="s">
        <v>45</v>
      </c>
      <c r="G6" s="295"/>
      <c r="H6" s="296"/>
      <c r="I6" s="297" t="s">
        <v>46</v>
      </c>
      <c r="J6" s="298"/>
    </row>
    <row r="7" spans="2:10" ht="32.4" customHeight="1" thickBot="1" x14ac:dyDescent="0.35">
      <c r="B7" s="293"/>
      <c r="C7" s="79" t="s">
        <v>47</v>
      </c>
      <c r="D7" s="79" t="s">
        <v>48</v>
      </c>
      <c r="E7" s="79" t="s">
        <v>33</v>
      </c>
      <c r="F7" s="79" t="s">
        <v>47</v>
      </c>
      <c r="G7" s="79" t="s">
        <v>48</v>
      </c>
      <c r="H7" s="79" t="s">
        <v>33</v>
      </c>
      <c r="I7" s="80" t="s">
        <v>49</v>
      </c>
      <c r="J7" s="81" t="s">
        <v>50</v>
      </c>
    </row>
    <row r="8" spans="2:10" ht="15.6" x14ac:dyDescent="0.3">
      <c r="B8" s="82" t="s">
        <v>11</v>
      </c>
      <c r="C8" s="83">
        <v>48017</v>
      </c>
      <c r="D8" s="84">
        <v>35903</v>
      </c>
      <c r="E8" s="85">
        <f>C8+D8</f>
        <v>83920</v>
      </c>
      <c r="F8" s="86">
        <v>21607.65</v>
      </c>
      <c r="G8" s="87">
        <v>54965.35</v>
      </c>
      <c r="H8" s="88">
        <f t="shared" ref="H8:H17" si="0">SUM(F8:G8)</f>
        <v>76573</v>
      </c>
      <c r="I8" s="89">
        <v>0</v>
      </c>
      <c r="J8" s="90">
        <v>66663.5</v>
      </c>
    </row>
    <row r="9" spans="2:10" ht="15.6" x14ac:dyDescent="0.3">
      <c r="B9" s="82" t="s">
        <v>13</v>
      </c>
      <c r="C9" s="83">
        <v>304</v>
      </c>
      <c r="D9" s="84">
        <v>38198</v>
      </c>
      <c r="E9" s="91">
        <f t="shared" ref="E9:E18" si="1">C9+D9</f>
        <v>38502</v>
      </c>
      <c r="F9" s="92">
        <v>200</v>
      </c>
      <c r="G9" s="93">
        <v>48439.99</v>
      </c>
      <c r="H9" s="94">
        <f t="shared" si="0"/>
        <v>48639.99</v>
      </c>
      <c r="I9" s="95">
        <v>556</v>
      </c>
      <c r="J9" s="90">
        <v>24171.55</v>
      </c>
    </row>
    <row r="10" spans="2:10" ht="15.6" x14ac:dyDescent="0.3">
      <c r="B10" s="82" t="s">
        <v>14</v>
      </c>
      <c r="C10" s="83">
        <v>1927</v>
      </c>
      <c r="D10" s="84">
        <v>6711</v>
      </c>
      <c r="E10" s="91">
        <f t="shared" si="1"/>
        <v>8638</v>
      </c>
      <c r="F10" s="92">
        <v>762.8</v>
      </c>
      <c r="G10" s="93">
        <v>6579.5</v>
      </c>
      <c r="H10" s="94">
        <f t="shared" si="0"/>
        <v>7342.3</v>
      </c>
      <c r="I10" s="95">
        <v>0</v>
      </c>
      <c r="J10" s="90">
        <v>4867.9399999999996</v>
      </c>
    </row>
    <row r="11" spans="2:10" ht="26.25" customHeight="1" x14ac:dyDescent="0.3">
      <c r="B11" s="96" t="s">
        <v>51</v>
      </c>
      <c r="C11" s="83">
        <v>6150</v>
      </c>
      <c r="D11" s="84">
        <v>0</v>
      </c>
      <c r="E11" s="97">
        <f t="shared" si="1"/>
        <v>6150</v>
      </c>
      <c r="F11" s="92">
        <v>4503</v>
      </c>
      <c r="G11" s="98">
        <v>0</v>
      </c>
      <c r="H11" s="99">
        <f t="shared" si="0"/>
        <v>4503</v>
      </c>
      <c r="I11" s="95">
        <v>0</v>
      </c>
      <c r="J11" s="90">
        <v>3544.06</v>
      </c>
    </row>
    <row r="12" spans="2:10" ht="15.6" x14ac:dyDescent="0.3">
      <c r="B12" s="82" t="s">
        <v>15</v>
      </c>
      <c r="C12" s="83">
        <v>11253</v>
      </c>
      <c r="D12" s="84">
        <v>28336</v>
      </c>
      <c r="E12" s="91">
        <f t="shared" si="1"/>
        <v>39589</v>
      </c>
      <c r="F12" s="92">
        <v>3150.84</v>
      </c>
      <c r="G12" s="93">
        <v>22385.439999999999</v>
      </c>
      <c r="H12" s="94">
        <f t="shared" si="0"/>
        <v>25536.28</v>
      </c>
      <c r="I12" s="95">
        <v>0</v>
      </c>
      <c r="J12" s="90">
        <v>26974.909999999996</v>
      </c>
    </row>
    <row r="13" spans="2:10" ht="15.6" x14ac:dyDescent="0.3">
      <c r="B13" s="82" t="s">
        <v>16</v>
      </c>
      <c r="C13" s="100">
        <v>22380</v>
      </c>
      <c r="D13" s="101">
        <v>57678</v>
      </c>
      <c r="E13" s="91">
        <f t="shared" si="1"/>
        <v>80058</v>
      </c>
      <c r="F13" s="92">
        <v>15265.92</v>
      </c>
      <c r="G13" s="93">
        <v>73625.47</v>
      </c>
      <c r="H13" s="94">
        <f t="shared" si="0"/>
        <v>88891.39</v>
      </c>
      <c r="I13" s="95">
        <v>0</v>
      </c>
      <c r="J13" s="90">
        <v>53682.759999999995</v>
      </c>
    </row>
    <row r="14" spans="2:10" ht="15.6" x14ac:dyDescent="0.3">
      <c r="B14" s="82" t="s">
        <v>17</v>
      </c>
      <c r="C14" s="102">
        <v>23400</v>
      </c>
      <c r="D14" s="101">
        <v>202628</v>
      </c>
      <c r="E14" s="91">
        <f t="shared" si="1"/>
        <v>226028</v>
      </c>
      <c r="F14" s="92">
        <v>11700</v>
      </c>
      <c r="G14" s="93">
        <v>167685.24</v>
      </c>
      <c r="H14" s="94">
        <f t="shared" si="0"/>
        <v>179385.24</v>
      </c>
      <c r="I14" s="95">
        <v>0</v>
      </c>
      <c r="J14" s="90">
        <v>184901.89</v>
      </c>
    </row>
    <row r="15" spans="2:10" ht="15.6" x14ac:dyDescent="0.3">
      <c r="B15" s="82" t="s">
        <v>18</v>
      </c>
      <c r="C15" s="103">
        <v>35572</v>
      </c>
      <c r="D15" s="104">
        <v>15003</v>
      </c>
      <c r="E15" s="91">
        <f t="shared" si="1"/>
        <v>50575</v>
      </c>
      <c r="F15" s="92">
        <v>14228.8</v>
      </c>
      <c r="G15" s="93">
        <v>12385.17</v>
      </c>
      <c r="H15" s="94">
        <f t="shared" si="0"/>
        <v>26613.97</v>
      </c>
      <c r="I15" s="95">
        <v>0</v>
      </c>
      <c r="J15" s="90">
        <v>21122.5</v>
      </c>
    </row>
    <row r="16" spans="2:10" ht="29.25" customHeight="1" x14ac:dyDescent="0.3">
      <c r="B16" s="105" t="s">
        <v>52</v>
      </c>
      <c r="C16" s="83">
        <v>32450</v>
      </c>
      <c r="D16" s="84">
        <v>0</v>
      </c>
      <c r="E16" s="97">
        <f t="shared" si="1"/>
        <v>32450</v>
      </c>
      <c r="F16" s="92">
        <v>44180</v>
      </c>
      <c r="G16" s="106">
        <v>0</v>
      </c>
      <c r="H16" s="107">
        <f t="shared" si="0"/>
        <v>44180</v>
      </c>
      <c r="I16" s="95">
        <v>0</v>
      </c>
      <c r="J16" s="90">
        <v>48249</v>
      </c>
    </row>
    <row r="17" spans="1:10" ht="16.2" thickBot="1" x14ac:dyDescent="0.35">
      <c r="A17" s="108"/>
      <c r="B17" s="82" t="s">
        <v>19</v>
      </c>
      <c r="C17" s="100">
        <v>25000</v>
      </c>
      <c r="D17" s="101">
        <v>133555</v>
      </c>
      <c r="E17" s="109">
        <f t="shared" si="1"/>
        <v>158555</v>
      </c>
      <c r="F17" s="110">
        <v>11250</v>
      </c>
      <c r="G17" s="111">
        <v>91810.75</v>
      </c>
      <c r="H17" s="112">
        <f t="shared" si="0"/>
        <v>103060.75</v>
      </c>
      <c r="I17" s="113">
        <v>0</v>
      </c>
      <c r="J17" s="90">
        <v>114378.51999999999</v>
      </c>
    </row>
    <row r="18" spans="1:10" ht="18.600000000000001" thickBot="1" x14ac:dyDescent="0.4">
      <c r="B18" s="114" t="s">
        <v>9</v>
      </c>
      <c r="C18" s="115">
        <f>SUM(C8:C17)</f>
        <v>206453</v>
      </c>
      <c r="D18" s="115">
        <f>SUM(D8:D17)</f>
        <v>518012</v>
      </c>
      <c r="E18" s="116">
        <f t="shared" si="1"/>
        <v>724465</v>
      </c>
      <c r="F18" s="117">
        <f t="shared" ref="F18:I18" si="2">SUM(F8:F17)</f>
        <v>126849.01</v>
      </c>
      <c r="G18" s="118">
        <f t="shared" si="2"/>
        <v>477876.91</v>
      </c>
      <c r="H18" s="117">
        <f t="shared" si="2"/>
        <v>604725.91999999993</v>
      </c>
      <c r="I18" s="117">
        <f t="shared" si="2"/>
        <v>556</v>
      </c>
      <c r="J18" s="119">
        <f>SUM(J8:J17)</f>
        <v>548556.63</v>
      </c>
    </row>
    <row r="19" spans="1:10" ht="15.6" x14ac:dyDescent="0.3">
      <c r="B19" s="120"/>
      <c r="C19" s="120"/>
      <c r="D19" s="120"/>
      <c r="E19" s="121"/>
      <c r="G19" s="122"/>
      <c r="H19" s="122"/>
      <c r="J19" s="123"/>
    </row>
    <row r="20" spans="1:10" x14ac:dyDescent="0.3">
      <c r="E20" s="124"/>
    </row>
    <row r="38" spans="2:6" ht="15.6" x14ac:dyDescent="0.3">
      <c r="B38" s="281"/>
      <c r="C38" s="281"/>
      <c r="E38" s="281"/>
      <c r="F38" s="281"/>
    </row>
  </sheetData>
  <mergeCells count="7">
    <mergeCell ref="B38:C38"/>
    <mergeCell ref="E38:F38"/>
    <mergeCell ref="B5:J5"/>
    <mergeCell ref="B6:B7"/>
    <mergeCell ref="C6:E6"/>
    <mergeCell ref="F6:H6"/>
    <mergeCell ref="I6:J6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9981-04E1-43E2-9578-6B66048277EC}">
  <dimension ref="A4:AD15"/>
  <sheetViews>
    <sheetView workbookViewId="0">
      <selection activeCell="L2" sqref="L2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4" spans="1:30" x14ac:dyDescent="0.3">
      <c r="A4" s="300" t="s">
        <v>140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</row>
    <row r="5" spans="1:30" ht="18" x14ac:dyDescent="0.35">
      <c r="B5" s="299" t="s">
        <v>53</v>
      </c>
      <c r="C5" s="299"/>
      <c r="D5" s="125" t="s">
        <v>54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</row>
    <row r="6" spans="1:30" ht="28.8" x14ac:dyDescent="0.3">
      <c r="A6" s="49"/>
      <c r="B6" s="126" t="s">
        <v>4</v>
      </c>
      <c r="C6" s="127" t="s">
        <v>55</v>
      </c>
      <c r="D6" s="128" t="s">
        <v>36</v>
      </c>
      <c r="E6" s="129" t="s">
        <v>35</v>
      </c>
      <c r="F6" s="130" t="s">
        <v>56</v>
      </c>
      <c r="G6" s="131" t="s">
        <v>57</v>
      </c>
      <c r="H6" s="128" t="s">
        <v>36</v>
      </c>
      <c r="I6" s="129" t="s">
        <v>35</v>
      </c>
      <c r="J6" s="132" t="s">
        <v>56</v>
      </c>
      <c r="K6" s="127" t="s">
        <v>58</v>
      </c>
      <c r="L6" s="128" t="s">
        <v>36</v>
      </c>
      <c r="M6" s="129" t="s">
        <v>35</v>
      </c>
      <c r="N6" s="130" t="s">
        <v>56</v>
      </c>
      <c r="O6" s="127" t="s">
        <v>59</v>
      </c>
      <c r="P6" s="128" t="s">
        <v>36</v>
      </c>
      <c r="Q6" s="129" t="s">
        <v>35</v>
      </c>
      <c r="R6" s="130" t="s">
        <v>56</v>
      </c>
      <c r="S6" s="127" t="s">
        <v>60</v>
      </c>
      <c r="T6" s="128" t="s">
        <v>36</v>
      </c>
      <c r="U6" s="129" t="s">
        <v>35</v>
      </c>
      <c r="V6" s="130" t="s">
        <v>56</v>
      </c>
      <c r="W6" s="127" t="s">
        <v>61</v>
      </c>
      <c r="X6" s="128" t="s">
        <v>36</v>
      </c>
      <c r="Y6" s="129" t="s">
        <v>35</v>
      </c>
      <c r="Z6" s="130" t="s">
        <v>56</v>
      </c>
      <c r="AA6" s="127" t="s">
        <v>62</v>
      </c>
      <c r="AB6" s="128" t="s">
        <v>36</v>
      </c>
      <c r="AC6" s="129" t="s">
        <v>35</v>
      </c>
      <c r="AD6" s="130" t="s">
        <v>56</v>
      </c>
    </row>
    <row r="7" spans="1:30" x14ac:dyDescent="0.3">
      <c r="A7" s="49">
        <v>1</v>
      </c>
      <c r="B7" s="49" t="s">
        <v>11</v>
      </c>
      <c r="C7" s="133">
        <v>76</v>
      </c>
      <c r="D7" s="133">
        <v>65</v>
      </c>
      <c r="E7" s="133">
        <v>11</v>
      </c>
      <c r="F7" s="133">
        <v>76</v>
      </c>
      <c r="G7" s="133">
        <v>20</v>
      </c>
      <c r="H7" s="133">
        <v>16</v>
      </c>
      <c r="I7" s="133">
        <v>4</v>
      </c>
      <c r="J7" s="133">
        <v>20</v>
      </c>
      <c r="K7" s="133">
        <v>17</v>
      </c>
      <c r="L7" s="133">
        <v>14</v>
      </c>
      <c r="M7" s="133">
        <v>3</v>
      </c>
      <c r="N7" s="133">
        <v>33</v>
      </c>
      <c r="O7" s="133">
        <v>10</v>
      </c>
      <c r="P7" s="133">
        <v>9</v>
      </c>
      <c r="Q7" s="133">
        <v>1</v>
      </c>
      <c r="R7" s="133">
        <v>10</v>
      </c>
      <c r="S7" s="133">
        <v>1</v>
      </c>
      <c r="T7" s="133">
        <v>6</v>
      </c>
      <c r="U7" s="133">
        <v>0</v>
      </c>
      <c r="V7" s="133">
        <v>6</v>
      </c>
      <c r="W7" s="133">
        <v>0</v>
      </c>
      <c r="X7" s="133">
        <v>0</v>
      </c>
      <c r="Y7" s="133">
        <v>0</v>
      </c>
      <c r="Z7" s="133">
        <v>0</v>
      </c>
      <c r="AA7" s="133">
        <v>5</v>
      </c>
      <c r="AB7" s="133">
        <v>96</v>
      </c>
      <c r="AC7" s="133">
        <v>23</v>
      </c>
      <c r="AD7" s="133">
        <v>119</v>
      </c>
    </row>
    <row r="8" spans="1:30" x14ac:dyDescent="0.3">
      <c r="A8" s="49">
        <v>2</v>
      </c>
      <c r="B8" s="49" t="s">
        <v>13</v>
      </c>
      <c r="C8" s="133">
        <v>154</v>
      </c>
      <c r="D8" s="133">
        <v>140</v>
      </c>
      <c r="E8" s="133">
        <v>14</v>
      </c>
      <c r="F8" s="133">
        <v>154</v>
      </c>
      <c r="G8" s="133">
        <v>55</v>
      </c>
      <c r="H8" s="133">
        <v>51</v>
      </c>
      <c r="I8" s="133">
        <v>4</v>
      </c>
      <c r="J8" s="133">
        <v>55</v>
      </c>
      <c r="K8" s="133">
        <v>115</v>
      </c>
      <c r="L8" s="133">
        <v>102</v>
      </c>
      <c r="M8" s="133">
        <v>13</v>
      </c>
      <c r="N8" s="133">
        <v>115</v>
      </c>
      <c r="O8" s="133">
        <v>18</v>
      </c>
      <c r="P8" s="133">
        <v>18</v>
      </c>
      <c r="Q8" s="133">
        <v>0</v>
      </c>
      <c r="R8" s="133">
        <v>18</v>
      </c>
      <c r="S8" s="133">
        <v>8</v>
      </c>
      <c r="T8" s="133">
        <v>27</v>
      </c>
      <c r="U8" s="133">
        <v>2</v>
      </c>
      <c r="V8" s="133">
        <v>29</v>
      </c>
      <c r="W8" s="133">
        <v>2</v>
      </c>
      <c r="X8" s="133">
        <v>3</v>
      </c>
      <c r="Y8" s="133">
        <v>1</v>
      </c>
      <c r="Z8" s="133">
        <v>4</v>
      </c>
      <c r="AA8" s="133">
        <v>9</v>
      </c>
      <c r="AB8" s="133">
        <v>78</v>
      </c>
      <c r="AC8" s="133">
        <v>8</v>
      </c>
      <c r="AD8" s="133">
        <v>86</v>
      </c>
    </row>
    <row r="9" spans="1:30" x14ac:dyDescent="0.3">
      <c r="A9" s="49">
        <v>3</v>
      </c>
      <c r="B9" s="49" t="s">
        <v>14</v>
      </c>
      <c r="C9" s="133">
        <v>59</v>
      </c>
      <c r="D9" s="133">
        <v>46</v>
      </c>
      <c r="E9" s="133">
        <v>7</v>
      </c>
      <c r="F9" s="133">
        <v>53</v>
      </c>
      <c r="G9" s="133">
        <v>9</v>
      </c>
      <c r="H9" s="133">
        <v>9</v>
      </c>
      <c r="I9" s="133">
        <v>0</v>
      </c>
      <c r="J9" s="133">
        <v>9</v>
      </c>
      <c r="K9" s="133">
        <v>8</v>
      </c>
      <c r="L9" s="133">
        <v>8</v>
      </c>
      <c r="M9" s="133">
        <v>0</v>
      </c>
      <c r="N9" s="133">
        <v>21</v>
      </c>
      <c r="O9" s="133">
        <v>3</v>
      </c>
      <c r="P9" s="133">
        <v>3</v>
      </c>
      <c r="Q9" s="133">
        <v>0</v>
      </c>
      <c r="R9" s="133">
        <v>11</v>
      </c>
      <c r="S9" s="133">
        <v>0</v>
      </c>
      <c r="T9" s="133">
        <v>0</v>
      </c>
      <c r="U9" s="133">
        <v>0</v>
      </c>
      <c r="V9" s="133">
        <v>0</v>
      </c>
      <c r="W9" s="133">
        <v>0</v>
      </c>
      <c r="X9" s="133">
        <v>0</v>
      </c>
      <c r="Y9" s="133">
        <v>0</v>
      </c>
      <c r="Z9" s="133">
        <v>0</v>
      </c>
      <c r="AA9" s="133">
        <v>1</v>
      </c>
      <c r="AB9" s="133">
        <v>1</v>
      </c>
      <c r="AC9" s="133">
        <v>2</v>
      </c>
      <c r="AD9" s="133">
        <v>3</v>
      </c>
    </row>
    <row r="10" spans="1:30" x14ac:dyDescent="0.3">
      <c r="A10" s="49">
        <v>4</v>
      </c>
      <c r="B10" s="49" t="s">
        <v>15</v>
      </c>
      <c r="C10" s="133">
        <v>197</v>
      </c>
      <c r="D10" s="133">
        <v>158</v>
      </c>
      <c r="E10" s="133">
        <v>26</v>
      </c>
      <c r="F10" s="133">
        <v>184</v>
      </c>
      <c r="G10" s="133">
        <v>26</v>
      </c>
      <c r="H10" s="133">
        <v>21</v>
      </c>
      <c r="I10" s="133">
        <v>5</v>
      </c>
      <c r="J10" s="133">
        <v>26</v>
      </c>
      <c r="K10" s="133">
        <v>101</v>
      </c>
      <c r="L10" s="133">
        <v>89</v>
      </c>
      <c r="M10" s="133">
        <v>9</v>
      </c>
      <c r="N10" s="133">
        <v>98</v>
      </c>
      <c r="O10" s="133">
        <v>26</v>
      </c>
      <c r="P10" s="133">
        <v>23</v>
      </c>
      <c r="Q10" s="133">
        <v>3</v>
      </c>
      <c r="R10" s="133">
        <v>26</v>
      </c>
      <c r="S10" s="133">
        <v>8</v>
      </c>
      <c r="T10" s="133">
        <v>52</v>
      </c>
      <c r="U10" s="133">
        <v>5</v>
      </c>
      <c r="V10" s="133">
        <v>57</v>
      </c>
      <c r="W10" s="133">
        <v>2</v>
      </c>
      <c r="X10" s="133">
        <v>17</v>
      </c>
      <c r="Y10" s="133">
        <v>1</v>
      </c>
      <c r="Z10" s="133">
        <v>18</v>
      </c>
      <c r="AA10" s="133">
        <v>4</v>
      </c>
      <c r="AB10" s="133">
        <v>38</v>
      </c>
      <c r="AC10" s="133">
        <v>10</v>
      </c>
      <c r="AD10" s="133">
        <v>48</v>
      </c>
    </row>
    <row r="11" spans="1:30" x14ac:dyDescent="0.3">
      <c r="A11" s="49">
        <v>5</v>
      </c>
      <c r="B11" s="49" t="s">
        <v>16</v>
      </c>
      <c r="C11" s="133">
        <v>190</v>
      </c>
      <c r="D11" s="133">
        <v>145</v>
      </c>
      <c r="E11" s="133">
        <v>19</v>
      </c>
      <c r="F11" s="133">
        <v>164</v>
      </c>
      <c r="G11" s="133">
        <v>4</v>
      </c>
      <c r="H11" s="133">
        <v>4</v>
      </c>
      <c r="I11" s="133">
        <v>0</v>
      </c>
      <c r="J11" s="133">
        <v>4</v>
      </c>
      <c r="K11" s="133">
        <v>62</v>
      </c>
      <c r="L11" s="133">
        <v>47</v>
      </c>
      <c r="M11" s="133">
        <v>11</v>
      </c>
      <c r="N11" s="133">
        <v>58</v>
      </c>
      <c r="O11" s="133">
        <v>7</v>
      </c>
      <c r="P11" s="133">
        <v>7</v>
      </c>
      <c r="Q11" s="133">
        <v>0</v>
      </c>
      <c r="R11" s="133">
        <v>7</v>
      </c>
      <c r="S11" s="133">
        <v>2</v>
      </c>
      <c r="T11" s="133">
        <v>9</v>
      </c>
      <c r="U11" s="133">
        <v>0</v>
      </c>
      <c r="V11" s="133">
        <v>9</v>
      </c>
      <c r="W11" s="133">
        <v>0</v>
      </c>
      <c r="X11" s="133">
        <v>0</v>
      </c>
      <c r="Y11" s="133">
        <v>0</v>
      </c>
      <c r="Z11" s="133">
        <v>0</v>
      </c>
      <c r="AA11" s="133">
        <v>1</v>
      </c>
      <c r="AB11" s="133">
        <v>21</v>
      </c>
      <c r="AC11" s="133">
        <v>2</v>
      </c>
      <c r="AD11" s="133">
        <v>23</v>
      </c>
    </row>
    <row r="12" spans="1:30" x14ac:dyDescent="0.3">
      <c r="A12" s="49">
        <v>6</v>
      </c>
      <c r="B12" s="49" t="s">
        <v>17</v>
      </c>
      <c r="C12" s="133">
        <v>240</v>
      </c>
      <c r="D12" s="133">
        <v>186</v>
      </c>
      <c r="E12" s="133">
        <v>54</v>
      </c>
      <c r="F12" s="133">
        <v>240</v>
      </c>
      <c r="G12" s="133">
        <v>128</v>
      </c>
      <c r="H12" s="133">
        <v>103</v>
      </c>
      <c r="I12" s="133">
        <v>25</v>
      </c>
      <c r="J12" s="133">
        <v>128</v>
      </c>
      <c r="K12" s="133">
        <v>100</v>
      </c>
      <c r="L12" s="133">
        <v>72</v>
      </c>
      <c r="M12" s="133">
        <v>28</v>
      </c>
      <c r="N12" s="133">
        <v>100</v>
      </c>
      <c r="O12" s="133">
        <v>35</v>
      </c>
      <c r="P12" s="133">
        <v>31</v>
      </c>
      <c r="Q12" s="133">
        <v>4</v>
      </c>
      <c r="R12" s="133">
        <v>35</v>
      </c>
      <c r="S12" s="133">
        <v>22</v>
      </c>
      <c r="T12" s="133">
        <v>67</v>
      </c>
      <c r="U12" s="133">
        <v>29</v>
      </c>
      <c r="V12" s="133">
        <v>96</v>
      </c>
      <c r="W12" s="133">
        <v>18</v>
      </c>
      <c r="X12" s="133">
        <v>49</v>
      </c>
      <c r="Y12" s="133">
        <v>19</v>
      </c>
      <c r="Z12" s="133">
        <v>68</v>
      </c>
      <c r="AA12" s="133">
        <v>1</v>
      </c>
      <c r="AB12" s="133">
        <v>9</v>
      </c>
      <c r="AC12" s="133">
        <v>1</v>
      </c>
      <c r="AD12" s="133">
        <v>10</v>
      </c>
    </row>
    <row r="13" spans="1:30" x14ac:dyDescent="0.3">
      <c r="A13" s="49">
        <v>7</v>
      </c>
      <c r="B13" s="49" t="s">
        <v>18</v>
      </c>
      <c r="C13" s="133">
        <v>84</v>
      </c>
      <c r="D13" s="133">
        <v>74</v>
      </c>
      <c r="E13" s="133">
        <v>10</v>
      </c>
      <c r="F13" s="133">
        <v>84</v>
      </c>
      <c r="G13" s="133">
        <v>45</v>
      </c>
      <c r="H13" s="133">
        <v>40</v>
      </c>
      <c r="I13" s="133">
        <v>5</v>
      </c>
      <c r="J13" s="133">
        <v>45</v>
      </c>
      <c r="K13" s="133">
        <v>50</v>
      </c>
      <c r="L13" s="133">
        <v>33</v>
      </c>
      <c r="M13" s="133">
        <v>7</v>
      </c>
      <c r="N13" s="133">
        <v>50</v>
      </c>
      <c r="O13" s="133">
        <v>19</v>
      </c>
      <c r="P13" s="133">
        <v>15</v>
      </c>
      <c r="Q13" s="133">
        <v>4</v>
      </c>
      <c r="R13" s="133">
        <v>19</v>
      </c>
      <c r="S13" s="133">
        <v>15</v>
      </c>
      <c r="T13" s="133">
        <v>62</v>
      </c>
      <c r="U13" s="133">
        <v>9</v>
      </c>
      <c r="V13" s="133">
        <v>71</v>
      </c>
      <c r="W13" s="133">
        <v>6</v>
      </c>
      <c r="X13" s="133">
        <v>35</v>
      </c>
      <c r="Y13" s="133">
        <v>5</v>
      </c>
      <c r="Z13" s="133">
        <v>40</v>
      </c>
      <c r="AA13" s="133">
        <v>3</v>
      </c>
      <c r="AB13" s="133">
        <v>41</v>
      </c>
      <c r="AC13" s="133">
        <v>7</v>
      </c>
      <c r="AD13" s="133">
        <v>48</v>
      </c>
    </row>
    <row r="14" spans="1:30" x14ac:dyDescent="0.3">
      <c r="A14" s="49">
        <v>8</v>
      </c>
      <c r="B14" s="49" t="s">
        <v>19</v>
      </c>
      <c r="C14" s="133">
        <v>176</v>
      </c>
      <c r="D14" s="133">
        <v>156</v>
      </c>
      <c r="E14" s="133">
        <v>20</v>
      </c>
      <c r="F14" s="133">
        <v>176</v>
      </c>
      <c r="G14" s="133">
        <v>41</v>
      </c>
      <c r="H14" s="133">
        <v>33</v>
      </c>
      <c r="I14" s="133">
        <v>8</v>
      </c>
      <c r="J14" s="133">
        <v>41</v>
      </c>
      <c r="K14" s="133">
        <v>160</v>
      </c>
      <c r="L14" s="133">
        <v>137</v>
      </c>
      <c r="M14" s="133">
        <v>23</v>
      </c>
      <c r="N14" s="133">
        <v>160</v>
      </c>
      <c r="O14" s="133">
        <v>62</v>
      </c>
      <c r="P14" s="133">
        <v>51</v>
      </c>
      <c r="Q14" s="133">
        <v>11</v>
      </c>
      <c r="R14" s="133">
        <v>62</v>
      </c>
      <c r="S14" s="133">
        <v>5</v>
      </c>
      <c r="T14" s="133">
        <v>18</v>
      </c>
      <c r="U14" s="133">
        <v>9</v>
      </c>
      <c r="V14" s="133">
        <v>27</v>
      </c>
      <c r="W14" s="133">
        <v>3</v>
      </c>
      <c r="X14" s="133">
        <v>11</v>
      </c>
      <c r="Y14" s="133">
        <v>5</v>
      </c>
      <c r="Z14" s="133">
        <v>16</v>
      </c>
      <c r="AA14" s="133">
        <v>5</v>
      </c>
      <c r="AB14" s="133">
        <v>50</v>
      </c>
      <c r="AC14" s="133">
        <v>8</v>
      </c>
      <c r="AD14" s="133">
        <v>58</v>
      </c>
    </row>
    <row r="15" spans="1:30" s="72" customFormat="1" x14ac:dyDescent="0.3">
      <c r="A15" s="114"/>
      <c r="B15" s="114" t="s">
        <v>9</v>
      </c>
      <c r="C15" s="134">
        <v>1176</v>
      </c>
      <c r="D15" s="134">
        <v>970</v>
      </c>
      <c r="E15" s="134">
        <v>161</v>
      </c>
      <c r="F15" s="134">
        <v>1131</v>
      </c>
      <c r="G15" s="134">
        <v>328</v>
      </c>
      <c r="H15" s="134">
        <v>277</v>
      </c>
      <c r="I15" s="134">
        <v>51</v>
      </c>
      <c r="J15" s="134">
        <v>328</v>
      </c>
      <c r="K15" s="134">
        <v>613</v>
      </c>
      <c r="L15" s="134">
        <v>502</v>
      </c>
      <c r="M15" s="134">
        <v>94</v>
      </c>
      <c r="N15" s="134">
        <v>635</v>
      </c>
      <c r="O15" s="134">
        <v>180</v>
      </c>
      <c r="P15" s="134">
        <v>157</v>
      </c>
      <c r="Q15" s="134">
        <v>23</v>
      </c>
      <c r="R15" s="134">
        <v>188</v>
      </c>
      <c r="S15" s="134">
        <v>61</v>
      </c>
      <c r="T15" s="134">
        <v>241</v>
      </c>
      <c r="U15" s="134">
        <v>54</v>
      </c>
      <c r="V15" s="134">
        <v>295</v>
      </c>
      <c r="W15" s="134">
        <v>31</v>
      </c>
      <c r="X15" s="134">
        <v>115</v>
      </c>
      <c r="Y15" s="134">
        <v>31</v>
      </c>
      <c r="Z15" s="134">
        <v>146</v>
      </c>
      <c r="AA15" s="135">
        <v>29</v>
      </c>
      <c r="AB15" s="135">
        <v>334</v>
      </c>
      <c r="AC15" s="135">
        <v>61</v>
      </c>
      <c r="AD15" s="135">
        <v>395</v>
      </c>
    </row>
  </sheetData>
  <mergeCells count="2">
    <mergeCell ref="B5:C5"/>
    <mergeCell ref="A4:AD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EB81-3FDF-4FCA-9BB2-2603CC65444D}">
  <dimension ref="A4:M15"/>
  <sheetViews>
    <sheetView workbookViewId="0">
      <selection activeCell="M5" sqref="M5"/>
    </sheetView>
  </sheetViews>
  <sheetFormatPr baseColWidth="10" defaultColWidth="11.5546875" defaultRowHeight="15" x14ac:dyDescent="0.25"/>
  <cols>
    <col min="1" max="1" width="16.6640625" style="2" customWidth="1"/>
    <col min="2" max="9" width="11.5546875" style="2"/>
    <col min="10" max="10" width="12.5546875" style="2" customWidth="1"/>
    <col min="11" max="16384" width="11.5546875" style="2"/>
  </cols>
  <sheetData>
    <row r="4" spans="1:13" x14ac:dyDescent="0.25">
      <c r="A4" s="320" t="s">
        <v>143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6" spans="1:13" s="141" customFormat="1" ht="15.6" x14ac:dyDescent="0.3">
      <c r="A6" s="136" t="s">
        <v>4</v>
      </c>
      <c r="B6" s="122" t="s">
        <v>63</v>
      </c>
      <c r="C6" s="137" t="s">
        <v>36</v>
      </c>
      <c r="D6" s="138" t="s">
        <v>35</v>
      </c>
      <c r="E6" s="139" t="s">
        <v>56</v>
      </c>
      <c r="F6" s="122" t="s">
        <v>64</v>
      </c>
      <c r="G6" s="137" t="s">
        <v>36</v>
      </c>
      <c r="H6" s="138" t="s">
        <v>35</v>
      </c>
      <c r="I6" s="139" t="s">
        <v>56</v>
      </c>
      <c r="J6" s="122" t="s">
        <v>65</v>
      </c>
      <c r="K6" s="137" t="s">
        <v>36</v>
      </c>
      <c r="L6" s="138" t="s">
        <v>35</v>
      </c>
      <c r="M6" s="140" t="s">
        <v>56</v>
      </c>
    </row>
    <row r="7" spans="1:13" s="141" customFormat="1" ht="15.6" x14ac:dyDescent="0.3">
      <c r="A7" s="142" t="s">
        <v>11</v>
      </c>
      <c r="B7" s="143"/>
      <c r="C7" s="143"/>
      <c r="D7" s="144"/>
      <c r="E7" s="145"/>
      <c r="F7" s="146">
        <v>2</v>
      </c>
      <c r="G7" s="146">
        <v>18</v>
      </c>
      <c r="H7" s="146">
        <v>3</v>
      </c>
      <c r="I7" s="146">
        <v>21</v>
      </c>
      <c r="J7" s="146">
        <v>1</v>
      </c>
      <c r="K7" s="146">
        <v>13</v>
      </c>
      <c r="L7" s="146">
        <v>4</v>
      </c>
      <c r="M7" s="146">
        <v>17</v>
      </c>
    </row>
    <row r="8" spans="1:13" s="141" customFormat="1" ht="15.6" x14ac:dyDescent="0.3">
      <c r="A8" s="142" t="s">
        <v>13</v>
      </c>
      <c r="B8" s="147"/>
      <c r="C8" s="147"/>
      <c r="D8" s="148"/>
      <c r="E8" s="149"/>
      <c r="F8" s="150">
        <v>3</v>
      </c>
      <c r="G8" s="150">
        <v>16</v>
      </c>
      <c r="H8" s="150">
        <v>2</v>
      </c>
      <c r="I8" s="150">
        <v>18</v>
      </c>
      <c r="J8" s="151">
        <v>4</v>
      </c>
      <c r="K8" s="151">
        <v>44</v>
      </c>
      <c r="L8" s="151">
        <v>5</v>
      </c>
      <c r="M8" s="152">
        <v>49</v>
      </c>
    </row>
    <row r="9" spans="1:13" s="141" customFormat="1" ht="15.6" x14ac:dyDescent="0.3">
      <c r="A9" s="142" t="s">
        <v>14</v>
      </c>
      <c r="B9" s="147"/>
      <c r="C9" s="147"/>
      <c r="D9" s="148"/>
      <c r="E9" s="145"/>
      <c r="F9" s="153"/>
      <c r="G9" s="154"/>
      <c r="H9" s="154"/>
      <c r="I9" s="154"/>
      <c r="J9" s="155"/>
      <c r="K9" s="155"/>
      <c r="L9" s="156"/>
      <c r="M9" s="146"/>
    </row>
    <row r="10" spans="1:13" s="141" customFormat="1" ht="15.6" x14ac:dyDescent="0.3">
      <c r="A10" s="142" t="s">
        <v>15</v>
      </c>
      <c r="B10" s="143"/>
      <c r="C10" s="143"/>
      <c r="D10" s="148"/>
      <c r="E10" s="145"/>
      <c r="F10" s="157">
        <v>3</v>
      </c>
      <c r="G10" s="158">
        <v>43</v>
      </c>
      <c r="H10" s="158">
        <v>5</v>
      </c>
      <c r="I10" s="158">
        <v>48</v>
      </c>
      <c r="J10" s="156">
        <v>1</v>
      </c>
      <c r="K10" s="156">
        <v>12</v>
      </c>
      <c r="L10" s="151">
        <v>2</v>
      </c>
      <c r="M10" s="146">
        <v>14</v>
      </c>
    </row>
    <row r="11" spans="1:13" s="141" customFormat="1" ht="15.6" x14ac:dyDescent="0.3">
      <c r="A11" s="142" t="s">
        <v>16</v>
      </c>
      <c r="B11" s="147"/>
      <c r="C11" s="147"/>
      <c r="D11" s="159"/>
      <c r="E11" s="145"/>
      <c r="F11" s="157"/>
      <c r="G11" s="158"/>
      <c r="H11" s="158"/>
      <c r="I11" s="158"/>
      <c r="J11" s="156"/>
      <c r="K11" s="156"/>
      <c r="L11" s="151"/>
      <c r="M11" s="146"/>
    </row>
    <row r="12" spans="1:13" s="141" customFormat="1" ht="15.6" x14ac:dyDescent="0.3">
      <c r="A12" s="142" t="s">
        <v>17</v>
      </c>
      <c r="B12" s="147"/>
      <c r="C12" s="147"/>
      <c r="D12" s="159"/>
      <c r="E12" s="145"/>
      <c r="F12" s="157"/>
      <c r="G12" s="158"/>
      <c r="H12" s="158"/>
      <c r="I12" s="158"/>
      <c r="J12" s="156"/>
      <c r="K12" s="156"/>
      <c r="L12" s="151"/>
      <c r="M12" s="146"/>
    </row>
    <row r="13" spans="1:13" s="141" customFormat="1" ht="15.6" x14ac:dyDescent="0.3">
      <c r="A13" s="142" t="s">
        <v>18</v>
      </c>
      <c r="B13" s="147"/>
      <c r="C13" s="147"/>
      <c r="D13" s="159"/>
      <c r="E13" s="145"/>
      <c r="F13" s="157"/>
      <c r="G13" s="158"/>
      <c r="H13" s="158"/>
      <c r="I13" s="158"/>
      <c r="J13" s="156"/>
      <c r="K13" s="156"/>
      <c r="L13" s="156"/>
      <c r="M13" s="160"/>
    </row>
    <row r="14" spans="1:13" s="141" customFormat="1" ht="15.6" x14ac:dyDescent="0.3">
      <c r="A14" s="142" t="s">
        <v>19</v>
      </c>
      <c r="B14" s="147"/>
      <c r="C14" s="147"/>
      <c r="D14" s="148"/>
      <c r="E14" s="149"/>
      <c r="F14" s="157"/>
      <c r="G14" s="158"/>
      <c r="H14" s="158"/>
      <c r="I14" s="158"/>
      <c r="J14" s="156"/>
      <c r="K14" s="156"/>
      <c r="L14" s="156"/>
      <c r="M14" s="160"/>
    </row>
    <row r="15" spans="1:13" s="122" customFormat="1" ht="17.399999999999999" x14ac:dyDescent="0.3">
      <c r="A15" s="161" t="s">
        <v>9</v>
      </c>
      <c r="B15" s="162"/>
      <c r="C15" s="162"/>
      <c r="D15" s="163"/>
      <c r="E15" s="164"/>
      <c r="F15" s="165">
        <v>8</v>
      </c>
      <c r="G15" s="166">
        <v>77</v>
      </c>
      <c r="H15" s="166">
        <v>10</v>
      </c>
      <c r="I15" s="167">
        <v>87</v>
      </c>
      <c r="J15" s="168">
        <f>SUM(J7:J14)</f>
        <v>6</v>
      </c>
      <c r="K15" s="168">
        <f>SUM(K7:K14)</f>
        <v>69</v>
      </c>
      <c r="L15" s="169">
        <f>SUM(L7:L14)</f>
        <v>11</v>
      </c>
      <c r="M15" s="170">
        <f>SUM(M7:M14)</f>
        <v>80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32EB-0012-468B-A9F4-60AA5D6A6C79}">
  <dimension ref="A5:E45"/>
  <sheetViews>
    <sheetView topLeftCell="A23" workbookViewId="0">
      <selection activeCell="A40" sqref="A40"/>
    </sheetView>
  </sheetViews>
  <sheetFormatPr baseColWidth="10" defaultColWidth="11.44140625" defaultRowHeight="14.4" x14ac:dyDescent="0.3"/>
  <cols>
    <col min="1" max="1" width="8.6640625" customWidth="1"/>
    <col min="2" max="2" width="46.44140625" customWidth="1"/>
    <col min="3" max="3" width="13.109375" customWidth="1"/>
    <col min="4" max="4" width="13.6640625" customWidth="1"/>
  </cols>
  <sheetData>
    <row r="5" spans="1:3" ht="24" customHeight="1" x14ac:dyDescent="0.35">
      <c r="A5" s="242" t="s">
        <v>106</v>
      </c>
      <c r="B5" s="242"/>
      <c r="C5" s="242"/>
    </row>
    <row r="6" spans="1:3" ht="24" customHeight="1" x14ac:dyDescent="0.3">
      <c r="A6" s="244" t="s">
        <v>138</v>
      </c>
      <c r="B6" s="244"/>
      <c r="C6" s="244"/>
    </row>
    <row r="8" spans="1:3" ht="30" customHeight="1" x14ac:dyDescent="0.3">
      <c r="A8" s="245" t="s">
        <v>107</v>
      </c>
      <c r="B8" s="245" t="s">
        <v>108</v>
      </c>
      <c r="C8" s="127" t="s">
        <v>49</v>
      </c>
    </row>
    <row r="9" spans="1:3" ht="30" customHeight="1" x14ac:dyDescent="0.3">
      <c r="A9" s="246">
        <v>1</v>
      </c>
      <c r="B9" s="247" t="s">
        <v>109</v>
      </c>
      <c r="C9" s="257">
        <v>0</v>
      </c>
    </row>
    <row r="10" spans="1:3" ht="30" customHeight="1" x14ac:dyDescent="0.3">
      <c r="A10" s="246">
        <v>2</v>
      </c>
      <c r="B10" s="247" t="s">
        <v>110</v>
      </c>
      <c r="C10" s="257">
        <v>0</v>
      </c>
    </row>
    <row r="11" spans="1:3" ht="30" customHeight="1" x14ac:dyDescent="0.3">
      <c r="A11" s="246">
        <v>3</v>
      </c>
      <c r="B11" s="247" t="s">
        <v>111</v>
      </c>
      <c r="C11" s="257">
        <v>0</v>
      </c>
    </row>
    <row r="12" spans="1:3" ht="30" customHeight="1" x14ac:dyDescent="0.3">
      <c r="A12" s="246">
        <v>4</v>
      </c>
      <c r="B12" s="247" t="s">
        <v>112</v>
      </c>
      <c r="C12" s="253">
        <v>0</v>
      </c>
    </row>
    <row r="13" spans="1:3" ht="30" customHeight="1" x14ac:dyDescent="0.3">
      <c r="A13" s="246">
        <v>5</v>
      </c>
      <c r="B13" s="247" t="s">
        <v>113</v>
      </c>
      <c r="C13" s="257">
        <v>0</v>
      </c>
    </row>
    <row r="14" spans="1:3" ht="30" customHeight="1" x14ac:dyDescent="0.3">
      <c r="A14" s="246">
        <v>6</v>
      </c>
      <c r="B14" s="247" t="s">
        <v>114</v>
      </c>
      <c r="C14" s="257">
        <v>0</v>
      </c>
    </row>
    <row r="16" spans="1:3" x14ac:dyDescent="0.3">
      <c r="A16" s="172"/>
      <c r="B16" s="248"/>
    </row>
    <row r="17" spans="1:3" ht="18" x14ac:dyDescent="0.35">
      <c r="A17" s="242" t="s">
        <v>115</v>
      </c>
      <c r="B17" s="242"/>
      <c r="C17" s="243"/>
    </row>
    <row r="18" spans="1:3" ht="15.6" x14ac:dyDescent="0.3">
      <c r="A18" s="244" t="s">
        <v>139</v>
      </c>
      <c r="B18" s="244"/>
      <c r="C18" s="243"/>
    </row>
    <row r="21" spans="1:3" x14ac:dyDescent="0.3">
      <c r="C21" s="250"/>
    </row>
    <row r="22" spans="1:3" x14ac:dyDescent="0.3">
      <c r="A22" s="127" t="s">
        <v>107</v>
      </c>
      <c r="B22" s="249" t="s">
        <v>108</v>
      </c>
      <c r="C22" s="250" t="s">
        <v>49</v>
      </c>
    </row>
    <row r="23" spans="1:3" x14ac:dyDescent="0.3">
      <c r="A23" s="246">
        <v>1</v>
      </c>
      <c r="B23" s="251" t="s">
        <v>116</v>
      </c>
      <c r="C23" s="257">
        <v>12</v>
      </c>
    </row>
    <row r="24" spans="1:3" x14ac:dyDescent="0.3">
      <c r="A24" s="246">
        <v>2</v>
      </c>
      <c r="B24" s="251" t="s">
        <v>117</v>
      </c>
      <c r="C24" s="257">
        <v>12</v>
      </c>
    </row>
    <row r="25" spans="1:3" x14ac:dyDescent="0.3">
      <c r="A25" s="246">
        <v>3</v>
      </c>
      <c r="B25" s="251" t="s">
        <v>118</v>
      </c>
      <c r="C25" s="257">
        <v>12</v>
      </c>
    </row>
    <row r="26" spans="1:3" x14ac:dyDescent="0.3">
      <c r="A26" s="246">
        <v>4</v>
      </c>
      <c r="B26" s="251" t="s">
        <v>119</v>
      </c>
      <c r="C26" s="257">
        <v>12</v>
      </c>
    </row>
    <row r="27" spans="1:3" x14ac:dyDescent="0.3">
      <c r="A27" s="246">
        <v>5</v>
      </c>
      <c r="B27" s="251" t="s">
        <v>120</v>
      </c>
      <c r="C27" s="258">
        <v>0</v>
      </c>
    </row>
    <row r="28" spans="1:3" x14ac:dyDescent="0.3">
      <c r="A28" s="246">
        <v>6</v>
      </c>
      <c r="B28" s="251" t="s">
        <v>121</v>
      </c>
      <c r="C28" s="257">
        <v>12</v>
      </c>
    </row>
    <row r="29" spans="1:3" ht="28.8" x14ac:dyDescent="0.3">
      <c r="A29" s="246">
        <v>7</v>
      </c>
      <c r="B29" s="251" t="s">
        <v>122</v>
      </c>
      <c r="C29" s="259">
        <v>1339.5</v>
      </c>
    </row>
    <row r="30" spans="1:3" ht="28.8" x14ac:dyDescent="0.3">
      <c r="A30" s="246">
        <v>8</v>
      </c>
      <c r="B30" s="251" t="s">
        <v>123</v>
      </c>
      <c r="C30" s="257">
        <v>0</v>
      </c>
    </row>
    <row r="33" spans="1:5" ht="15.6" x14ac:dyDescent="0.3">
      <c r="B33" s="304" t="s">
        <v>137</v>
      </c>
      <c r="C33" s="304"/>
      <c r="D33" s="304"/>
    </row>
    <row r="34" spans="1:5" x14ac:dyDescent="0.3">
      <c r="C34" s="301" t="s">
        <v>124</v>
      </c>
      <c r="D34" s="302"/>
      <c r="E34" s="302"/>
    </row>
    <row r="35" spans="1:5" x14ac:dyDescent="0.3">
      <c r="A35" s="49" t="s">
        <v>107</v>
      </c>
      <c r="B35" s="127" t="s">
        <v>108</v>
      </c>
      <c r="C35" s="252" t="s">
        <v>125</v>
      </c>
      <c r="D35" s="252" t="s">
        <v>126</v>
      </c>
      <c r="E35" s="252" t="s">
        <v>33</v>
      </c>
    </row>
    <row r="36" spans="1:5" ht="28.8" x14ac:dyDescent="0.3">
      <c r="A36" s="49">
        <v>1</v>
      </c>
      <c r="B36" s="247" t="s">
        <v>127</v>
      </c>
      <c r="C36" s="253">
        <v>15</v>
      </c>
      <c r="D36" s="253">
        <v>72</v>
      </c>
      <c r="E36" s="253">
        <f>SUM(C36:D36)</f>
        <v>87</v>
      </c>
    </row>
    <row r="37" spans="1:5" ht="28.8" x14ac:dyDescent="0.3">
      <c r="A37" s="49">
        <v>2</v>
      </c>
      <c r="B37" s="247" t="s">
        <v>128</v>
      </c>
      <c r="C37" s="253">
        <v>15</v>
      </c>
      <c r="D37" s="253">
        <v>72</v>
      </c>
      <c r="E37" s="253">
        <f t="shared" ref="E37:E45" si="0">SUM(C37:D37)</f>
        <v>87</v>
      </c>
    </row>
    <row r="38" spans="1:5" ht="28.8" x14ac:dyDescent="0.3">
      <c r="A38" s="49">
        <v>3</v>
      </c>
      <c r="B38" s="247" t="s">
        <v>129</v>
      </c>
      <c r="C38" s="253">
        <v>15</v>
      </c>
      <c r="D38" s="253">
        <v>72</v>
      </c>
      <c r="E38" s="253">
        <f t="shared" si="0"/>
        <v>87</v>
      </c>
    </row>
    <row r="39" spans="1:5" ht="28.8" x14ac:dyDescent="0.3">
      <c r="A39" s="49">
        <v>4</v>
      </c>
      <c r="B39" s="247" t="s">
        <v>130</v>
      </c>
      <c r="C39" s="253">
        <v>0</v>
      </c>
      <c r="D39" s="253">
        <v>2</v>
      </c>
      <c r="E39" s="253">
        <f t="shared" si="0"/>
        <v>2</v>
      </c>
    </row>
    <row r="40" spans="1:5" ht="28.8" x14ac:dyDescent="0.3">
      <c r="A40" s="49">
        <v>5</v>
      </c>
      <c r="B40" s="247" t="s">
        <v>131</v>
      </c>
      <c r="C40" s="253">
        <v>11</v>
      </c>
      <c r="D40" s="253">
        <v>77</v>
      </c>
      <c r="E40" s="253">
        <f t="shared" si="0"/>
        <v>88</v>
      </c>
    </row>
    <row r="41" spans="1:5" x14ac:dyDescent="0.3">
      <c r="A41" s="49">
        <v>6</v>
      </c>
      <c r="B41" s="247" t="s">
        <v>132</v>
      </c>
      <c r="C41" s="303">
        <v>2</v>
      </c>
      <c r="D41" s="303"/>
      <c r="E41" s="253">
        <f t="shared" si="0"/>
        <v>2</v>
      </c>
    </row>
    <row r="42" spans="1:5" x14ac:dyDescent="0.3">
      <c r="A42" s="49">
        <v>7</v>
      </c>
      <c r="B42" s="247" t="s">
        <v>133</v>
      </c>
      <c r="C42" s="254">
        <v>1753.98</v>
      </c>
      <c r="D42" s="255">
        <v>11856.82</v>
      </c>
      <c r="E42" s="255">
        <f t="shared" si="0"/>
        <v>13610.8</v>
      </c>
    </row>
    <row r="43" spans="1:5" ht="28.8" x14ac:dyDescent="0.3">
      <c r="A43" s="49">
        <v>8</v>
      </c>
      <c r="B43" s="247" t="s">
        <v>134</v>
      </c>
      <c r="C43" s="256">
        <v>478031.81</v>
      </c>
      <c r="D43" s="256">
        <v>2920900.81</v>
      </c>
      <c r="E43" s="255">
        <f t="shared" si="0"/>
        <v>3398932.62</v>
      </c>
    </row>
    <row r="44" spans="1:5" x14ac:dyDescent="0.3">
      <c r="A44" s="49">
        <v>9</v>
      </c>
      <c r="B44" s="247" t="s">
        <v>135</v>
      </c>
      <c r="C44" s="303">
        <v>0</v>
      </c>
      <c r="D44" s="303"/>
      <c r="E44" s="253">
        <f t="shared" si="0"/>
        <v>0</v>
      </c>
    </row>
    <row r="45" spans="1:5" x14ac:dyDescent="0.3">
      <c r="A45" s="49">
        <v>10</v>
      </c>
      <c r="B45" s="247" t="s">
        <v>136</v>
      </c>
      <c r="C45" s="303">
        <v>0</v>
      </c>
      <c r="D45" s="303"/>
      <c r="E45" s="253">
        <f t="shared" si="0"/>
        <v>0</v>
      </c>
    </row>
  </sheetData>
  <mergeCells count="5">
    <mergeCell ref="C34:E34"/>
    <mergeCell ref="C41:D41"/>
    <mergeCell ref="C44:D44"/>
    <mergeCell ref="C45:D45"/>
    <mergeCell ref="B33:D33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86E5-B920-4E13-90F5-42328FD99953}">
  <dimension ref="A3:N19"/>
  <sheetViews>
    <sheetView workbookViewId="0">
      <selection activeCell="F21" sqref="F2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14" ht="18" x14ac:dyDescent="0.3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14" ht="18" x14ac:dyDescent="0.3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4" ht="18" x14ac:dyDescent="0.35">
      <c r="A5" s="305" t="s">
        <v>66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</row>
    <row r="6" spans="1:14" x14ac:dyDescent="0.3">
      <c r="A6" s="300" t="s">
        <v>67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</row>
    <row r="7" spans="1:14" ht="18" x14ac:dyDescent="0.35">
      <c r="A7" s="72" t="s">
        <v>68</v>
      </c>
      <c r="B7" s="173" t="s">
        <v>69</v>
      </c>
    </row>
    <row r="8" spans="1:14" ht="42.6" customHeight="1" x14ac:dyDescent="0.3">
      <c r="A8" s="174"/>
      <c r="B8" s="175" t="s">
        <v>4</v>
      </c>
      <c r="C8" s="176" t="s">
        <v>62</v>
      </c>
      <c r="D8" s="177" t="s">
        <v>36</v>
      </c>
      <c r="E8" s="178" t="s">
        <v>35</v>
      </c>
      <c r="F8" s="179" t="s">
        <v>70</v>
      </c>
      <c r="G8" s="176" t="s">
        <v>71</v>
      </c>
      <c r="H8" s="177" t="s">
        <v>36</v>
      </c>
      <c r="I8" s="178" t="s">
        <v>35</v>
      </c>
      <c r="J8" s="179" t="s">
        <v>70</v>
      </c>
      <c r="K8" s="176" t="s">
        <v>72</v>
      </c>
      <c r="L8" s="177" t="s">
        <v>36</v>
      </c>
      <c r="M8" s="178" t="s">
        <v>35</v>
      </c>
      <c r="N8" s="179" t="s">
        <v>70</v>
      </c>
    </row>
    <row r="9" spans="1:14" ht="15.6" x14ac:dyDescent="0.3">
      <c r="A9" s="180">
        <v>1</v>
      </c>
      <c r="B9" s="181" t="s">
        <v>11</v>
      </c>
      <c r="C9" s="182"/>
      <c r="D9" s="182"/>
      <c r="E9" s="182"/>
      <c r="F9" s="182"/>
      <c r="G9" s="183"/>
      <c r="H9" s="182"/>
      <c r="I9" s="182"/>
      <c r="J9" s="182"/>
      <c r="K9" s="182"/>
      <c r="L9" s="182"/>
      <c r="M9" s="182"/>
      <c r="N9" s="182"/>
    </row>
    <row r="10" spans="1:14" ht="15.6" x14ac:dyDescent="0.3">
      <c r="A10" s="180">
        <v>2</v>
      </c>
      <c r="B10" s="184" t="s">
        <v>13</v>
      </c>
      <c r="C10" s="182"/>
      <c r="D10" s="182"/>
      <c r="E10" s="182"/>
      <c r="F10" s="182"/>
      <c r="G10" s="182"/>
      <c r="H10" s="182"/>
      <c r="I10" s="182"/>
      <c r="J10" s="182"/>
      <c r="K10" s="182">
        <v>1</v>
      </c>
      <c r="L10" s="182"/>
      <c r="M10" s="182"/>
      <c r="N10" s="182"/>
    </row>
    <row r="11" spans="1:14" ht="15.6" x14ac:dyDescent="0.3">
      <c r="A11" s="180">
        <v>3</v>
      </c>
      <c r="B11" s="181" t="s">
        <v>14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</row>
    <row r="12" spans="1:14" ht="15.6" x14ac:dyDescent="0.3">
      <c r="A12" s="180">
        <v>4</v>
      </c>
      <c r="B12" s="181" t="s">
        <v>15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</row>
    <row r="13" spans="1:14" ht="15.6" x14ac:dyDescent="0.3">
      <c r="A13" s="180">
        <v>5</v>
      </c>
      <c r="B13" s="181" t="s">
        <v>16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</row>
    <row r="14" spans="1:14" ht="15.6" x14ac:dyDescent="0.3">
      <c r="A14" s="180">
        <v>6</v>
      </c>
      <c r="B14" s="181" t="s">
        <v>17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</row>
    <row r="15" spans="1:14" ht="15.6" x14ac:dyDescent="0.3">
      <c r="A15" s="180">
        <v>7</v>
      </c>
      <c r="B15" s="181" t="s">
        <v>18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</row>
    <row r="16" spans="1:14" ht="15.6" x14ac:dyDescent="0.3">
      <c r="A16" s="180">
        <v>8</v>
      </c>
      <c r="B16" s="181" t="s">
        <v>19</v>
      </c>
      <c r="C16" s="182"/>
      <c r="D16" s="182"/>
      <c r="E16" s="182"/>
      <c r="F16" s="182"/>
      <c r="G16" s="182"/>
      <c r="H16" s="182"/>
      <c r="I16" s="182"/>
      <c r="J16" s="182"/>
      <c r="K16" s="182">
        <v>30</v>
      </c>
      <c r="L16" s="182"/>
      <c r="M16" s="182"/>
      <c r="N16" s="182"/>
    </row>
    <row r="17" spans="1:14" ht="15.6" x14ac:dyDescent="0.3">
      <c r="A17" s="180">
        <v>9</v>
      </c>
      <c r="B17" s="184" t="s">
        <v>73</v>
      </c>
      <c r="C17" s="182">
        <v>1</v>
      </c>
      <c r="D17" s="182">
        <v>2</v>
      </c>
      <c r="E17" s="182">
        <v>2</v>
      </c>
      <c r="F17" s="182">
        <v>4</v>
      </c>
      <c r="G17" s="182">
        <v>3</v>
      </c>
      <c r="H17" s="182">
        <v>5</v>
      </c>
      <c r="I17" s="182">
        <v>3</v>
      </c>
      <c r="J17" s="182">
        <v>8</v>
      </c>
      <c r="K17" s="182">
        <v>4</v>
      </c>
      <c r="L17" s="182"/>
      <c r="M17" s="182"/>
      <c r="N17" s="182"/>
    </row>
    <row r="18" spans="1:14" ht="15.6" x14ac:dyDescent="0.3">
      <c r="A18" s="180"/>
      <c r="B18" s="185" t="s">
        <v>9</v>
      </c>
      <c r="C18" s="186">
        <v>1</v>
      </c>
      <c r="D18" s="186">
        <v>2</v>
      </c>
      <c r="E18" s="186">
        <v>2</v>
      </c>
      <c r="F18" s="186">
        <v>4</v>
      </c>
      <c r="G18" s="186">
        <v>3</v>
      </c>
      <c r="H18" s="186">
        <v>5</v>
      </c>
      <c r="I18" s="186">
        <v>3</v>
      </c>
      <c r="J18" s="186">
        <v>8</v>
      </c>
      <c r="K18" s="187">
        <v>35</v>
      </c>
      <c r="L18" s="260"/>
      <c r="M18" s="260"/>
      <c r="N18" s="260">
        <f>SUM(N10:N17)</f>
        <v>0</v>
      </c>
    </row>
    <row r="19" spans="1:14" x14ac:dyDescent="0.3">
      <c r="A19" s="188"/>
      <c r="B19" s="189"/>
      <c r="C19" s="189"/>
      <c r="D19" s="189"/>
      <c r="E19" s="190"/>
      <c r="F19" s="188"/>
      <c r="G19" s="189"/>
      <c r="H19" s="189"/>
      <c r="I19" s="189"/>
      <c r="J19" s="189"/>
      <c r="K19" s="189"/>
      <c r="L19" s="189"/>
      <c r="M19" s="189"/>
      <c r="N19" s="189"/>
    </row>
  </sheetData>
  <mergeCells count="3">
    <mergeCell ref="A3:N3"/>
    <mergeCell ref="A5:N5"/>
    <mergeCell ref="A6:N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C927-31BA-490F-999C-339D838E4554}">
  <dimension ref="A4:I57"/>
  <sheetViews>
    <sheetView tabSelected="1" workbookViewId="0">
      <selection activeCell="I9" sqref="I9:I57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9" ht="21" x14ac:dyDescent="0.4">
      <c r="A5" s="306" t="s">
        <v>75</v>
      </c>
      <c r="B5" s="306"/>
      <c r="C5" s="306"/>
      <c r="D5" s="306"/>
      <c r="E5" s="306"/>
      <c r="F5" s="306"/>
      <c r="G5" s="306"/>
      <c r="H5" s="306"/>
      <c r="I5" s="306"/>
    </row>
    <row r="6" spans="1:9" x14ac:dyDescent="0.3">
      <c r="A6" s="307" t="s">
        <v>76</v>
      </c>
      <c r="B6" s="308"/>
      <c r="C6" s="308"/>
      <c r="D6" s="308"/>
      <c r="E6" s="308"/>
      <c r="F6" s="308"/>
      <c r="G6" s="308"/>
      <c r="H6" s="308"/>
      <c r="I6" s="309"/>
    </row>
    <row r="7" spans="1:9" ht="15.6" x14ac:dyDescent="0.3">
      <c r="A7" s="310" t="s">
        <v>77</v>
      </c>
      <c r="B7" s="310"/>
      <c r="C7" s="310"/>
      <c r="D7" s="310"/>
      <c r="E7" s="310"/>
      <c r="F7" s="310"/>
      <c r="G7" s="310"/>
      <c r="H7" s="310"/>
      <c r="I7" s="311"/>
    </row>
    <row r="8" spans="1:9" ht="39.6" customHeight="1" x14ac:dyDescent="0.3">
      <c r="A8" s="192" t="s">
        <v>74</v>
      </c>
      <c r="B8" s="193" t="s">
        <v>4</v>
      </c>
      <c r="C8" s="194" t="s">
        <v>78</v>
      </c>
      <c r="D8" s="195" t="s">
        <v>79</v>
      </c>
      <c r="E8" s="196" t="s">
        <v>80</v>
      </c>
      <c r="F8" s="196" t="s">
        <v>81</v>
      </c>
      <c r="G8" s="196" t="s">
        <v>82</v>
      </c>
      <c r="H8" s="196" t="s">
        <v>83</v>
      </c>
      <c r="I8" s="197" t="s">
        <v>84</v>
      </c>
    </row>
    <row r="9" spans="1:9" ht="13.2" customHeight="1" x14ac:dyDescent="0.35">
      <c r="A9" s="312">
        <v>1</v>
      </c>
      <c r="B9" s="313" t="s">
        <v>34</v>
      </c>
      <c r="C9" s="191" t="s">
        <v>85</v>
      </c>
      <c r="D9" s="191" t="s">
        <v>86</v>
      </c>
      <c r="E9" s="321">
        <v>3</v>
      </c>
      <c r="F9" s="322">
        <v>1.5</v>
      </c>
      <c r="G9" s="191" t="s">
        <v>87</v>
      </c>
      <c r="H9" s="199"/>
      <c r="I9" s="322">
        <v>10</v>
      </c>
    </row>
    <row r="10" spans="1:9" ht="13.2" customHeight="1" x14ac:dyDescent="0.35">
      <c r="A10" s="312"/>
      <c r="B10" s="314"/>
      <c r="C10" s="191" t="s">
        <v>88</v>
      </c>
      <c r="D10" s="191" t="s">
        <v>89</v>
      </c>
      <c r="E10" s="323">
        <v>1.5</v>
      </c>
      <c r="F10" s="322">
        <v>1.5</v>
      </c>
      <c r="G10" s="191" t="s">
        <v>90</v>
      </c>
      <c r="H10" s="199"/>
      <c r="I10" s="322">
        <v>11</v>
      </c>
    </row>
    <row r="11" spans="1:9" ht="13.2" customHeight="1" x14ac:dyDescent="0.35">
      <c r="A11" s="312"/>
      <c r="B11" s="314"/>
      <c r="C11" s="200"/>
      <c r="D11" s="201"/>
      <c r="E11" s="324"/>
      <c r="F11" s="324"/>
      <c r="G11" s="201"/>
      <c r="H11" s="199"/>
      <c r="I11" s="325"/>
    </row>
    <row r="12" spans="1:9" ht="13.2" customHeight="1" x14ac:dyDescent="0.3">
      <c r="A12" s="312"/>
      <c r="B12" s="203"/>
      <c r="C12" s="204"/>
      <c r="D12" s="202"/>
      <c r="E12" s="325"/>
      <c r="F12" s="325"/>
      <c r="G12" s="202"/>
      <c r="H12" s="199"/>
      <c r="I12" s="325"/>
    </row>
    <row r="13" spans="1:9" ht="13.2" customHeight="1" x14ac:dyDescent="0.3">
      <c r="A13" s="312">
        <v>2</v>
      </c>
      <c r="B13" s="315" t="s">
        <v>13</v>
      </c>
      <c r="C13" s="201" t="s">
        <v>91</v>
      </c>
      <c r="D13" s="201" t="s">
        <v>86</v>
      </c>
      <c r="E13" s="326">
        <v>10</v>
      </c>
      <c r="F13" s="326">
        <v>3</v>
      </c>
      <c r="G13" s="201" t="s">
        <v>92</v>
      </c>
      <c r="H13" s="205"/>
      <c r="I13" s="324">
        <v>125</v>
      </c>
    </row>
    <row r="14" spans="1:9" ht="13.2" customHeight="1" x14ac:dyDescent="0.3">
      <c r="A14" s="312"/>
      <c r="B14" s="316"/>
      <c r="C14" s="201" t="s">
        <v>91</v>
      </c>
      <c r="D14" s="201" t="s">
        <v>86</v>
      </c>
      <c r="E14" s="326">
        <v>10</v>
      </c>
      <c r="F14" s="326">
        <v>5</v>
      </c>
      <c r="G14" s="201" t="s">
        <v>92</v>
      </c>
      <c r="H14" s="205"/>
      <c r="I14" s="324">
        <v>50</v>
      </c>
    </row>
    <row r="15" spans="1:9" ht="13.2" customHeight="1" x14ac:dyDescent="0.35">
      <c r="A15" s="312"/>
      <c r="B15" s="316"/>
      <c r="C15" s="201" t="s">
        <v>93</v>
      </c>
      <c r="D15" s="201" t="s">
        <v>86</v>
      </c>
      <c r="E15" s="326">
        <v>8</v>
      </c>
      <c r="F15" s="326">
        <v>5</v>
      </c>
      <c r="G15" s="201" t="s">
        <v>94</v>
      </c>
      <c r="H15" s="205"/>
      <c r="I15" s="322">
        <v>20</v>
      </c>
    </row>
    <row r="16" spans="1:9" ht="13.2" customHeight="1" x14ac:dyDescent="0.35">
      <c r="A16" s="312"/>
      <c r="B16" s="317"/>
      <c r="C16" s="201" t="s">
        <v>93</v>
      </c>
      <c r="D16" s="201" t="s">
        <v>86</v>
      </c>
      <c r="E16" s="326">
        <v>10</v>
      </c>
      <c r="F16" s="326">
        <v>8</v>
      </c>
      <c r="G16" s="201" t="s">
        <v>94</v>
      </c>
      <c r="H16" s="202"/>
      <c r="I16" s="322">
        <v>33</v>
      </c>
    </row>
    <row r="17" spans="1:9" ht="13.2" customHeight="1" x14ac:dyDescent="0.35">
      <c r="A17" s="312"/>
      <c r="B17" s="203"/>
      <c r="C17" s="201" t="s">
        <v>93</v>
      </c>
      <c r="D17" s="201" t="s">
        <v>86</v>
      </c>
      <c r="E17" s="326">
        <v>10</v>
      </c>
      <c r="F17" s="326">
        <v>5</v>
      </c>
      <c r="G17" s="201" t="s">
        <v>94</v>
      </c>
      <c r="H17" s="202"/>
      <c r="I17" s="322">
        <v>35</v>
      </c>
    </row>
    <row r="18" spans="1:9" ht="13.2" customHeight="1" x14ac:dyDescent="0.3">
      <c r="A18" s="198"/>
      <c r="B18" s="206"/>
      <c r="C18" s="199" t="s">
        <v>95</v>
      </c>
      <c r="D18" s="207" t="s">
        <v>86</v>
      </c>
      <c r="E18" s="325">
        <v>4</v>
      </c>
      <c r="F18" s="325">
        <v>4</v>
      </c>
      <c r="G18" s="207" t="s">
        <v>96</v>
      </c>
      <c r="H18" s="202"/>
      <c r="I18" s="325">
        <v>27</v>
      </c>
    </row>
    <row r="19" spans="1:9" ht="13.2" customHeight="1" x14ac:dyDescent="0.3">
      <c r="A19" s="198"/>
      <c r="B19" s="206"/>
      <c r="C19" s="199" t="s">
        <v>95</v>
      </c>
      <c r="D19" s="207" t="s">
        <v>86</v>
      </c>
      <c r="E19" s="325">
        <v>6</v>
      </c>
      <c r="F19" s="325">
        <v>6</v>
      </c>
      <c r="G19" s="207" t="s">
        <v>96</v>
      </c>
      <c r="H19" s="202"/>
      <c r="I19" s="325">
        <v>31</v>
      </c>
    </row>
    <row r="20" spans="1:9" ht="13.2" customHeight="1" x14ac:dyDescent="0.3">
      <c r="A20" s="312">
        <v>3</v>
      </c>
      <c r="B20" s="313" t="s">
        <v>14</v>
      </c>
      <c r="C20" s="208"/>
      <c r="D20" s="209"/>
      <c r="E20" s="327"/>
      <c r="F20" s="327"/>
      <c r="G20" s="201"/>
      <c r="H20" s="210"/>
      <c r="I20" s="345"/>
    </row>
    <row r="21" spans="1:9" ht="13.2" customHeight="1" x14ac:dyDescent="0.3">
      <c r="A21" s="312"/>
      <c r="B21" s="318"/>
      <c r="C21" s="208"/>
      <c r="D21" s="209"/>
      <c r="E21" s="328"/>
      <c r="F21" s="328"/>
      <c r="G21" s="209"/>
      <c r="H21" s="210"/>
      <c r="I21" s="346"/>
    </row>
    <row r="22" spans="1:9" ht="13.2" customHeight="1" x14ac:dyDescent="0.3">
      <c r="A22" s="312"/>
      <c r="B22" s="211"/>
      <c r="C22" s="212"/>
      <c r="D22" s="212"/>
      <c r="E22" s="329"/>
      <c r="F22" s="329"/>
      <c r="G22" s="212"/>
      <c r="H22" s="213"/>
      <c r="I22" s="347"/>
    </row>
    <row r="23" spans="1:9" ht="21.6" customHeight="1" x14ac:dyDescent="0.3">
      <c r="A23" s="312">
        <v>4</v>
      </c>
      <c r="B23" s="313" t="s">
        <v>15</v>
      </c>
      <c r="C23" s="214"/>
      <c r="D23" s="214"/>
      <c r="E23" s="330"/>
      <c r="F23" s="330"/>
      <c r="G23" s="214"/>
      <c r="H23" s="210"/>
      <c r="I23" s="348"/>
    </row>
    <row r="24" spans="1:9" ht="34.950000000000003" customHeight="1" x14ac:dyDescent="0.3">
      <c r="A24" s="312"/>
      <c r="B24" s="314"/>
      <c r="C24" s="209"/>
      <c r="D24" s="215"/>
      <c r="E24" s="327"/>
      <c r="F24" s="327"/>
      <c r="G24" s="216"/>
      <c r="H24" s="210"/>
      <c r="I24" s="349"/>
    </row>
    <row r="25" spans="1:9" ht="30" customHeight="1" x14ac:dyDescent="0.3">
      <c r="A25" s="312"/>
      <c r="B25" s="314"/>
      <c r="C25" s="209"/>
      <c r="D25" s="215"/>
      <c r="E25" s="327"/>
      <c r="F25" s="327"/>
      <c r="G25" s="216"/>
      <c r="H25" s="210"/>
      <c r="I25" s="349"/>
    </row>
    <row r="26" spans="1:9" ht="30.6" customHeight="1" x14ac:dyDescent="0.3">
      <c r="A26" s="312"/>
      <c r="B26" s="314"/>
      <c r="C26" s="217"/>
      <c r="D26" s="215"/>
      <c r="E26" s="331"/>
      <c r="F26" s="331"/>
      <c r="G26" s="217"/>
      <c r="H26" s="210"/>
      <c r="I26" s="345"/>
    </row>
    <row r="27" spans="1:9" ht="26.4" customHeight="1" x14ac:dyDescent="0.3">
      <c r="A27" s="312"/>
      <c r="B27" s="314"/>
      <c r="C27" s="214"/>
      <c r="D27" s="215"/>
      <c r="E27" s="332"/>
      <c r="F27" s="332"/>
      <c r="G27" s="207"/>
      <c r="H27" s="210"/>
      <c r="I27" s="350"/>
    </row>
    <row r="28" spans="1:9" ht="13.2" customHeight="1" x14ac:dyDescent="0.3">
      <c r="A28" s="312"/>
      <c r="B28" s="318"/>
      <c r="C28" s="216"/>
      <c r="D28" s="216"/>
      <c r="E28" s="332"/>
      <c r="F28" s="332"/>
      <c r="G28" s="216"/>
      <c r="H28" s="210"/>
      <c r="I28" s="350"/>
    </row>
    <row r="29" spans="1:9" ht="13.2" customHeight="1" x14ac:dyDescent="0.3">
      <c r="A29" s="312"/>
      <c r="B29" s="211"/>
      <c r="C29" s="218"/>
      <c r="D29" s="218"/>
      <c r="E29" s="333"/>
      <c r="F29" s="333"/>
      <c r="G29" s="218"/>
      <c r="H29" s="218"/>
      <c r="I29" s="351"/>
    </row>
    <row r="30" spans="1:9" ht="13.2" customHeight="1" x14ac:dyDescent="0.35">
      <c r="A30" s="312"/>
      <c r="B30" s="314" t="s">
        <v>16</v>
      </c>
      <c r="C30" s="219"/>
      <c r="D30" s="219"/>
      <c r="E30" s="334"/>
      <c r="F30" s="334"/>
      <c r="G30" s="220"/>
      <c r="H30" s="221"/>
      <c r="I30" s="334"/>
    </row>
    <row r="31" spans="1:9" ht="13.2" customHeight="1" x14ac:dyDescent="0.35">
      <c r="A31" s="312"/>
      <c r="B31" s="314"/>
      <c r="C31" s="219" t="s">
        <v>97</v>
      </c>
      <c r="D31" s="219" t="s">
        <v>98</v>
      </c>
      <c r="E31" s="334">
        <v>5</v>
      </c>
      <c r="F31" s="334">
        <v>5</v>
      </c>
      <c r="G31" s="220"/>
      <c r="H31" s="222"/>
      <c r="I31" s="334">
        <v>600</v>
      </c>
    </row>
    <row r="32" spans="1:9" ht="13.2" customHeight="1" x14ac:dyDescent="0.35">
      <c r="A32" s="312"/>
      <c r="B32" s="314"/>
      <c r="C32" s="223" t="s">
        <v>99</v>
      </c>
      <c r="D32" s="191" t="s">
        <v>100</v>
      </c>
      <c r="E32" s="322" t="s">
        <v>12</v>
      </c>
      <c r="F32" s="322">
        <v>14</v>
      </c>
      <c r="G32" s="224"/>
      <c r="H32" s="221"/>
      <c r="I32" s="322">
        <v>510</v>
      </c>
    </row>
    <row r="33" spans="1:9" ht="13.2" customHeight="1" x14ac:dyDescent="0.35">
      <c r="A33" s="312"/>
      <c r="B33" s="314"/>
      <c r="C33" s="223" t="s">
        <v>101</v>
      </c>
      <c r="D33" s="191"/>
      <c r="E33" s="322"/>
      <c r="F33" s="322">
        <v>5</v>
      </c>
      <c r="G33" s="191"/>
      <c r="H33" s="199"/>
      <c r="I33" s="322">
        <v>200</v>
      </c>
    </row>
    <row r="34" spans="1:9" ht="13.2" customHeight="1" x14ac:dyDescent="0.3">
      <c r="A34" s="312"/>
      <c r="B34" s="314"/>
      <c r="C34" s="225"/>
      <c r="D34" s="225"/>
      <c r="E34" s="335"/>
      <c r="F34" s="335"/>
      <c r="G34" s="225"/>
      <c r="H34" s="221"/>
      <c r="I34" s="352"/>
    </row>
    <row r="35" spans="1:9" ht="13.2" customHeight="1" x14ac:dyDescent="0.3">
      <c r="A35" s="312"/>
      <c r="B35" s="318"/>
      <c r="C35" s="226"/>
      <c r="D35" s="199"/>
      <c r="E35" s="324"/>
      <c r="F35" s="324"/>
      <c r="G35" s="199"/>
      <c r="H35" s="221"/>
      <c r="I35" s="353"/>
    </row>
    <row r="36" spans="1:9" ht="13.2" customHeight="1" x14ac:dyDescent="0.3">
      <c r="A36" s="312"/>
      <c r="B36" s="211"/>
      <c r="C36" s="227"/>
      <c r="D36" s="227"/>
      <c r="E36" s="336"/>
      <c r="F36" s="336"/>
      <c r="G36" s="227"/>
      <c r="H36" s="227"/>
      <c r="I36" s="336"/>
    </row>
    <row r="37" spans="1:9" ht="13.2" customHeight="1" x14ac:dyDescent="0.3">
      <c r="A37" s="319">
        <v>6</v>
      </c>
      <c r="B37" s="315" t="s">
        <v>17</v>
      </c>
      <c r="C37" s="199"/>
      <c r="D37" s="202"/>
      <c r="E37" s="337"/>
      <c r="F37" s="338"/>
      <c r="G37" s="228"/>
      <c r="H37" s="229"/>
      <c r="I37" s="354"/>
    </row>
    <row r="38" spans="1:9" ht="13.2" customHeight="1" x14ac:dyDescent="0.3">
      <c r="A38" s="319"/>
      <c r="B38" s="316"/>
      <c r="C38" s="199"/>
      <c r="D38" s="202"/>
      <c r="E38" s="337"/>
      <c r="F38" s="338"/>
      <c r="G38" s="228"/>
      <c r="H38" s="229"/>
      <c r="I38" s="354"/>
    </row>
    <row r="39" spans="1:9" ht="13.2" customHeight="1" x14ac:dyDescent="0.3">
      <c r="A39" s="319"/>
      <c r="B39" s="316"/>
      <c r="C39" s="199"/>
      <c r="D39" s="202"/>
      <c r="E39" s="337"/>
      <c r="F39" s="338"/>
      <c r="G39" s="228"/>
      <c r="H39" s="229"/>
      <c r="I39" s="354"/>
    </row>
    <row r="40" spans="1:9" ht="13.2" customHeight="1" x14ac:dyDescent="0.3">
      <c r="A40" s="319"/>
      <c r="B40" s="317"/>
      <c r="C40" s="199"/>
      <c r="D40" s="202"/>
      <c r="E40" s="337"/>
      <c r="F40" s="338"/>
      <c r="G40" s="228"/>
      <c r="H40" s="229"/>
      <c r="I40" s="354"/>
    </row>
    <row r="41" spans="1:9" ht="13.2" customHeight="1" x14ac:dyDescent="0.3">
      <c r="A41" s="319"/>
      <c r="B41" s="211"/>
      <c r="C41" s="213"/>
      <c r="D41" s="230"/>
      <c r="E41" s="339"/>
      <c r="F41" s="340"/>
      <c r="G41" s="231"/>
      <c r="H41" s="232"/>
      <c r="I41" s="355"/>
    </row>
    <row r="42" spans="1:9" ht="13.2" customHeight="1" x14ac:dyDescent="0.3">
      <c r="A42" s="319">
        <v>7</v>
      </c>
      <c r="B42" s="315" t="s">
        <v>18</v>
      </c>
      <c r="C42" s="199"/>
      <c r="D42" s="199"/>
      <c r="E42" s="324"/>
      <c r="F42" s="324"/>
      <c r="G42" s="199"/>
      <c r="H42" s="199"/>
      <c r="I42" s="324"/>
    </row>
    <row r="43" spans="1:9" ht="13.2" customHeight="1" x14ac:dyDescent="0.3">
      <c r="A43" s="319"/>
      <c r="B43" s="316"/>
      <c r="C43" s="199"/>
      <c r="D43" s="199"/>
      <c r="E43" s="324"/>
      <c r="F43" s="324"/>
      <c r="G43" s="199"/>
      <c r="H43" s="199"/>
      <c r="I43" s="324"/>
    </row>
    <row r="44" spans="1:9" ht="13.2" customHeight="1" x14ac:dyDescent="0.3">
      <c r="A44" s="319"/>
      <c r="B44" s="316"/>
      <c r="C44" s="199"/>
      <c r="D44" s="199"/>
      <c r="E44" s="324"/>
      <c r="F44" s="324"/>
      <c r="G44" s="199"/>
      <c r="H44" s="199"/>
      <c r="I44" s="324"/>
    </row>
    <row r="45" spans="1:9" ht="13.2" customHeight="1" x14ac:dyDescent="0.3">
      <c r="A45" s="319"/>
      <c r="B45" s="316"/>
      <c r="C45" s="199"/>
      <c r="D45" s="199"/>
      <c r="E45" s="324"/>
      <c r="F45" s="324"/>
      <c r="G45" s="199"/>
      <c r="H45" s="199"/>
      <c r="I45" s="324"/>
    </row>
    <row r="46" spans="1:9" ht="13.2" customHeight="1" x14ac:dyDescent="0.3">
      <c r="A46" s="319"/>
      <c r="B46" s="317"/>
      <c r="C46" s="199"/>
      <c r="D46" s="199"/>
      <c r="E46" s="324"/>
      <c r="F46" s="324"/>
      <c r="G46" s="199"/>
      <c r="H46" s="199"/>
      <c r="I46" s="324"/>
    </row>
    <row r="47" spans="1:9" ht="13.2" customHeight="1" x14ac:dyDescent="0.3">
      <c r="A47" s="319"/>
      <c r="B47" s="211"/>
      <c r="C47" s="213"/>
      <c r="D47" s="213"/>
      <c r="E47" s="341"/>
      <c r="F47" s="341"/>
      <c r="G47" s="213"/>
      <c r="H47" s="213"/>
      <c r="I47" s="341"/>
    </row>
    <row r="48" spans="1:9" ht="13.2" customHeight="1" x14ac:dyDescent="0.35">
      <c r="A48" s="312">
        <v>8</v>
      </c>
      <c r="B48" s="315" t="s">
        <v>19</v>
      </c>
      <c r="C48" s="191" t="s">
        <v>102</v>
      </c>
      <c r="D48" s="191" t="s">
        <v>86</v>
      </c>
      <c r="E48" s="322">
        <v>3.5</v>
      </c>
      <c r="F48" s="322">
        <v>2</v>
      </c>
      <c r="G48" s="207"/>
      <c r="H48" s="204"/>
      <c r="I48" s="356">
        <v>164</v>
      </c>
    </row>
    <row r="49" spans="1:9" ht="13.2" customHeight="1" x14ac:dyDescent="0.35">
      <c r="A49" s="312"/>
      <c r="B49" s="316"/>
      <c r="C49" s="191" t="s">
        <v>103</v>
      </c>
      <c r="D49" s="191" t="s">
        <v>86</v>
      </c>
      <c r="E49" s="322">
        <v>2</v>
      </c>
      <c r="F49" s="322">
        <v>1</v>
      </c>
      <c r="G49" s="207"/>
      <c r="H49" s="204"/>
      <c r="I49" s="356">
        <v>50</v>
      </c>
    </row>
    <row r="50" spans="1:9" ht="13.2" customHeight="1" x14ac:dyDescent="0.35">
      <c r="A50" s="312"/>
      <c r="B50" s="316"/>
      <c r="C50" s="191" t="s">
        <v>104</v>
      </c>
      <c r="D50" s="191" t="s">
        <v>86</v>
      </c>
      <c r="E50" s="322">
        <v>3</v>
      </c>
      <c r="F50" s="322">
        <v>1.5</v>
      </c>
      <c r="G50" s="207"/>
      <c r="H50" s="204"/>
      <c r="I50" s="356">
        <v>60</v>
      </c>
    </row>
    <row r="51" spans="1:9" ht="13.2" customHeight="1" x14ac:dyDescent="0.35">
      <c r="A51" s="312"/>
      <c r="B51" s="316"/>
      <c r="C51" s="191" t="s">
        <v>105</v>
      </c>
      <c r="D51" s="191" t="s">
        <v>86</v>
      </c>
      <c r="E51" s="322">
        <v>5</v>
      </c>
      <c r="F51" s="322">
        <v>5</v>
      </c>
      <c r="G51" s="207"/>
      <c r="H51" s="229"/>
      <c r="I51" s="356">
        <v>60</v>
      </c>
    </row>
    <row r="52" spans="1:9" ht="13.2" customHeight="1" x14ac:dyDescent="0.3">
      <c r="A52" s="312"/>
      <c r="B52" s="316"/>
      <c r="C52" s="199"/>
      <c r="D52" s="199"/>
      <c r="E52" s="324"/>
      <c r="F52" s="324"/>
      <c r="G52" s="199"/>
      <c r="H52" s="229"/>
      <c r="I52" s="357"/>
    </row>
    <row r="53" spans="1:9" ht="13.2" customHeight="1" x14ac:dyDescent="0.3">
      <c r="A53" s="312"/>
      <c r="B53" s="316"/>
      <c r="C53" s="233"/>
      <c r="D53" s="199"/>
      <c r="E53" s="324"/>
      <c r="F53" s="324"/>
      <c r="G53" s="199"/>
      <c r="H53" s="229"/>
      <c r="I53" s="357"/>
    </row>
    <row r="54" spans="1:9" ht="13.2" customHeight="1" x14ac:dyDescent="0.3">
      <c r="A54" s="312"/>
      <c r="B54" s="317"/>
      <c r="C54" s="199"/>
      <c r="D54" s="199"/>
      <c r="E54" s="324"/>
      <c r="F54" s="324"/>
      <c r="G54" s="199"/>
      <c r="H54" s="229"/>
      <c r="I54" s="357"/>
    </row>
    <row r="55" spans="1:9" ht="13.2" customHeight="1" x14ac:dyDescent="0.3">
      <c r="A55" s="312"/>
      <c r="B55" s="211"/>
      <c r="C55" s="234"/>
      <c r="D55" s="235"/>
      <c r="E55" s="342"/>
      <c r="F55" s="343"/>
      <c r="G55" s="236"/>
      <c r="H55" s="237"/>
      <c r="I55" s="358"/>
    </row>
    <row r="56" spans="1:9" ht="19.2" customHeight="1" x14ac:dyDescent="0.35">
      <c r="A56" s="238"/>
      <c r="B56" s="239" t="s">
        <v>9</v>
      </c>
      <c r="C56" s="240"/>
      <c r="D56" s="240"/>
      <c r="E56" s="344">
        <f>SUM(E9:E55)</f>
        <v>81</v>
      </c>
      <c r="F56" s="344">
        <f>SUM(F9:F55)</f>
        <v>72.5</v>
      </c>
      <c r="G56" s="241"/>
      <c r="H56" s="241">
        <f>SUM(H9:H55)</f>
        <v>0</v>
      </c>
      <c r="I56" s="344">
        <f>SUM(I9:I55)</f>
        <v>1986</v>
      </c>
    </row>
    <row r="57" spans="1:9" ht="13.2" customHeight="1" x14ac:dyDescent="0.3">
      <c r="I57" s="359"/>
    </row>
  </sheetData>
  <mergeCells count="20">
    <mergeCell ref="A48:A55"/>
    <mergeCell ref="B48:B54"/>
    <mergeCell ref="A30:A36"/>
    <mergeCell ref="B30:B35"/>
    <mergeCell ref="A37:A41"/>
    <mergeCell ref="B37:B40"/>
    <mergeCell ref="A42:A47"/>
    <mergeCell ref="B42:B46"/>
    <mergeCell ref="A13:A17"/>
    <mergeCell ref="B13:B16"/>
    <mergeCell ref="A20:A22"/>
    <mergeCell ref="B20:B21"/>
    <mergeCell ref="A23:A29"/>
    <mergeCell ref="B23:B28"/>
    <mergeCell ref="A4:I4"/>
    <mergeCell ref="A5:I5"/>
    <mergeCell ref="A6:I6"/>
    <mergeCell ref="A7:I7"/>
    <mergeCell ref="A9:A12"/>
    <mergeCell ref="B9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SIEMBRA </vt:lpstr>
      <vt:lpstr>MIP</vt:lpstr>
      <vt:lpstr>POSCOSECHA</vt:lpstr>
      <vt:lpstr>COSECHA</vt:lpstr>
      <vt:lpstr>EXTENSIÓN</vt:lpstr>
      <vt:lpstr>CAPACITACIÓN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2024-06-03T14:58:04Z</dcterms:created>
  <dcterms:modified xsi:type="dcterms:W3CDTF">2024-06-04T14:12:51Z</dcterms:modified>
</cp:coreProperties>
</file>