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ABRIL 2024\INFORME DE EJECUCIÓN ABRIL\"/>
    </mc:Choice>
  </mc:AlternateContent>
  <xr:revisionPtr revIDLastSave="0" documentId="13_ncr:1_{CC6E422D-0E03-4D5C-BAD1-1A294D760732}" xr6:coauthVersionLast="47" xr6:coauthVersionMax="47" xr10:uidLastSave="{00000000-0000-0000-0000-000000000000}"/>
  <bookViews>
    <workbookView xWindow="-108" yWindow="-108" windowWidth="23256" windowHeight="12456" xr2:uid="{C59D1CF3-2DB9-48E3-8FD6-D4B8B569538A}"/>
  </bookViews>
  <sheets>
    <sheet name="PRODUCCIÓN" sheetId="1" r:id="rId1"/>
    <sheet name="MIP" sheetId="2" r:id="rId2"/>
    <sheet name="POSCOSECHA" sheetId="6" r:id="rId3"/>
    <sheet name="EXTENSIÓN" sheetId="3" r:id="rId4"/>
    <sheet name="CAPACITACIÓN" sheetId="8" r:id="rId5"/>
    <sheet name="M&amp;C" sheetId="7" r:id="rId6"/>
    <sheet name="DES. RURAL" sheetId="4" r:id="rId7"/>
    <sheet name="DES. RURAL Caminos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F44" i="2" l="1"/>
  <c r="J35" i="6" l="1"/>
  <c r="I35" i="6"/>
  <c r="G35" i="6"/>
  <c r="F35" i="6"/>
  <c r="D35" i="6"/>
  <c r="C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19" i="6"/>
  <c r="G19" i="6"/>
  <c r="F19" i="6"/>
  <c r="E19" i="6"/>
  <c r="D19" i="6"/>
  <c r="I18" i="6"/>
  <c r="I17" i="6"/>
  <c r="I16" i="6"/>
  <c r="I15" i="6"/>
  <c r="I14" i="6"/>
  <c r="I13" i="6"/>
  <c r="I12" i="6"/>
  <c r="I11" i="6"/>
  <c r="E35" i="6" l="1"/>
  <c r="I19" i="6"/>
  <c r="H35" i="6"/>
  <c r="I67" i="5" l="1"/>
  <c r="H67" i="5"/>
  <c r="F67" i="5"/>
  <c r="E67" i="5"/>
  <c r="R18" i="4"/>
  <c r="AI73" i="3"/>
  <c r="AG73" i="3"/>
  <c r="AA73" i="3"/>
  <c r="Y73" i="3"/>
  <c r="S73" i="3"/>
  <c r="Q73" i="3"/>
  <c r="K73" i="3"/>
  <c r="I73" i="3"/>
  <c r="C73" i="3"/>
  <c r="AH72" i="3"/>
  <c r="AF72" i="3"/>
  <c r="U72" i="3"/>
  <c r="M72" i="3"/>
  <c r="E72" i="3"/>
  <c r="AJ71" i="3"/>
  <c r="AH71" i="3"/>
  <c r="AD71" i="3"/>
  <c r="U71" i="3"/>
  <c r="S71" i="3"/>
  <c r="M71" i="3"/>
  <c r="K71" i="3"/>
  <c r="E71" i="3"/>
  <c r="C71" i="3"/>
  <c r="AJ70" i="3"/>
  <c r="AH70" i="3"/>
  <c r="AB70" i="3"/>
  <c r="Z70" i="3"/>
  <c r="T70" i="3"/>
  <c r="R70" i="3"/>
  <c r="L70" i="3"/>
  <c r="J70" i="3"/>
  <c r="D70" i="3"/>
  <c r="AM70" i="3" s="1"/>
  <c r="AI69" i="3"/>
  <c r="AG69" i="3"/>
  <c r="V69" i="3"/>
  <c r="N69" i="3"/>
  <c r="F69" i="3"/>
  <c r="AK68" i="3"/>
  <c r="AI68" i="3"/>
  <c r="AH68" i="3"/>
  <c r="Z68" i="3"/>
  <c r="V68" i="3"/>
  <c r="P68" i="3"/>
  <c r="AL67" i="3"/>
  <c r="AJ67" i="3"/>
  <c r="AD67" i="3"/>
  <c r="AB67" i="3"/>
  <c r="V67" i="3"/>
  <c r="T67" i="3"/>
  <c r="N67" i="3"/>
  <c r="L67" i="3"/>
  <c r="F67" i="3"/>
  <c r="D67" i="3"/>
  <c r="AI66" i="3"/>
  <c r="AH66" i="3"/>
  <c r="AC66" i="3"/>
  <c r="AA66" i="3"/>
  <c r="AA74" i="3" s="1"/>
  <c r="R66" i="3"/>
  <c r="K66" i="3"/>
  <c r="H66" i="3"/>
  <c r="AL62" i="3"/>
  <c r="AL73" i="3" s="1"/>
  <c r="AK62" i="3"/>
  <c r="AK73" i="3" s="1"/>
  <c r="AJ62" i="3"/>
  <c r="AJ73" i="3" s="1"/>
  <c r="AI62" i="3"/>
  <c r="AH62" i="3"/>
  <c r="AH73" i="3" s="1"/>
  <c r="AG62" i="3"/>
  <c r="AF62" i="3"/>
  <c r="AF73" i="3" s="1"/>
  <c r="AE62" i="3"/>
  <c r="AE73" i="3" s="1"/>
  <c r="AD62" i="3"/>
  <c r="AD73" i="3" s="1"/>
  <c r="AC62" i="3"/>
  <c r="AC73" i="3" s="1"/>
  <c r="AB62" i="3"/>
  <c r="AB73" i="3" s="1"/>
  <c r="AA62" i="3"/>
  <c r="Z62" i="3"/>
  <c r="Z73" i="3" s="1"/>
  <c r="Y62" i="3"/>
  <c r="X62" i="3"/>
  <c r="X73" i="3" s="1"/>
  <c r="W62" i="3"/>
  <c r="W73" i="3" s="1"/>
  <c r="V62" i="3"/>
  <c r="V73" i="3" s="1"/>
  <c r="U62" i="3"/>
  <c r="U73" i="3" s="1"/>
  <c r="T62" i="3"/>
  <c r="T73" i="3" s="1"/>
  <c r="S62" i="3"/>
  <c r="R62" i="3"/>
  <c r="R73" i="3" s="1"/>
  <c r="Q62" i="3"/>
  <c r="P62" i="3"/>
  <c r="P73" i="3" s="1"/>
  <c r="O62" i="3"/>
  <c r="O73" i="3" s="1"/>
  <c r="N62" i="3"/>
  <c r="N73" i="3" s="1"/>
  <c r="M62" i="3"/>
  <c r="M73" i="3" s="1"/>
  <c r="L62" i="3"/>
  <c r="L73" i="3" s="1"/>
  <c r="K62" i="3"/>
  <c r="J62" i="3"/>
  <c r="J73" i="3" s="1"/>
  <c r="I62" i="3"/>
  <c r="H62" i="3"/>
  <c r="H73" i="3" s="1"/>
  <c r="G62" i="3"/>
  <c r="G73" i="3" s="1"/>
  <c r="F62" i="3"/>
  <c r="F73" i="3" s="1"/>
  <c r="E62" i="3"/>
  <c r="E73" i="3" s="1"/>
  <c r="AN73" i="3" s="1"/>
  <c r="D62" i="3"/>
  <c r="D73" i="3" s="1"/>
  <c r="AM73" i="3" s="1"/>
  <c r="C62" i="3"/>
  <c r="AK53" i="3"/>
  <c r="AK72" i="3" s="1"/>
  <c r="AJ53" i="3"/>
  <c r="AL53" i="3" s="1"/>
  <c r="AL72" i="3" s="1"/>
  <c r="AI53" i="3"/>
  <c r="AI72" i="3" s="1"/>
  <c r="AG53" i="3"/>
  <c r="AG72" i="3" s="1"/>
  <c r="AF53" i="3"/>
  <c r="AE53" i="3"/>
  <c r="AE72" i="3" s="1"/>
  <c r="AD53" i="3"/>
  <c r="AD72" i="3" s="1"/>
  <c r="AC53" i="3"/>
  <c r="AC72" i="3" s="1"/>
  <c r="AB53" i="3"/>
  <c r="AB72" i="3" s="1"/>
  <c r="AA53" i="3"/>
  <c r="AA72" i="3" s="1"/>
  <c r="Z53" i="3"/>
  <c r="Y53" i="3"/>
  <c r="X53" i="3"/>
  <c r="W53" i="3"/>
  <c r="W72" i="3" s="1"/>
  <c r="V53" i="3"/>
  <c r="V72" i="3" s="1"/>
  <c r="U53" i="3"/>
  <c r="T53" i="3"/>
  <c r="T72" i="3" s="1"/>
  <c r="S53" i="3"/>
  <c r="S72" i="3" s="1"/>
  <c r="R53" i="3"/>
  <c r="R72" i="3" s="1"/>
  <c r="Q53" i="3"/>
  <c r="Q72" i="3" s="1"/>
  <c r="P53" i="3"/>
  <c r="P72" i="3" s="1"/>
  <c r="O53" i="3"/>
  <c r="O72" i="3" s="1"/>
  <c r="N53" i="3"/>
  <c r="N72" i="3" s="1"/>
  <c r="M53" i="3"/>
  <c r="L53" i="3"/>
  <c r="L72" i="3" s="1"/>
  <c r="K53" i="3"/>
  <c r="K72" i="3" s="1"/>
  <c r="J53" i="3"/>
  <c r="J72" i="3" s="1"/>
  <c r="I53" i="3"/>
  <c r="I72" i="3" s="1"/>
  <c r="H53" i="3"/>
  <c r="H72" i="3" s="1"/>
  <c r="G53" i="3"/>
  <c r="G72" i="3" s="1"/>
  <c r="F53" i="3"/>
  <c r="F72" i="3" s="1"/>
  <c r="E53" i="3"/>
  <c r="D53" i="3"/>
  <c r="D72" i="3" s="1"/>
  <c r="C53" i="3"/>
  <c r="C72" i="3" s="1"/>
  <c r="AK47" i="3"/>
  <c r="AK71" i="3" s="1"/>
  <c r="AJ47" i="3"/>
  <c r="AL47" i="3" s="1"/>
  <c r="AL71" i="3" s="1"/>
  <c r="AI47" i="3"/>
  <c r="AI71" i="3" s="1"/>
  <c r="AG47" i="3"/>
  <c r="AG71" i="3" s="1"/>
  <c r="AF47" i="3"/>
  <c r="AF71" i="3" s="1"/>
  <c r="AE47" i="3"/>
  <c r="AE71" i="3" s="1"/>
  <c r="AD47" i="3"/>
  <c r="AC47" i="3"/>
  <c r="AC71" i="3" s="1"/>
  <c r="AB47" i="3"/>
  <c r="AB71" i="3" s="1"/>
  <c r="AA47" i="3"/>
  <c r="AA71" i="3" s="1"/>
  <c r="Z47" i="3"/>
  <c r="Y47" i="3"/>
  <c r="Y71" i="3" s="1"/>
  <c r="X47" i="3"/>
  <c r="X71" i="3" s="1"/>
  <c r="W47" i="3"/>
  <c r="W71" i="3" s="1"/>
  <c r="V47" i="3"/>
  <c r="V71" i="3" s="1"/>
  <c r="U47" i="3"/>
  <c r="T47" i="3"/>
  <c r="T71" i="3" s="1"/>
  <c r="S47" i="3"/>
  <c r="R47" i="3"/>
  <c r="R71" i="3" s="1"/>
  <c r="Q47" i="3"/>
  <c r="Q71" i="3" s="1"/>
  <c r="P47" i="3"/>
  <c r="P71" i="3" s="1"/>
  <c r="O47" i="3"/>
  <c r="O71" i="3" s="1"/>
  <c r="N47" i="3"/>
  <c r="N71" i="3" s="1"/>
  <c r="M47" i="3"/>
  <c r="L47" i="3"/>
  <c r="L71" i="3" s="1"/>
  <c r="K47" i="3"/>
  <c r="J47" i="3"/>
  <c r="J71" i="3" s="1"/>
  <c r="I47" i="3"/>
  <c r="I71" i="3" s="1"/>
  <c r="H47" i="3"/>
  <c r="H71" i="3" s="1"/>
  <c r="G47" i="3"/>
  <c r="G71" i="3" s="1"/>
  <c r="F47" i="3"/>
  <c r="F71" i="3" s="1"/>
  <c r="E47" i="3"/>
  <c r="D47" i="3"/>
  <c r="D71" i="3" s="1"/>
  <c r="C47" i="3"/>
  <c r="AL36" i="3"/>
  <c r="AL70" i="3" s="1"/>
  <c r="AK36" i="3"/>
  <c r="AK70" i="3" s="1"/>
  <c r="AJ36" i="3"/>
  <c r="AI36" i="3"/>
  <c r="AI70" i="3" s="1"/>
  <c r="AH36" i="3"/>
  <c r="AG36" i="3"/>
  <c r="AG70" i="3" s="1"/>
  <c r="AF36" i="3"/>
  <c r="AF70" i="3" s="1"/>
  <c r="AE36" i="3"/>
  <c r="AE70" i="3" s="1"/>
  <c r="AD36" i="3"/>
  <c r="AD70" i="3" s="1"/>
  <c r="AC36" i="3"/>
  <c r="AC70" i="3" s="1"/>
  <c r="AB36" i="3"/>
  <c r="AA36" i="3"/>
  <c r="AA70" i="3" s="1"/>
  <c r="Z36" i="3"/>
  <c r="Y36" i="3"/>
  <c r="Y70" i="3" s="1"/>
  <c r="X36" i="3"/>
  <c r="X70" i="3" s="1"/>
  <c r="W36" i="3"/>
  <c r="W70" i="3" s="1"/>
  <c r="V36" i="3"/>
  <c r="V70" i="3" s="1"/>
  <c r="U36" i="3"/>
  <c r="U70" i="3" s="1"/>
  <c r="T36" i="3"/>
  <c r="S36" i="3"/>
  <c r="S70" i="3" s="1"/>
  <c r="R36" i="3"/>
  <c r="Q36" i="3"/>
  <c r="Q70" i="3" s="1"/>
  <c r="P36" i="3"/>
  <c r="P70" i="3" s="1"/>
  <c r="O36" i="3"/>
  <c r="O70" i="3" s="1"/>
  <c r="N36" i="3"/>
  <c r="N70" i="3" s="1"/>
  <c r="M36" i="3"/>
  <c r="M70" i="3" s="1"/>
  <c r="L36" i="3"/>
  <c r="K36" i="3"/>
  <c r="K70" i="3" s="1"/>
  <c r="J36" i="3"/>
  <c r="I36" i="3"/>
  <c r="I70" i="3" s="1"/>
  <c r="H36" i="3"/>
  <c r="H70" i="3" s="1"/>
  <c r="G36" i="3"/>
  <c r="G70" i="3" s="1"/>
  <c r="F36" i="3"/>
  <c r="F70" i="3" s="1"/>
  <c r="E36" i="3"/>
  <c r="E70" i="3" s="1"/>
  <c r="AN70" i="3" s="1"/>
  <c r="D36" i="3"/>
  <c r="C36" i="3"/>
  <c r="C70" i="3" s="1"/>
  <c r="AL28" i="3"/>
  <c r="AL69" i="3" s="1"/>
  <c r="AK28" i="3"/>
  <c r="AK69" i="3" s="1"/>
  <c r="AJ28" i="3"/>
  <c r="AJ69" i="3" s="1"/>
  <c r="AI28" i="3"/>
  <c r="AH28" i="3"/>
  <c r="AH69" i="3" s="1"/>
  <c r="AG28" i="3"/>
  <c r="AF28" i="3"/>
  <c r="AF69" i="3" s="1"/>
  <c r="AE28" i="3"/>
  <c r="AE69" i="3" s="1"/>
  <c r="AD28" i="3"/>
  <c r="AC28" i="3"/>
  <c r="AC69" i="3" s="1"/>
  <c r="AB28" i="3"/>
  <c r="AB69" i="3" s="1"/>
  <c r="AA28" i="3"/>
  <c r="AA69" i="3" s="1"/>
  <c r="Z28" i="3"/>
  <c r="Y28" i="3"/>
  <c r="X28" i="3"/>
  <c r="W28" i="3"/>
  <c r="V28" i="3"/>
  <c r="U28" i="3"/>
  <c r="U69" i="3" s="1"/>
  <c r="T28" i="3"/>
  <c r="T69" i="3" s="1"/>
  <c r="S28" i="3"/>
  <c r="S69" i="3" s="1"/>
  <c r="R28" i="3"/>
  <c r="R69" i="3" s="1"/>
  <c r="Q28" i="3"/>
  <c r="Q69" i="3" s="1"/>
  <c r="P28" i="3"/>
  <c r="P69" i="3" s="1"/>
  <c r="O28" i="3"/>
  <c r="O69" i="3" s="1"/>
  <c r="N28" i="3"/>
  <c r="M28" i="3"/>
  <c r="M69" i="3" s="1"/>
  <c r="L28" i="3"/>
  <c r="L69" i="3" s="1"/>
  <c r="K28" i="3"/>
  <c r="K69" i="3" s="1"/>
  <c r="J28" i="3"/>
  <c r="J69" i="3" s="1"/>
  <c r="I28" i="3"/>
  <c r="I69" i="3" s="1"/>
  <c r="H28" i="3"/>
  <c r="H69" i="3" s="1"/>
  <c r="G28" i="3"/>
  <c r="G69" i="3" s="1"/>
  <c r="F28" i="3"/>
  <c r="E28" i="3"/>
  <c r="E69" i="3" s="1"/>
  <c r="D28" i="3"/>
  <c r="D69" i="3" s="1"/>
  <c r="C28" i="3"/>
  <c r="C69" i="3" s="1"/>
  <c r="AL21" i="3"/>
  <c r="AL68" i="3" s="1"/>
  <c r="AK21" i="3"/>
  <c r="AJ21" i="3"/>
  <c r="AJ68" i="3" s="1"/>
  <c r="AI21" i="3"/>
  <c r="AG21" i="3"/>
  <c r="AG68" i="3" s="1"/>
  <c r="AF21" i="3"/>
  <c r="AF68" i="3" s="1"/>
  <c r="AE21" i="3"/>
  <c r="AE68" i="3" s="1"/>
  <c r="AD21" i="3"/>
  <c r="AD68" i="3" s="1"/>
  <c r="AC21" i="3"/>
  <c r="AC68" i="3" s="1"/>
  <c r="AB21" i="3"/>
  <c r="AB68" i="3" s="1"/>
  <c r="AA21" i="3"/>
  <c r="Z21" i="3"/>
  <c r="Y21" i="3"/>
  <c r="Y68" i="3" s="1"/>
  <c r="X21" i="3"/>
  <c r="X68" i="3" s="1"/>
  <c r="W21" i="3"/>
  <c r="W68" i="3" s="1"/>
  <c r="V21" i="3"/>
  <c r="U21" i="3"/>
  <c r="T21" i="3"/>
  <c r="S21" i="3"/>
  <c r="R21" i="3"/>
  <c r="Q21" i="3"/>
  <c r="Q68" i="3" s="1"/>
  <c r="P21" i="3"/>
  <c r="O21" i="3"/>
  <c r="O68" i="3" s="1"/>
  <c r="N21" i="3"/>
  <c r="M21" i="3"/>
  <c r="M68" i="3" s="1"/>
  <c r="L21" i="3"/>
  <c r="L68" i="3" s="1"/>
  <c r="K21" i="3"/>
  <c r="K68" i="3" s="1"/>
  <c r="J21" i="3"/>
  <c r="J68" i="3" s="1"/>
  <c r="I21" i="3"/>
  <c r="I68" i="3" s="1"/>
  <c r="H21" i="3"/>
  <c r="H68" i="3" s="1"/>
  <c r="G21" i="3"/>
  <c r="G68" i="3" s="1"/>
  <c r="F21" i="3"/>
  <c r="F68" i="3" s="1"/>
  <c r="E21" i="3"/>
  <c r="E68" i="3" s="1"/>
  <c r="D21" i="3"/>
  <c r="D68" i="3" s="1"/>
  <c r="AM68" i="3" s="1"/>
  <c r="C21" i="3"/>
  <c r="C68" i="3" s="1"/>
  <c r="AL15" i="3"/>
  <c r="AK15" i="3"/>
  <c r="AK67" i="3" s="1"/>
  <c r="AJ15" i="3"/>
  <c r="AI15" i="3"/>
  <c r="AI67" i="3" s="1"/>
  <c r="AH15" i="3"/>
  <c r="AH67" i="3" s="1"/>
  <c r="AG15" i="3"/>
  <c r="AG67" i="3" s="1"/>
  <c r="AF15" i="3"/>
  <c r="AF67" i="3" s="1"/>
  <c r="AE15" i="3"/>
  <c r="AE67" i="3" s="1"/>
  <c r="AD15" i="3"/>
  <c r="AC15" i="3"/>
  <c r="AC67" i="3" s="1"/>
  <c r="AB15" i="3"/>
  <c r="AA15" i="3"/>
  <c r="AA67" i="3" s="1"/>
  <c r="Z15" i="3"/>
  <c r="Z67" i="3" s="1"/>
  <c r="Y15" i="3"/>
  <c r="Y67" i="3" s="1"/>
  <c r="X15" i="3"/>
  <c r="X67" i="3" s="1"/>
  <c r="W15" i="3"/>
  <c r="W67" i="3" s="1"/>
  <c r="V15" i="3"/>
  <c r="U15" i="3"/>
  <c r="U67" i="3" s="1"/>
  <c r="T15" i="3"/>
  <c r="S15" i="3"/>
  <c r="S67" i="3" s="1"/>
  <c r="R15" i="3"/>
  <c r="R67" i="3" s="1"/>
  <c r="Q15" i="3"/>
  <c r="Q67" i="3" s="1"/>
  <c r="P15" i="3"/>
  <c r="P67" i="3" s="1"/>
  <c r="O15" i="3"/>
  <c r="O67" i="3" s="1"/>
  <c r="N15" i="3"/>
  <c r="M15" i="3"/>
  <c r="M67" i="3" s="1"/>
  <c r="L15" i="3"/>
  <c r="K15" i="3"/>
  <c r="K67" i="3" s="1"/>
  <c r="J15" i="3"/>
  <c r="J67" i="3" s="1"/>
  <c r="I15" i="3"/>
  <c r="I67" i="3" s="1"/>
  <c r="H15" i="3"/>
  <c r="H67" i="3" s="1"/>
  <c r="G15" i="3"/>
  <c r="G67" i="3" s="1"/>
  <c r="F15" i="3"/>
  <c r="E15" i="3"/>
  <c r="E67" i="3" s="1"/>
  <c r="AN67" i="3" s="1"/>
  <c r="D15" i="3"/>
  <c r="C15" i="3"/>
  <c r="C67" i="3" s="1"/>
  <c r="AK9" i="3"/>
  <c r="AK66" i="3" s="1"/>
  <c r="AJ9" i="3"/>
  <c r="AJ66" i="3" s="1"/>
  <c r="AI9" i="3"/>
  <c r="AG9" i="3"/>
  <c r="AG66" i="3" s="1"/>
  <c r="AF9" i="3"/>
  <c r="AF66" i="3" s="1"/>
  <c r="AE9" i="3"/>
  <c r="AE66" i="3" s="1"/>
  <c r="AE74" i="3" s="1"/>
  <c r="AD9" i="3"/>
  <c r="AD66" i="3" s="1"/>
  <c r="AC9" i="3"/>
  <c r="AB9" i="3"/>
  <c r="AB66" i="3" s="1"/>
  <c r="AA9" i="3"/>
  <c r="Z9" i="3"/>
  <c r="Z66" i="3" s="1"/>
  <c r="Y9" i="3"/>
  <c r="Y66" i="3" s="1"/>
  <c r="X9" i="3"/>
  <c r="X66" i="3" s="1"/>
  <c r="W9" i="3"/>
  <c r="W66" i="3" s="1"/>
  <c r="W74" i="3" s="1"/>
  <c r="V9" i="3"/>
  <c r="U9" i="3"/>
  <c r="U66" i="3" s="1"/>
  <c r="T9" i="3"/>
  <c r="T66" i="3" s="1"/>
  <c r="S9" i="3"/>
  <c r="S66" i="3" s="1"/>
  <c r="R9" i="3"/>
  <c r="Q9" i="3"/>
  <c r="Q66" i="3" s="1"/>
  <c r="P9" i="3"/>
  <c r="P66" i="3" s="1"/>
  <c r="O9" i="3"/>
  <c r="O66" i="3" s="1"/>
  <c r="O74" i="3" s="1"/>
  <c r="N9" i="3"/>
  <c r="M9" i="3"/>
  <c r="M66" i="3" s="1"/>
  <c r="L9" i="3"/>
  <c r="L66" i="3" s="1"/>
  <c r="K9" i="3"/>
  <c r="J9" i="3"/>
  <c r="I9" i="3"/>
  <c r="I66" i="3" s="1"/>
  <c r="H9" i="3"/>
  <c r="G9" i="3"/>
  <c r="G66" i="3" s="1"/>
  <c r="G74" i="3" s="1"/>
  <c r="F9" i="3"/>
  <c r="F66" i="3" s="1"/>
  <c r="E9" i="3"/>
  <c r="E66" i="3" s="1"/>
  <c r="D9" i="3"/>
  <c r="D66" i="3" s="1"/>
  <c r="C9" i="3"/>
  <c r="C66" i="3" s="1"/>
  <c r="AD8" i="3"/>
  <c r="AM72" i="3" l="1"/>
  <c r="AO72" i="3" s="1"/>
  <c r="P74" i="3"/>
  <c r="X74" i="3"/>
  <c r="AF74" i="3"/>
  <c r="AC74" i="3"/>
  <c r="V74" i="3"/>
  <c r="AO70" i="3"/>
  <c r="I74" i="3"/>
  <c r="Q74" i="3"/>
  <c r="Y74" i="3"/>
  <c r="AG74" i="3"/>
  <c r="AO73" i="3"/>
  <c r="AI74" i="3"/>
  <c r="AN71" i="3"/>
  <c r="AN72" i="3"/>
  <c r="C74" i="3"/>
  <c r="S74" i="3"/>
  <c r="AN68" i="3"/>
  <c r="AO68" i="3" s="1"/>
  <c r="AM67" i="3"/>
  <c r="AO67" i="3" s="1"/>
  <c r="Z74" i="3"/>
  <c r="L74" i="3"/>
  <c r="AB74" i="3"/>
  <c r="J74" i="3"/>
  <c r="H74" i="3"/>
  <c r="M74" i="3"/>
  <c r="U74" i="3"/>
  <c r="AM69" i="3"/>
  <c r="AM71" i="3"/>
  <c r="AO71" i="3" s="1"/>
  <c r="K74" i="3"/>
  <c r="AM66" i="3"/>
  <c r="D74" i="3"/>
  <c r="T74" i="3"/>
  <c r="AK74" i="3"/>
  <c r="AH74" i="3"/>
  <c r="AN66" i="3"/>
  <c r="E74" i="3"/>
  <c r="F74" i="3"/>
  <c r="AD74" i="3"/>
  <c r="AN69" i="3"/>
  <c r="R74" i="3"/>
  <c r="N74" i="3"/>
  <c r="AL9" i="3"/>
  <c r="AL66" i="3" s="1"/>
  <c r="AL74" i="3" s="1"/>
  <c r="AJ72" i="3"/>
  <c r="AJ74" i="3" s="1"/>
  <c r="AN74" i="3" l="1"/>
  <c r="AO69" i="3"/>
  <c r="AO66" i="3"/>
  <c r="AM74" i="3"/>
  <c r="E44" i="2"/>
  <c r="D44" i="2"/>
  <c r="C44" i="2"/>
  <c r="G43" i="2"/>
  <c r="G42" i="2"/>
  <c r="G41" i="2"/>
  <c r="G40" i="2"/>
  <c r="G39" i="2"/>
  <c r="G38" i="2"/>
  <c r="G37" i="2"/>
  <c r="G36" i="2"/>
  <c r="F32" i="2"/>
  <c r="E32" i="2"/>
  <c r="D32" i="2"/>
  <c r="C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J19" i="1"/>
  <c r="I19" i="1"/>
  <c r="H19" i="1"/>
  <c r="F19" i="1"/>
  <c r="E19" i="1"/>
  <c r="D19" i="1"/>
  <c r="C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G19" i="1" l="1"/>
  <c r="K19" i="1"/>
  <c r="H20" i="2"/>
  <c r="G44" i="2"/>
  <c r="G32" i="2"/>
  <c r="AO74" i="3"/>
</calcChain>
</file>

<file path=xl/sharedStrings.xml><?xml version="1.0" encoding="utf-8"?>
<sst xmlns="http://schemas.openxmlformats.org/spreadsheetml/2006/main" count="721" uniqueCount="196">
  <si>
    <t>INFORME DE EJECUCIÓN</t>
  </si>
  <si>
    <t xml:space="preserve"> SIEMBRAS DE PLANTAS EN FOMENTO Y RENOVACIÓN DE CAFETALES</t>
  </si>
  <si>
    <t>ABRIL, 2024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</si>
  <si>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</si>
  <si>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</si>
  <si>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</si>
  <si>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</si>
  <si>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</si>
  <si>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</si>
  <si>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</si>
  <si>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</si>
  <si>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</si>
  <si>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>NORCENTRAL</t>
  </si>
  <si>
    <t>NORDESTE</t>
  </si>
  <si>
    <t xml:space="preserve"> </t>
  </si>
  <si>
    <t>NOROESTE</t>
  </si>
  <si>
    <t>NORTE</t>
  </si>
  <si>
    <t>SUR</t>
  </si>
  <si>
    <t>SURESTE</t>
  </si>
  <si>
    <t>SUROESTE</t>
  </si>
  <si>
    <t>RESUMEN DE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</si>
  <si>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</si>
  <si>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</si>
  <si>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</si>
  <si>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</si>
  <si>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</si>
  <si>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</si>
  <si>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</si>
  <si>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</si>
  <si>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Mes: MARZO 2024</t>
  </si>
  <si>
    <t>DIRECCIÓN REGIONAL: Central</t>
  </si>
  <si>
    <t>No.</t>
  </si>
  <si>
    <t>OFEC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</si>
  <si>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</si>
  <si>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</si>
  <si>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</si>
  <si>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</si>
  <si>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</si>
  <si>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</si>
  <si>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</si>
  <si>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</si>
  <si>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</si>
  <si>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</si>
  <si>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</si>
  <si>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</si>
  <si>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BANÍ</t>
  </si>
  <si>
    <t>OCOA</t>
  </si>
  <si>
    <r>
      <t xml:space="preserve">DIRECCIÓN REGIONAL: </t>
    </r>
    <r>
      <rPr>
        <sz val="11"/>
        <color theme="1"/>
        <rFont val="Arial"/>
        <family val="2"/>
      </rPr>
      <t>Norcentral</t>
    </r>
  </si>
  <si>
    <t>La Vega</t>
  </si>
  <si>
    <t>Bonao</t>
  </si>
  <si>
    <t>DIRECCIÓN REGIONAL:</t>
  </si>
  <si>
    <t>Duarte</t>
  </si>
  <si>
    <t>salcedo</t>
  </si>
  <si>
    <t>DIRECCIÓN REGIONAL: NOROESTE</t>
  </si>
  <si>
    <t>Mao</t>
  </si>
  <si>
    <t>Santiago Rodríguez</t>
  </si>
  <si>
    <t>Dajabón</t>
  </si>
  <si>
    <t>La Sierra</t>
  </si>
  <si>
    <t>Puerto Plata</t>
  </si>
  <si>
    <t>Espaillat</t>
  </si>
  <si>
    <t>Santiago</t>
  </si>
  <si>
    <t>DIRECCIÓN REGIONAL: SUR</t>
  </si>
  <si>
    <t>NEIBA</t>
  </si>
  <si>
    <t>VILLA JARAGUA</t>
  </si>
  <si>
    <t>JIMANI</t>
  </si>
  <si>
    <t>BARAHONA</t>
  </si>
  <si>
    <t>POLO</t>
  </si>
  <si>
    <t>PARAISO</t>
  </si>
  <si>
    <t>PEDERNALES</t>
  </si>
  <si>
    <t>LOS CACAOS</t>
  </si>
  <si>
    <t>CAMBITA</t>
  </si>
  <si>
    <t>SAN JUAN</t>
  </si>
  <si>
    <t>PADRE LAS CASAS</t>
  </si>
  <si>
    <t>PERALTA</t>
  </si>
  <si>
    <t>EL CERCADO</t>
  </si>
  <si>
    <t>HONDO VALLE</t>
  </si>
  <si>
    <t>Mes: ABRIL 2024</t>
  </si>
  <si>
    <t>DIVISIÓN DE EXTENSIÓN</t>
  </si>
  <si>
    <t>DEPARTAMENTO DE DESARROLLO RURAL</t>
  </si>
  <si>
    <t xml:space="preserve">INFORME MESUAL  DE ACTIVIDADES REALIZADAS </t>
  </si>
  <si>
    <t>MES</t>
  </si>
  <si>
    <t>2024  MARZO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</si>
  <si>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</si>
  <si>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</si>
  <si>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</si>
  <si>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</si>
  <si>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</si>
  <si>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</si>
  <si>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</si>
  <si>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OBSERVACION</t>
  </si>
  <si>
    <t>DURANTE ESTE MES SOSTUVIMOS UNA REUNION CON  UN  ASISTENTE DEL MINISTRO DE LA MESCYT DANDO SEGUIMIENTO A LA SOLICITUD DE BECAS DEL INDOCAFE EN EL MARCO DEL ACUERDO INTERINSTITUCIONAL MESYT-INDOCAFE</t>
  </si>
  <si>
    <t>Departamento de Desarrollo Rural</t>
  </si>
  <si>
    <t>CONSOLIDADO MENSUAL REHABILITACIÓN DE CAMINOS</t>
  </si>
  <si>
    <t>MES : ABRIL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</si>
  <si>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</si>
  <si>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</si>
  <si>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</si>
  <si>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</si>
  <si>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</si>
  <si>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</si>
  <si>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</si>
  <si>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</si>
  <si>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 xml:space="preserve">CENTRAL </t>
  </si>
  <si>
    <t>Iguana/ Guanabanos</t>
  </si>
  <si>
    <t>Herradura</t>
  </si>
  <si>
    <t>Camilo Lara</t>
  </si>
  <si>
    <t>El Hoyito/Caminero</t>
  </si>
  <si>
    <t>Adonias</t>
  </si>
  <si>
    <t>La Vigia-Yuna</t>
  </si>
  <si>
    <t>Carretero</t>
  </si>
  <si>
    <t>Ayuntamiento</t>
  </si>
  <si>
    <t>El Río - Tireo - Los Sánchez</t>
  </si>
  <si>
    <t>La Salvia - Blanco</t>
  </si>
  <si>
    <t>Arroyo Caña - Solimán.</t>
  </si>
  <si>
    <t>Obras Publicas</t>
  </si>
  <si>
    <t>productores, Ministario agricultura Indocafe</t>
  </si>
  <si>
    <t>Ayuntamiento Municipal de Sabaneta</t>
  </si>
  <si>
    <t>Aporte del productor Franklin Espinal</t>
  </si>
  <si>
    <t>Los Arroyos</t>
  </si>
  <si>
    <t>Vecinal</t>
  </si>
  <si>
    <t xml:space="preserve">Bejucal </t>
  </si>
  <si>
    <t>DGHI</t>
  </si>
  <si>
    <t>Las Placetas- Damajagua</t>
  </si>
  <si>
    <t>Camino Carretero</t>
  </si>
  <si>
    <t>DGHl</t>
  </si>
  <si>
    <t>Las Placetas- Jamamu</t>
  </si>
  <si>
    <t>Rincon de piedras</t>
  </si>
  <si>
    <t>Carretera pricipal</t>
  </si>
  <si>
    <t>Carrizal</t>
  </si>
  <si>
    <t>Lomita de piedras</t>
  </si>
  <si>
    <t>Corocito-Jicome</t>
  </si>
  <si>
    <t>Carretera</t>
  </si>
  <si>
    <t>Yaroa-Los Sanchez</t>
  </si>
  <si>
    <t>MOPC</t>
  </si>
  <si>
    <t>La  Cumbre  Juan Veras - Pedro Garcia</t>
  </si>
  <si>
    <t>ACERO ESTRELLA</t>
  </si>
  <si>
    <t>Los CacaosS/Los Guineos / TamborilL</t>
  </si>
  <si>
    <t>Rancho Los Platanos</t>
  </si>
  <si>
    <t>Sub-total Espaillat</t>
  </si>
  <si>
    <t>DIRECCIÓN TÉCNICA</t>
  </si>
  <si>
    <t>DIVISIÓN COSECHA Y POSTCOSECHA DL CAFÉ</t>
  </si>
  <si>
    <t xml:space="preserve">INFORME DE ACTIVIDADES REALIZADAS CORRESPONIENTES AL MES DE ABRIL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</si>
  <si>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</si>
  <si>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</si>
  <si>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</si>
  <si>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</si>
  <si>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TOTAL</t>
  </si>
  <si>
    <t>PRONÓSTICO Y REPORTE DE COSECHA 2023-2024</t>
  </si>
  <si>
    <t>DIRECCIONES REGIONALES</t>
  </si>
  <si>
    <t>TOTAL AREA EN PRODUCCIÓN (TAS.)</t>
  </si>
  <si>
    <t>PLANTACIÓN VIEJA</t>
  </si>
  <si>
    <t>PLANTACIÓN NUEVA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</si>
  <si>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</si>
  <si>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</si>
  <si>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ABRIL</t>
  </si>
  <si>
    <t>TOTALES COSECHA 2023-2024</t>
  </si>
  <si>
    <t>PRODUCCIÓN ESPERADA EN QQ  ORO (PRONÓSTICO)</t>
  </si>
  <si>
    <t>CAFÉ COSECHADO  (QQ)</t>
  </si>
  <si>
    <t>DIVISION DE VERIFICACION</t>
  </si>
  <si>
    <t>ACTIVIDADES REALIZADAS 2024</t>
  </si>
  <si>
    <t>DETALLE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</si>
  <si>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</si>
  <si>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</si>
  <si>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</si>
  <si>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</si>
  <si>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</si>
  <si>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</si>
  <si>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</si>
  <si>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</si>
  <si>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</si>
  <si>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</si>
  <si>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</si>
  <si>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</si>
  <si>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</si>
  <si>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</si>
  <si>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</si>
  <si>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 xml:space="preserve">M  E  S  </t>
  </si>
  <si>
    <t>ABRIL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</si>
  <si>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</si>
  <si>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</si>
  <si>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</si>
  <si>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</si>
  <si>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</si>
  <si>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</si>
  <si>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</si>
  <si>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</si>
  <si>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</si>
  <si>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</si>
  <si>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</si>
  <si>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</si>
  <si>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</si>
  <si>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CURSOS</t>
  </si>
  <si>
    <t>TALLERES</t>
  </si>
  <si>
    <t>CHARLAS</t>
  </si>
  <si>
    <t>INFORME DE LAS ACTIVIDADES DE CAPACITACIÓN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</si>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</sst>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"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Millares 2" xfId="2" xr:uid="{D3ADAB66-0838-4B12-B6C3-A6EC6421BE02}"/>
    <cellStyle name="Millares 5" xfId="3" xr:uid="{7CB91DF2-455E-4B39-8935-E3267D7CD79D}"/>
    <cellStyle name="Normal" xfId="0" builtinId="0"/>
    <cellStyle name="Normal 2" xfId="4" xr:uid="{65BBD20B-95B9-4EB5-ADAC-6EA1314FF56A}"/>
    <cellStyle name="Normal 5 2" xfId="1" xr:uid="{57C6663D-4AC3-4858-A004-7FF208BF5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520D595E-DA87-4153-9638-4C3745D38FD6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C5272D7-FB19-4F38-A4AA-442DBC0DA55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CB4D523-3575-4DAB-A23A-77107D13E875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1496D122-6732-45CB-9861-D89A6256312F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5DD910BB-0EED-4AB9-8FE1-967E096A696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1E69656-75AB-4841-9325-D2E56ABEA30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812D8DD-F710-48BC-B8DD-CAC37B567B1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5696C86-5092-400B-A03E-BE67FF5D068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82D14917-5C51-4D12-9092-E107A95FC0A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24B58E43-6203-4AB5-9438-2BDFC027EF6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AB771D59-DA10-4D27-9B19-0EA76163F30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5959271-EF2E-4A1E-9682-05074E5138A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1617CC11-56EC-4B0F-B272-B974F670DEE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E9348B6-3F61-4D1F-99E0-5337C3E2D59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F7A81AB2-7495-437C-9073-D45020A065E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2858AE4-55B0-43B4-B536-FFD1595E59C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0C0895AB-E098-4A39-90BC-64CC584C531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5BFE407E-7677-40BA-B7A8-C508DD33C1E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64B40DD1-36A0-452B-9462-AF869942BDC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A44B8BC6-129B-4858-8CBC-EB73EDC4146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A63F253C-8B4A-494D-AAAC-EE71F3F639D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AEA074E-0242-4414-8360-994D8F360E2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1DF74552-B116-4EF6-96FF-03BE50E5819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3C0E26F-D2B0-40C2-B722-D00114BD161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971A8816-C7FA-4D66-9C45-27D71455D52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A4574920-1505-449F-9DD1-EA57491AE47F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D2C13136-C32A-4B06-9B6F-A12C0FE8B83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12E70410-0812-4699-AE52-FD143296217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44289009-8173-4ACD-B068-AEEC3AE70304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BF27677F-39B3-449A-A020-4ED75F1EAE7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C50A92FF-69E5-4811-B8B2-62A39FFEF65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EF8BACCB-4E86-4DE9-BBAC-FF65C912D90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599B2B6F-6047-4ACA-A3A4-6ACB08C9F74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AF726E3A-BBFB-4021-9739-124CB4CCEEB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DBD27DE0-B377-403C-BA1D-F2469B91968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B6D00DC4-24E4-47FC-91E0-4EC5059FF26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E65204F6-6D2F-43B9-9AA3-E04FD772BD9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5A005B92-9114-4291-8D21-2508C87991A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90D0796-333A-4493-A509-88896F410A2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041327AE-AEDF-4E4B-BC81-E4F7667F0CD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04510041-70CD-4B97-ADCF-C9971F8CD33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A169E79C-0887-4885-9B25-6C747BDB180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DED93BFF-A53C-4AFE-A019-D0C8100A6B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4E217821-86DD-488F-8AC4-C05B1A8FAF7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1EC94572-0702-45DC-8CCB-3C6A1DAE757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1F55A066-6D71-4D42-9C0E-3C2CCA8D307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5F3AF8AE-C3F6-4FA7-9080-A27AE1D68A1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EBB3CBD-F9FE-45F0-8852-68B3424F4B9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A6DA6C48-8F5C-4031-B363-B2998C0803A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5073FB1C-EEC1-439D-8F0C-EDE5BF0F0EA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250D796-3971-4CBC-846C-9AAD283EF56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7F88646E-50CF-42AE-AF18-45EB6250005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1B496536-7A8B-4726-83E3-15A930EB49A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29</xdr:row>
      <xdr:rowOff>0</xdr:rowOff>
    </xdr:from>
    <xdr:to>
      <xdr:col>2</xdr:col>
      <xdr:colOff>590550</xdr:colOff>
      <xdr:row>29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BD1CD09E-127A-40D6-B1C8-1E1C7233C915}"/>
            </a:ext>
          </a:extLst>
        </xdr:cNvPr>
        <xdr:cNvSpPr>
          <a:spLocks noChangeAspect="1" noChangeArrowheads="1"/>
        </xdr:cNvSpPr>
      </xdr:nvSpPr>
      <xdr:spPr bwMode="auto">
        <a:xfrm>
          <a:off x="209931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30BBD927-6AD0-4263-8240-83D35ADA825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381BF915-3176-467A-B450-F4FE4CBCA1B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CB36AB5D-4763-4962-AF9B-9A3C880549D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1E4E7F42-4FB1-4CC2-BC8D-E1C0F148301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037C9B4B-FBD2-4E8B-8517-16EEC671FFF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AAB6F064-315A-4544-8396-BB06DBBF805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52F652EE-B07C-41F7-AC9B-E117D40831F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F05C-66CE-4C7F-BA6B-30948DE3228B}">
  <dimension ref="B4:N21"/>
  <sheetViews>
    <sheetView tabSelected="1" zoomScaleNormal="100" workbookViewId="0">
      <selection activeCell="C14" sqref="C14"/>
    </sheetView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4" spans="2:14" x14ac:dyDescent="0.3">
      <c r="B4" t="s">
        <v>195</v>
      </c>
    </row>
    <row r="6" spans="2:14" x14ac:dyDescent="0.3">
      <c r="B6" t="s">
        <v>0</v>
      </c>
    </row>
    <row r="7" spans="2:14" x14ac:dyDescent="0.3">
      <c r="B7" t="s">
        <v>1</v>
      </c>
    </row>
    <row r="8" spans="2:14" x14ac:dyDescent="0.3">
      <c r="B8" t="s">
        <v>2</v>
      </c>
    </row>
    <row r="9" spans="2:14" x14ac:dyDescent="0.3">
      <c r="E9" t="s">
        <v>3</v>
      </c>
      <c r="I9" t="s">
        <v>3</v>
      </c>
    </row>
    <row r="10" spans="2:14" x14ac:dyDescent="0.3">
      <c r="B10" t="s">
        <v>4</v>
      </c>
      <c r="C10" t="s">
        <v>5</v>
      </c>
      <c r="D10" t="s">
        <v>6</v>
      </c>
      <c r="E10" t="s">
        <v>7</v>
      </c>
      <c r="F10" t="s">
        <v>8</v>
      </c>
      <c r="G10" t="s">
        <v>9</v>
      </c>
      <c r="H10" t="s">
        <v>10</v>
      </c>
      <c r="I10" t="s">
        <v>7</v>
      </c>
      <c r="J10" t="s">
        <v>8</v>
      </c>
      <c r="K10" t="s">
        <v>9</v>
      </c>
    </row>
    <row r="11" spans="2:14" x14ac:dyDescent="0.3">
      <c r="B11" t="s">
        <v>11</v>
      </c>
      <c r="C11">
        <v>72500</v>
      </c>
      <c r="D11">
        <v>0</v>
      </c>
      <c r="E11">
        <v>0</v>
      </c>
      <c r="F11">
        <v>0</v>
      </c>
      <c r="G11">
        <f>SUM(E11:F11)</f>
        <v>0</v>
      </c>
      <c r="H11">
        <v>92.3</v>
      </c>
      <c r="I11">
        <v>4</v>
      </c>
      <c r="J11">
        <v>1</v>
      </c>
      <c r="K11">
        <f t="shared" ref="K11:K18" si="0">SUM(I11:J11)</f>
        <v>5</v>
      </c>
    </row>
    <row r="12" spans="2:14" x14ac:dyDescent="0.3">
      <c r="B12" t="s">
        <v>12</v>
      </c>
      <c r="C12">
        <v>22850</v>
      </c>
      <c r="D12">
        <v>89</v>
      </c>
      <c r="E12">
        <v>3</v>
      </c>
      <c r="F12">
        <v>1</v>
      </c>
      <c r="G12">
        <f t="shared" ref="G12:G18" si="1">SUM(E12:F12)</f>
        <v>4</v>
      </c>
      <c r="H12">
        <v>72</v>
      </c>
      <c r="I12">
        <v>2</v>
      </c>
      <c r="J12">
        <v>0</v>
      </c>
      <c r="K12">
        <f t="shared" si="0"/>
        <v>2</v>
      </c>
    </row>
    <row r="13" spans="2:14" x14ac:dyDescent="0.3">
      <c r="B13" t="s">
        <v>13</v>
      </c>
      <c r="C13">
        <v>4300</v>
      </c>
      <c r="D13">
        <v>0</v>
      </c>
      <c r="E13">
        <v>0</v>
      </c>
      <c r="F13">
        <v>0</v>
      </c>
      <c r="G13">
        <f t="shared" si="1"/>
        <v>0</v>
      </c>
      <c r="H13">
        <v>21</v>
      </c>
      <c r="I13">
        <v>2</v>
      </c>
      <c r="J13">
        <v>0</v>
      </c>
      <c r="K13">
        <f t="shared" si="0"/>
        <v>2</v>
      </c>
      <c r="M13" t="s">
        <v>14</v>
      </c>
    </row>
    <row r="14" spans="2:14" x14ac:dyDescent="0.3">
      <c r="B14" t="s">
        <v>15</v>
      </c>
      <c r="C14">
        <v>153465</v>
      </c>
      <c r="D14">
        <v>316.5</v>
      </c>
      <c r="E14">
        <v>21</v>
      </c>
      <c r="F14">
        <v>1</v>
      </c>
      <c r="G14">
        <f t="shared" si="1"/>
        <v>22</v>
      </c>
      <c r="H14">
        <v>166</v>
      </c>
      <c r="I14">
        <v>15</v>
      </c>
      <c r="J14">
        <v>2</v>
      </c>
      <c r="K14">
        <f t="shared" si="0"/>
        <v>17</v>
      </c>
      <c r="M14" t="s">
        <v>14</v>
      </c>
      <c r="N14" t="s">
        <v>14</v>
      </c>
    </row>
    <row r="15" spans="2:14" x14ac:dyDescent="0.3">
      <c r="B15" t="s">
        <v>16</v>
      </c>
      <c r="C15">
        <v>104310</v>
      </c>
      <c r="D15">
        <v>41</v>
      </c>
      <c r="E15">
        <v>2</v>
      </c>
      <c r="F15">
        <v>1</v>
      </c>
      <c r="G15">
        <f t="shared" si="1"/>
        <v>3</v>
      </c>
      <c r="H15">
        <v>377</v>
      </c>
      <c r="I15">
        <v>26</v>
      </c>
      <c r="J15">
        <v>1</v>
      </c>
      <c r="K15">
        <f t="shared" si="0"/>
        <v>27</v>
      </c>
    </row>
    <row r="16" spans="2:14" x14ac:dyDescent="0.3">
      <c r="B16" t="s">
        <v>17</v>
      </c>
      <c r="C16">
        <v>42000</v>
      </c>
      <c r="D16">
        <v>31.4</v>
      </c>
      <c r="E16">
        <v>2</v>
      </c>
      <c r="F16">
        <v>0</v>
      </c>
      <c r="G16">
        <f t="shared" si="1"/>
        <v>2</v>
      </c>
      <c r="H16">
        <v>137.87</v>
      </c>
      <c r="I16">
        <v>6</v>
      </c>
      <c r="J16">
        <v>2</v>
      </c>
      <c r="K16">
        <f t="shared" si="0"/>
        <v>8</v>
      </c>
    </row>
    <row r="17" spans="2:11" x14ac:dyDescent="0.3">
      <c r="B17" t="s">
        <v>18</v>
      </c>
      <c r="C17">
        <v>0</v>
      </c>
      <c r="D17">
        <v>0</v>
      </c>
      <c r="E17">
        <v>0</v>
      </c>
      <c r="F17">
        <v>0</v>
      </c>
      <c r="G17">
        <f t="shared" si="1"/>
        <v>0</v>
      </c>
      <c r="H17">
        <v>0</v>
      </c>
      <c r="I17">
        <v>0</v>
      </c>
      <c r="J17">
        <v>0</v>
      </c>
      <c r="K17">
        <f t="shared" si="0"/>
        <v>0</v>
      </c>
    </row>
    <row r="18" spans="2:11" x14ac:dyDescent="0.3">
      <c r="B18" t="s">
        <v>19</v>
      </c>
      <c r="C18">
        <v>0</v>
      </c>
      <c r="D18">
        <v>0</v>
      </c>
      <c r="E18">
        <v>0</v>
      </c>
      <c r="F18">
        <v>0</v>
      </c>
      <c r="G18">
        <f t="shared" si="1"/>
        <v>0</v>
      </c>
      <c r="H18">
        <v>0</v>
      </c>
      <c r="I18">
        <v>0</v>
      </c>
      <c r="J18">
        <v>0</v>
      </c>
      <c r="K18">
        <f t="shared" si="0"/>
        <v>0</v>
      </c>
    </row>
    <row r="19" spans="2:11" x14ac:dyDescent="0.3">
      <c r="B19" t="s">
        <v>9</v>
      </c>
      <c r="C19">
        <f>+C11+C12+C13+C14+C15+C16+C17+C18</f>
        <v>399425</v>
      </c>
      <c r="D19">
        <f>+D11+D12+D13+D14+D15+D16+D17+D18</f>
        <v>477.9</v>
      </c>
      <c r="E19">
        <f>SUM(E11:E18)</f>
        <v>28</v>
      </c>
      <c r="F19">
        <f>SUM(F11:F18)</f>
        <v>3</v>
      </c>
      <c r="G19">
        <f>+G11+G12+G13+G14+G15+G16+G17+G18</f>
        <v>31</v>
      </c>
      <c r="H19">
        <f>+H11+H12+H13+H14+H15+H16+H17+H18</f>
        <v>866.17</v>
      </c>
      <c r="I19">
        <f>SUM(I11:I18)</f>
        <v>55</v>
      </c>
      <c r="J19">
        <f>+J11+J12+J13+J14+J15+J16+J17+J18</f>
        <v>6</v>
      </c>
      <c r="K19">
        <f>+K11+K12+K13+K14+K15+K16+K17+K18</f>
        <v>61</v>
      </c>
    </row>
    <row r="21" spans="2:11" x14ac:dyDescent="0.3">
      <c r="G21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3F41-204A-487B-9A6C-2B6D5A9903BD}">
  <dimension ref="B5:L44"/>
  <sheetViews>
    <sheetView topLeftCell="A36" zoomScaleNormal="100" workbookViewId="0">
      <selection activeCell="A47" sqref="A47:XFD49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5" spans="2:8" x14ac:dyDescent="0.3">
      <c r="B5" t="s">
        <v>195</v>
      </c>
    </row>
    <row r="6" spans="2:8" ht="15.6" x14ac:dyDescent="0.3">
      <c r="B6" s="3"/>
      <c r="C6" s="3"/>
      <c r="D6" s="3"/>
      <c r="E6" s="3"/>
      <c r="F6" s="3"/>
      <c r="G6" s="3"/>
      <c r="H6" s="3"/>
    </row>
    <row r="7" spans="2:8" x14ac:dyDescent="0.3">
      <c r="B7" t="s">
        <v>20</v>
      </c>
    </row>
    <row r="8" spans="2:8" x14ac:dyDescent="0.3">
      <c r="B8" t="s">
        <v>2</v>
      </c>
    </row>
    <row r="9" spans="2:8" ht="10.199999999999999" customHeight="1" x14ac:dyDescent="0.3"/>
    <row r="10" spans="2:8" x14ac:dyDescent="0.3">
      <c r="B10" t="s">
        <v>21</v>
      </c>
      <c r="F10" t="s">
        <v>3</v>
      </c>
    </row>
    <row r="11" spans="2:8" ht="35.4" customHeight="1" x14ac:dyDescent="0.3">
      <c r="B11" t="s">
        <v>4</v>
      </c>
      <c r="C11" t="s">
        <v>22</v>
      </c>
      <c r="D11" t="s">
        <v>23</v>
      </c>
      <c r="E11" t="s">
        <v>24</v>
      </c>
      <c r="F11" t="s">
        <v>7</v>
      </c>
      <c r="G11" t="s">
        <v>8</v>
      </c>
      <c r="H11" t="s">
        <v>9</v>
      </c>
    </row>
    <row r="12" spans="2:8" x14ac:dyDescent="0.3">
      <c r="B12" t="s">
        <v>11</v>
      </c>
      <c r="C12">
        <v>2135</v>
      </c>
      <c r="D12">
        <v>33</v>
      </c>
      <c r="E12">
        <v>2135</v>
      </c>
      <c r="F12">
        <v>30</v>
      </c>
      <c r="G12">
        <v>3</v>
      </c>
      <c r="H12">
        <f>SUM(F12:G12)</f>
        <v>33</v>
      </c>
    </row>
    <row r="13" spans="2:8" x14ac:dyDescent="0.3">
      <c r="B13" t="s">
        <v>12</v>
      </c>
      <c r="C13">
        <v>696</v>
      </c>
      <c r="D13">
        <v>10</v>
      </c>
      <c r="E13">
        <v>696</v>
      </c>
      <c r="F13">
        <v>9</v>
      </c>
      <c r="G13">
        <v>1</v>
      </c>
      <c r="H13">
        <f t="shared" ref="H13:H19" si="0">SUM(F13:G13)</f>
        <v>10</v>
      </c>
    </row>
    <row r="14" spans="2:8" x14ac:dyDescent="0.3">
      <c r="B14" t="s">
        <v>13</v>
      </c>
      <c r="C14">
        <v>665</v>
      </c>
      <c r="D14">
        <v>35</v>
      </c>
      <c r="E14">
        <v>666</v>
      </c>
      <c r="F14">
        <v>30</v>
      </c>
      <c r="G14">
        <v>5</v>
      </c>
      <c r="H14">
        <f t="shared" si="0"/>
        <v>35</v>
      </c>
    </row>
    <row r="15" spans="2:8" x14ac:dyDescent="0.3">
      <c r="B15" t="s">
        <v>15</v>
      </c>
      <c r="C15">
        <v>4861</v>
      </c>
      <c r="D15">
        <v>197</v>
      </c>
      <c r="E15">
        <v>6988</v>
      </c>
      <c r="F15">
        <v>168</v>
      </c>
      <c r="G15">
        <v>29</v>
      </c>
      <c r="H15">
        <f t="shared" si="0"/>
        <v>197</v>
      </c>
    </row>
    <row r="16" spans="2:8" x14ac:dyDescent="0.3">
      <c r="B16" t="s">
        <v>16</v>
      </c>
      <c r="C16">
        <v>1098</v>
      </c>
      <c r="D16">
        <v>14</v>
      </c>
      <c r="E16">
        <v>1098</v>
      </c>
      <c r="F16">
        <v>13</v>
      </c>
      <c r="G16">
        <v>1</v>
      </c>
      <c r="H16">
        <f t="shared" si="0"/>
        <v>14</v>
      </c>
    </row>
    <row r="17" spans="2:12" x14ac:dyDescent="0.3">
      <c r="B17" t="s">
        <v>17</v>
      </c>
      <c r="C17">
        <v>648</v>
      </c>
      <c r="D17">
        <v>39</v>
      </c>
      <c r="E17">
        <v>1361</v>
      </c>
      <c r="F17">
        <v>37</v>
      </c>
      <c r="G17">
        <v>2</v>
      </c>
      <c r="H17">
        <f t="shared" si="0"/>
        <v>39</v>
      </c>
    </row>
    <row r="18" spans="2:12" x14ac:dyDescent="0.3">
      <c r="B18" t="s">
        <v>18</v>
      </c>
      <c r="C18">
        <v>1136</v>
      </c>
      <c r="D18">
        <v>39</v>
      </c>
      <c r="E18">
        <v>1637</v>
      </c>
      <c r="F18">
        <v>37</v>
      </c>
      <c r="G18">
        <v>2</v>
      </c>
      <c r="H18">
        <f t="shared" si="0"/>
        <v>39</v>
      </c>
    </row>
    <row r="19" spans="2:12" x14ac:dyDescent="0.3">
      <c r="B19" t="s">
        <v>19</v>
      </c>
      <c r="C19">
        <v>1079</v>
      </c>
      <c r="D19">
        <v>29</v>
      </c>
      <c r="E19">
        <v>2282</v>
      </c>
      <c r="F19">
        <v>26</v>
      </c>
      <c r="G19">
        <v>3</v>
      </c>
      <c r="H19">
        <f t="shared" si="0"/>
        <v>29</v>
      </c>
    </row>
    <row r="20" spans="2:12" x14ac:dyDescent="0.3">
      <c r="B20" t="s">
        <v>9</v>
      </c>
      <c r="C20">
        <f t="shared" ref="C20:H20" si="1">+C12+C13+C14+C15+C16+C17+C18+C19</f>
        <v>12318</v>
      </c>
      <c r="D20">
        <f t="shared" si="1"/>
        <v>396</v>
      </c>
      <c r="E20">
        <f t="shared" si="1"/>
        <v>16863</v>
      </c>
      <c r="F20">
        <f t="shared" si="1"/>
        <v>350</v>
      </c>
      <c r="G20">
        <f t="shared" si="1"/>
        <v>46</v>
      </c>
      <c r="H20">
        <f t="shared" si="1"/>
        <v>396</v>
      </c>
    </row>
    <row r="22" spans="2:12" x14ac:dyDescent="0.3">
      <c r="B22" t="s">
        <v>25</v>
      </c>
      <c r="E22" t="s">
        <v>3</v>
      </c>
    </row>
    <row r="23" spans="2:12" ht="40.200000000000003" customHeight="1" x14ac:dyDescent="0.3">
      <c r="B23" t="s">
        <v>4</v>
      </c>
      <c r="C23" t="s">
        <v>26</v>
      </c>
      <c r="D23" t="s">
        <v>27</v>
      </c>
      <c r="E23" t="s">
        <v>7</v>
      </c>
      <c r="F23" t="s">
        <v>8</v>
      </c>
      <c r="G23" t="s">
        <v>9</v>
      </c>
    </row>
    <row r="24" spans="2:12" x14ac:dyDescent="0.3">
      <c r="B24" t="s">
        <v>11</v>
      </c>
      <c r="C24">
        <v>3</v>
      </c>
      <c r="D24">
        <v>65</v>
      </c>
      <c r="E24">
        <v>3</v>
      </c>
      <c r="F24">
        <v>0</v>
      </c>
      <c r="G24">
        <f>SUM(E24:F24)</f>
        <v>3</v>
      </c>
    </row>
    <row r="25" spans="2:12" x14ac:dyDescent="0.3">
      <c r="B25" t="s">
        <v>12</v>
      </c>
      <c r="C25">
        <v>0</v>
      </c>
      <c r="D25">
        <v>0</v>
      </c>
      <c r="E25">
        <v>0</v>
      </c>
      <c r="F25">
        <v>0</v>
      </c>
      <c r="G25">
        <f t="shared" ref="G25:G31" si="2">SUM(E25:F25)</f>
        <v>0</v>
      </c>
    </row>
    <row r="26" spans="2:12" x14ac:dyDescent="0.3">
      <c r="B26" t="s">
        <v>13</v>
      </c>
      <c r="C26">
        <v>5</v>
      </c>
      <c r="D26">
        <v>80</v>
      </c>
      <c r="E26">
        <v>5</v>
      </c>
      <c r="F26">
        <v>0</v>
      </c>
      <c r="G26">
        <f t="shared" si="2"/>
        <v>5</v>
      </c>
      <c r="L26" t="s">
        <v>14</v>
      </c>
    </row>
    <row r="27" spans="2:12" x14ac:dyDescent="0.3">
      <c r="B27" t="s">
        <v>15</v>
      </c>
      <c r="C27">
        <v>17</v>
      </c>
      <c r="D27">
        <v>1906</v>
      </c>
      <c r="E27">
        <v>16</v>
      </c>
      <c r="F27">
        <v>1</v>
      </c>
      <c r="G27">
        <f t="shared" si="2"/>
        <v>17</v>
      </c>
    </row>
    <row r="28" spans="2:12" x14ac:dyDescent="0.3">
      <c r="B28" t="s">
        <v>16</v>
      </c>
      <c r="C28">
        <v>1</v>
      </c>
      <c r="D28">
        <v>100</v>
      </c>
      <c r="E28">
        <v>1</v>
      </c>
      <c r="F28">
        <v>0</v>
      </c>
      <c r="G28">
        <f t="shared" si="2"/>
        <v>1</v>
      </c>
    </row>
    <row r="29" spans="2:12" x14ac:dyDescent="0.3">
      <c r="B29" t="s">
        <v>17</v>
      </c>
      <c r="C29">
        <v>0</v>
      </c>
      <c r="D29">
        <v>0</v>
      </c>
      <c r="E29">
        <v>0</v>
      </c>
      <c r="F29">
        <v>0</v>
      </c>
      <c r="G29">
        <f t="shared" si="2"/>
        <v>0</v>
      </c>
      <c r="L29" t="s">
        <v>14</v>
      </c>
    </row>
    <row r="30" spans="2:12" x14ac:dyDescent="0.3">
      <c r="B30" t="s">
        <v>18</v>
      </c>
      <c r="C30">
        <v>0</v>
      </c>
      <c r="D30">
        <v>0</v>
      </c>
      <c r="E30">
        <v>0</v>
      </c>
      <c r="F30">
        <v>0</v>
      </c>
      <c r="G30">
        <f t="shared" si="2"/>
        <v>0</v>
      </c>
    </row>
    <row r="31" spans="2:12" x14ac:dyDescent="0.3">
      <c r="B31" t="s">
        <v>19</v>
      </c>
      <c r="C31">
        <v>0</v>
      </c>
      <c r="D31">
        <v>0</v>
      </c>
      <c r="E31">
        <v>0</v>
      </c>
      <c r="F31">
        <v>0</v>
      </c>
      <c r="G31">
        <f t="shared" si="2"/>
        <v>0</v>
      </c>
      <c r="L31" t="s">
        <v>14</v>
      </c>
    </row>
    <row r="32" spans="2:12" x14ac:dyDescent="0.3">
      <c r="B32" t="s">
        <v>9</v>
      </c>
      <c r="C32">
        <f t="shared" ref="C32:G32" si="3">+C24+C25+C26+C27+C28+C29+C30+C31</f>
        <v>26</v>
      </c>
      <c r="D32">
        <f t="shared" si="3"/>
        <v>2151</v>
      </c>
      <c r="E32">
        <f t="shared" si="3"/>
        <v>25</v>
      </c>
      <c r="F32">
        <f>SUM(F24:F31)</f>
        <v>1</v>
      </c>
      <c r="G32">
        <f t="shared" si="3"/>
        <v>26</v>
      </c>
    </row>
    <row r="34" spans="2:7" x14ac:dyDescent="0.3">
      <c r="B34" t="s">
        <v>28</v>
      </c>
      <c r="E34" t="s">
        <v>3</v>
      </c>
    </row>
    <row r="35" spans="2:7" x14ac:dyDescent="0.3">
      <c r="B35" t="s">
        <v>4</v>
      </c>
      <c r="C35" t="s">
        <v>26</v>
      </c>
      <c r="D35" t="s">
        <v>27</v>
      </c>
      <c r="E35" t="s">
        <v>7</v>
      </c>
      <c r="F35" t="s">
        <v>8</v>
      </c>
      <c r="G35" t="s">
        <v>9</v>
      </c>
    </row>
    <row r="36" spans="2:7" x14ac:dyDescent="0.3">
      <c r="B36" t="s">
        <v>11</v>
      </c>
      <c r="C36">
        <v>75</v>
      </c>
      <c r="D36">
        <v>3539</v>
      </c>
      <c r="E36">
        <v>69</v>
      </c>
      <c r="F36">
        <v>6</v>
      </c>
      <c r="G36">
        <f>SUM(E36:F36)</f>
        <v>75</v>
      </c>
    </row>
    <row r="37" spans="2:7" x14ac:dyDescent="0.3">
      <c r="B37" t="s">
        <v>12</v>
      </c>
      <c r="C37">
        <v>154</v>
      </c>
      <c r="D37">
        <v>4597</v>
      </c>
      <c r="E37">
        <v>138</v>
      </c>
      <c r="F37">
        <v>16</v>
      </c>
      <c r="G37">
        <f t="shared" ref="G37:G43" si="4">SUM(E37:F37)</f>
        <v>154</v>
      </c>
    </row>
    <row r="38" spans="2:7" x14ac:dyDescent="0.3">
      <c r="B38" t="s">
        <v>13</v>
      </c>
      <c r="C38">
        <v>58</v>
      </c>
      <c r="D38">
        <v>1141</v>
      </c>
      <c r="E38">
        <v>51</v>
      </c>
      <c r="F38">
        <v>7</v>
      </c>
      <c r="G38">
        <f t="shared" si="4"/>
        <v>58</v>
      </c>
    </row>
    <row r="39" spans="2:7" x14ac:dyDescent="0.3">
      <c r="B39" t="s">
        <v>15</v>
      </c>
      <c r="C39">
        <v>166</v>
      </c>
      <c r="D39">
        <v>7098</v>
      </c>
      <c r="E39">
        <v>145</v>
      </c>
      <c r="F39">
        <v>21</v>
      </c>
      <c r="G39">
        <f t="shared" si="4"/>
        <v>166</v>
      </c>
    </row>
    <row r="40" spans="2:7" x14ac:dyDescent="0.3">
      <c r="B40" t="s">
        <v>16</v>
      </c>
      <c r="C40">
        <v>30</v>
      </c>
      <c r="D40">
        <v>823</v>
      </c>
      <c r="E40">
        <v>27</v>
      </c>
      <c r="F40">
        <v>3</v>
      </c>
      <c r="G40">
        <f t="shared" si="4"/>
        <v>30</v>
      </c>
    </row>
    <row r="41" spans="2:7" x14ac:dyDescent="0.3">
      <c r="B41" t="s">
        <v>17</v>
      </c>
      <c r="C41">
        <v>119</v>
      </c>
      <c r="D41">
        <v>4421</v>
      </c>
      <c r="E41">
        <v>101</v>
      </c>
      <c r="F41">
        <v>18</v>
      </c>
      <c r="G41">
        <f t="shared" si="4"/>
        <v>119</v>
      </c>
    </row>
    <row r="42" spans="2:7" x14ac:dyDescent="0.3">
      <c r="B42" t="s">
        <v>18</v>
      </c>
      <c r="C42">
        <v>40</v>
      </c>
      <c r="D42">
        <v>841</v>
      </c>
      <c r="E42">
        <v>36</v>
      </c>
      <c r="F42">
        <v>4</v>
      </c>
      <c r="G42">
        <f t="shared" si="4"/>
        <v>40</v>
      </c>
    </row>
    <row r="43" spans="2:7" x14ac:dyDescent="0.3">
      <c r="B43" t="s">
        <v>19</v>
      </c>
      <c r="C43">
        <v>100</v>
      </c>
      <c r="D43">
        <v>2247</v>
      </c>
      <c r="E43">
        <v>86</v>
      </c>
      <c r="F43">
        <v>14</v>
      </c>
      <c r="G43">
        <f t="shared" si="4"/>
        <v>100</v>
      </c>
    </row>
    <row r="44" spans="2:7" x14ac:dyDescent="0.3">
      <c r="B44" t="s">
        <v>9</v>
      </c>
      <c r="C44">
        <f t="shared" ref="C44:E44" si="5">+C36+C37+C38+C39+C40+C41+C42+C43</f>
        <v>742</v>
      </c>
      <c r="D44">
        <f t="shared" si="5"/>
        <v>24707</v>
      </c>
      <c r="E44">
        <f t="shared" si="5"/>
        <v>653</v>
      </c>
      <c r="F44">
        <f>SUM(F36:F43)</f>
        <v>89</v>
      </c>
      <c r="G44">
        <f t="shared" ref="G44" si="6">+G36+G37+G38+G39+G40+G41+G42+G43</f>
        <v>742</v>
      </c>
    </row>
  </sheetData>
  <mergeCells count="1">
    <mergeCell ref="B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4AFF-CD00-404D-83A2-65914FD3D560}">
  <dimension ref="B4:J55"/>
  <sheetViews>
    <sheetView zoomScaleNormal="100" workbookViewId="0">
      <selection activeCell="A5" sqref="A5:XFD49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3" customWidth="1"/>
    <col min="7" max="7" width="12.88671875" customWidth="1"/>
    <col min="8" max="8" width="14.33203125" customWidth="1"/>
    <col min="9" max="9" width="12.6640625" customWidth="1"/>
    <col min="10" max="10" width="16" customWidth="1"/>
  </cols>
  <sheetData>
    <row r="4" spans="2:9" x14ac:dyDescent="0.3">
      <c r="B4" t="s">
        <v>195</v>
      </c>
    </row>
    <row r="5" spans="2:9" x14ac:dyDescent="0.3">
      <c r="B5" t="s">
        <v>139</v>
      </c>
    </row>
    <row r="6" spans="2:9" x14ac:dyDescent="0.3">
      <c r="B6" t="s">
        <v>140</v>
      </c>
    </row>
    <row r="7" spans="2:9" x14ac:dyDescent="0.3">
      <c r="B7" t="s">
        <v>141</v>
      </c>
    </row>
    <row r="9" spans="2:9" x14ac:dyDescent="0.3">
      <c r="B9" t="s">
        <v>142</v>
      </c>
    </row>
    <row r="10" spans="2:9" x14ac:dyDescent="0.3">
      <c r="C10" t="s">
        <v>4</v>
      </c>
      <c r="D10" t="s">
        <v>143</v>
      </c>
      <c r="E10" t="s">
        <v>144</v>
      </c>
      <c r="F10" t="s">
        <v>145</v>
      </c>
      <c r="G10" t="s">
        <v>34</v>
      </c>
      <c r="H10" t="s">
        <v>35</v>
      </c>
      <c r="I10" t="s">
        <v>9</v>
      </c>
    </row>
    <row r="11" spans="2:9" x14ac:dyDescent="0.3">
      <c r="B11">
        <v>1</v>
      </c>
      <c r="C11" t="s">
        <v>102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ref="I11:I13" si="0">+G11+H11</f>
        <v>0</v>
      </c>
    </row>
    <row r="12" spans="2:9" x14ac:dyDescent="0.3">
      <c r="B12">
        <v>2</v>
      </c>
      <c r="C12" t="s">
        <v>12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  <row r="13" spans="2:9" x14ac:dyDescent="0.3">
      <c r="B13">
        <v>3</v>
      </c>
      <c r="C13" t="s">
        <v>13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2:9" x14ac:dyDescent="0.3">
      <c r="B14">
        <v>4</v>
      </c>
      <c r="C14" t="s">
        <v>15</v>
      </c>
      <c r="D14">
        <v>0</v>
      </c>
      <c r="E14">
        <v>0</v>
      </c>
      <c r="F14">
        <v>0</v>
      </c>
      <c r="G14">
        <v>0</v>
      </c>
      <c r="H14">
        <v>0</v>
      </c>
      <c r="I14">
        <f>+G14+H14</f>
        <v>0</v>
      </c>
    </row>
    <row r="15" spans="2:9" ht="16.2" customHeight="1" x14ac:dyDescent="0.3">
      <c r="B15">
        <v>5</v>
      </c>
      <c r="C15" t="s">
        <v>16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ref="I15:I18" si="1">+G15+H15</f>
        <v>0</v>
      </c>
    </row>
    <row r="16" spans="2:9" ht="15" customHeight="1" x14ac:dyDescent="0.3">
      <c r="B16">
        <v>6</v>
      </c>
      <c r="C16" t="s">
        <v>17</v>
      </c>
      <c r="D16">
        <v>2</v>
      </c>
      <c r="E16">
        <v>0</v>
      </c>
      <c r="F16">
        <v>2</v>
      </c>
      <c r="G16">
        <v>4</v>
      </c>
      <c r="I16">
        <f t="shared" si="1"/>
        <v>4</v>
      </c>
    </row>
    <row r="17" spans="2:10" ht="15" customHeight="1" x14ac:dyDescent="0.3">
      <c r="B17">
        <v>7</v>
      </c>
      <c r="C17" t="s">
        <v>18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1"/>
        <v>0</v>
      </c>
    </row>
    <row r="18" spans="2:10" ht="13.2" customHeight="1" x14ac:dyDescent="0.3">
      <c r="B18">
        <v>8</v>
      </c>
      <c r="C18" t="s">
        <v>19</v>
      </c>
      <c r="D18">
        <v>0</v>
      </c>
      <c r="E18">
        <v>0</v>
      </c>
      <c r="F18">
        <v>0</v>
      </c>
      <c r="G18">
        <v>0</v>
      </c>
      <c r="H18">
        <v>0</v>
      </c>
      <c r="I18">
        <f t="shared" si="1"/>
        <v>0</v>
      </c>
    </row>
    <row r="19" spans="2:10" ht="16.2" customHeight="1" x14ac:dyDescent="0.3">
      <c r="B19" t="s">
        <v>9</v>
      </c>
      <c r="D19">
        <f>+D11+D12+D13+D14+D15+D16+D17+D18</f>
        <v>2</v>
      </c>
      <c r="E19">
        <f>SUM(E11:E18)</f>
        <v>0</v>
      </c>
      <c r="F19">
        <f>SUM(F11:F18)</f>
        <v>2</v>
      </c>
      <c r="G19">
        <f t="shared" ref="G19:I19" si="2">+G11+G12+G13+G14+G15+G16+G17+G18</f>
        <v>4</v>
      </c>
      <c r="H19">
        <f t="shared" si="2"/>
        <v>0</v>
      </c>
      <c r="I19">
        <f t="shared" si="2"/>
        <v>4</v>
      </c>
    </row>
    <row r="20" spans="2:10" ht="16.2" customHeight="1" x14ac:dyDescent="0.3"/>
    <row r="21" spans="2:10" ht="16.2" customHeight="1" x14ac:dyDescent="0.3"/>
    <row r="22" spans="2:10" ht="28.95" customHeight="1" x14ac:dyDescent="0.3">
      <c r="B22" t="s">
        <v>147</v>
      </c>
    </row>
    <row r="23" spans="2:10" ht="45.6" customHeight="1" x14ac:dyDescent="0.3">
      <c r="B23" t="s">
        <v>148</v>
      </c>
      <c r="C23" t="s">
        <v>149</v>
      </c>
      <c r="F23" t="s">
        <v>156</v>
      </c>
      <c r="I23" t="s">
        <v>157</v>
      </c>
    </row>
    <row r="24" spans="2:10" ht="32.4" customHeight="1" x14ac:dyDescent="0.3">
      <c r="C24" t="s">
        <v>150</v>
      </c>
      <c r="D24" t="s">
        <v>151</v>
      </c>
      <c r="E24" t="s">
        <v>146</v>
      </c>
      <c r="F24" t="s">
        <v>150</v>
      </c>
      <c r="G24" t="s">
        <v>151</v>
      </c>
      <c r="H24" t="s">
        <v>146</v>
      </c>
      <c r="I24" t="s">
        <v>154</v>
      </c>
      <c r="J24" t="s">
        <v>155</v>
      </c>
    </row>
    <row r="25" spans="2:10" x14ac:dyDescent="0.3">
      <c r="B25" t="s">
        <v>11</v>
      </c>
      <c r="C25">
        <v>48017</v>
      </c>
      <c r="D25">
        <v>35903</v>
      </c>
      <c r="E25">
        <f>C25+D25</f>
        <v>83920</v>
      </c>
      <c r="F25">
        <v>21607.65</v>
      </c>
      <c r="G25">
        <v>54965.35</v>
      </c>
      <c r="H25">
        <f t="shared" ref="H25:H34" si="3">SUM(F25:G25)</f>
        <v>76573</v>
      </c>
      <c r="J25">
        <v>66663.5</v>
      </c>
    </row>
    <row r="26" spans="2:10" x14ac:dyDescent="0.3">
      <c r="B26" t="s">
        <v>12</v>
      </c>
      <c r="C26">
        <v>304</v>
      </c>
      <c r="D26">
        <v>38198</v>
      </c>
      <c r="E26">
        <f t="shared" ref="E26:E35" si="4">C26+D26</f>
        <v>38502</v>
      </c>
      <c r="F26">
        <v>200</v>
      </c>
      <c r="G26">
        <v>48439.99</v>
      </c>
      <c r="H26">
        <f t="shared" si="3"/>
        <v>48639.99</v>
      </c>
      <c r="I26">
        <v>2015.79</v>
      </c>
      <c r="J26">
        <v>24171.55</v>
      </c>
    </row>
    <row r="27" spans="2:10" x14ac:dyDescent="0.3">
      <c r="B27" t="s">
        <v>13</v>
      </c>
      <c r="C27">
        <v>1927</v>
      </c>
      <c r="D27">
        <v>6711</v>
      </c>
      <c r="E27">
        <f t="shared" si="4"/>
        <v>8638</v>
      </c>
      <c r="F27">
        <v>762.8</v>
      </c>
      <c r="G27">
        <v>6579.5</v>
      </c>
      <c r="H27">
        <f t="shared" si="3"/>
        <v>7342.3</v>
      </c>
      <c r="J27">
        <v>4867.9399999999996</v>
      </c>
    </row>
    <row r="28" spans="2:10" ht="16.2" customHeight="1" x14ac:dyDescent="0.3">
      <c r="B28" t="s">
        <v>152</v>
      </c>
      <c r="C28">
        <v>6150</v>
      </c>
      <c r="D28">
        <v>0</v>
      </c>
      <c r="E28">
        <f t="shared" si="4"/>
        <v>6150</v>
      </c>
      <c r="F28">
        <v>4503</v>
      </c>
      <c r="G28">
        <v>0</v>
      </c>
      <c r="H28">
        <f t="shared" si="3"/>
        <v>4503</v>
      </c>
      <c r="J28">
        <v>3544.06</v>
      </c>
    </row>
    <row r="29" spans="2:10" x14ac:dyDescent="0.3">
      <c r="B29" t="s">
        <v>15</v>
      </c>
      <c r="C29">
        <v>11253</v>
      </c>
      <c r="D29">
        <v>28336</v>
      </c>
      <c r="E29">
        <f t="shared" si="4"/>
        <v>39589</v>
      </c>
      <c r="F29">
        <v>3150.84</v>
      </c>
      <c r="G29">
        <v>22385.439999999999</v>
      </c>
      <c r="H29">
        <f t="shared" si="3"/>
        <v>25536.28</v>
      </c>
      <c r="I29">
        <v>0</v>
      </c>
      <c r="J29">
        <v>26974.909999999996</v>
      </c>
    </row>
    <row r="30" spans="2:10" x14ac:dyDescent="0.3">
      <c r="B30" t="s">
        <v>16</v>
      </c>
      <c r="C30">
        <v>22380</v>
      </c>
      <c r="D30">
        <v>57678</v>
      </c>
      <c r="E30">
        <f t="shared" si="4"/>
        <v>80058</v>
      </c>
      <c r="F30">
        <v>15265.92</v>
      </c>
      <c r="G30">
        <v>73625.47</v>
      </c>
      <c r="H30">
        <f t="shared" si="3"/>
        <v>88891.39</v>
      </c>
      <c r="I30">
        <v>630</v>
      </c>
      <c r="J30">
        <v>53682.759999999995</v>
      </c>
    </row>
    <row r="31" spans="2:10" x14ac:dyDescent="0.3">
      <c r="B31" t="s">
        <v>17</v>
      </c>
      <c r="C31">
        <v>23400</v>
      </c>
      <c r="D31">
        <v>202628</v>
      </c>
      <c r="E31">
        <f t="shared" si="4"/>
        <v>226028</v>
      </c>
      <c r="F31">
        <v>11700</v>
      </c>
      <c r="G31">
        <v>167685.24</v>
      </c>
      <c r="H31">
        <f t="shared" si="3"/>
        <v>179385.24</v>
      </c>
      <c r="I31">
        <v>0</v>
      </c>
      <c r="J31">
        <v>184901.89</v>
      </c>
    </row>
    <row r="32" spans="2:10" x14ac:dyDescent="0.3">
      <c r="B32" t="s">
        <v>18</v>
      </c>
      <c r="C32">
        <v>35572</v>
      </c>
      <c r="D32">
        <v>15003</v>
      </c>
      <c r="E32">
        <f t="shared" si="4"/>
        <v>50575</v>
      </c>
      <c r="F32">
        <v>14228.8</v>
      </c>
      <c r="G32">
        <v>12385.17</v>
      </c>
      <c r="H32">
        <f t="shared" si="3"/>
        <v>26613.97</v>
      </c>
      <c r="J32">
        <v>21122.5</v>
      </c>
    </row>
    <row r="33" spans="2:10" ht="16.2" customHeight="1" x14ac:dyDescent="0.3">
      <c r="B33" t="s">
        <v>153</v>
      </c>
      <c r="C33">
        <v>32450</v>
      </c>
      <c r="D33">
        <v>0</v>
      </c>
      <c r="E33">
        <f t="shared" si="4"/>
        <v>32450</v>
      </c>
      <c r="F33">
        <v>44180</v>
      </c>
      <c r="G33">
        <v>0</v>
      </c>
      <c r="H33">
        <f t="shared" si="3"/>
        <v>44180</v>
      </c>
      <c r="J33">
        <v>48249</v>
      </c>
    </row>
    <row r="34" spans="2:10" x14ac:dyDescent="0.3">
      <c r="B34" t="s">
        <v>19</v>
      </c>
      <c r="C34">
        <v>25000</v>
      </c>
      <c r="D34">
        <v>133555</v>
      </c>
      <c r="E34">
        <f t="shared" si="4"/>
        <v>158555</v>
      </c>
      <c r="F34">
        <v>11250</v>
      </c>
      <c r="G34">
        <v>91810.75</v>
      </c>
      <c r="H34">
        <f t="shared" si="3"/>
        <v>103060.75</v>
      </c>
      <c r="I34">
        <v>243</v>
      </c>
      <c r="J34">
        <v>114378.51999999999</v>
      </c>
    </row>
    <row r="35" spans="2:10" x14ac:dyDescent="0.3">
      <c r="B35" t="s">
        <v>9</v>
      </c>
      <c r="C35">
        <f>SUM(C25:C34)</f>
        <v>206453</v>
      </c>
      <c r="D35">
        <f>SUM(D25:D34)</f>
        <v>518012</v>
      </c>
      <c r="E35">
        <f t="shared" si="4"/>
        <v>724465</v>
      </c>
      <c r="F35">
        <f t="shared" ref="F35:I35" si="5">SUM(F25:F34)</f>
        <v>126849.01</v>
      </c>
      <c r="G35">
        <f t="shared" si="5"/>
        <v>477876.91</v>
      </c>
      <c r="H35">
        <f t="shared" si="5"/>
        <v>604725.91999999993</v>
      </c>
      <c r="I35">
        <f t="shared" si="5"/>
        <v>2888.79</v>
      </c>
      <c r="J35">
        <f>SUM(J25:J34)</f>
        <v>548556.63</v>
      </c>
    </row>
    <row r="55" spans="2:6" ht="15.6" x14ac:dyDescent="0.3">
      <c r="B55" s="4"/>
      <c r="C55" s="4"/>
      <c r="E55" s="4"/>
      <c r="F55" s="4"/>
    </row>
  </sheetData>
  <mergeCells count="2">
    <mergeCell ref="B55:C55"/>
    <mergeCell ref="E55:F55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DB93-406F-43BA-A591-CC31FB13963A}">
  <dimension ref="A3:AO74"/>
  <sheetViews>
    <sheetView topLeftCell="B1" workbookViewId="0">
      <selection activeCell="B3" sqref="A3:XFD78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3" spans="1:38" x14ac:dyDescent="0.3">
      <c r="B3" t="s">
        <v>195</v>
      </c>
    </row>
    <row r="5" spans="1:38" x14ac:dyDescent="0.3">
      <c r="B5" t="s">
        <v>29</v>
      </c>
      <c r="G5" t="s">
        <v>30</v>
      </c>
    </row>
    <row r="6" spans="1:38" x14ac:dyDescent="0.3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G6" t="s">
        <v>37</v>
      </c>
      <c r="H6" t="s">
        <v>34</v>
      </c>
      <c r="I6" t="s">
        <v>35</v>
      </c>
      <c r="J6" t="s">
        <v>36</v>
      </c>
      <c r="K6" t="s">
        <v>38</v>
      </c>
      <c r="L6" t="s">
        <v>34</v>
      </c>
      <c r="M6" t="s">
        <v>35</v>
      </c>
      <c r="N6" t="s">
        <v>36</v>
      </c>
      <c r="O6" t="s">
        <v>39</v>
      </c>
      <c r="P6" t="s">
        <v>34</v>
      </c>
      <c r="Q6" t="s">
        <v>35</v>
      </c>
      <c r="R6" t="s">
        <v>36</v>
      </c>
      <c r="S6" t="s">
        <v>40</v>
      </c>
      <c r="T6" t="s">
        <v>34</v>
      </c>
      <c r="U6" t="s">
        <v>35</v>
      </c>
      <c r="V6" t="s">
        <v>36</v>
      </c>
      <c r="W6" t="s">
        <v>41</v>
      </c>
      <c r="X6" t="s">
        <v>34</v>
      </c>
      <c r="Y6" t="s">
        <v>35</v>
      </c>
      <c r="Z6" t="s">
        <v>36</v>
      </c>
      <c r="AA6" t="s">
        <v>42</v>
      </c>
      <c r="AB6" t="s">
        <v>34</v>
      </c>
      <c r="AC6" t="s">
        <v>35</v>
      </c>
      <c r="AD6" t="s">
        <v>36</v>
      </c>
      <c r="AE6" t="s">
        <v>43</v>
      </c>
      <c r="AF6" t="s">
        <v>34</v>
      </c>
      <c r="AG6" t="s">
        <v>35</v>
      </c>
      <c r="AH6" t="s">
        <v>36</v>
      </c>
      <c r="AI6" t="s">
        <v>44</v>
      </c>
      <c r="AJ6" t="s">
        <v>34</v>
      </c>
      <c r="AK6" t="s">
        <v>35</v>
      </c>
      <c r="AL6" t="s">
        <v>36</v>
      </c>
    </row>
    <row r="7" spans="1:38" x14ac:dyDescent="0.3">
      <c r="A7">
        <v>1</v>
      </c>
      <c r="B7" t="s">
        <v>45</v>
      </c>
      <c r="C7">
        <v>31</v>
      </c>
      <c r="D7">
        <v>14</v>
      </c>
      <c r="E7">
        <v>16</v>
      </c>
      <c r="F7">
        <v>30</v>
      </c>
      <c r="G7">
        <v>11</v>
      </c>
      <c r="H7">
        <v>9</v>
      </c>
      <c r="I7">
        <v>2</v>
      </c>
      <c r="J7">
        <v>8</v>
      </c>
      <c r="K7">
        <v>11</v>
      </c>
      <c r="L7">
        <v>11</v>
      </c>
      <c r="M7">
        <v>0</v>
      </c>
      <c r="N7">
        <v>11</v>
      </c>
      <c r="O7">
        <v>13</v>
      </c>
      <c r="P7">
        <v>12</v>
      </c>
      <c r="Q7">
        <v>1</v>
      </c>
      <c r="R7">
        <v>13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 x14ac:dyDescent="0.3">
      <c r="A8">
        <v>2</v>
      </c>
      <c r="B8" t="s">
        <v>46</v>
      </c>
      <c r="C8">
        <v>47</v>
      </c>
      <c r="D8">
        <v>35</v>
      </c>
      <c r="E8">
        <v>12</v>
      </c>
      <c r="F8">
        <v>47</v>
      </c>
      <c r="G8">
        <v>18</v>
      </c>
      <c r="H8">
        <v>16</v>
      </c>
      <c r="I8">
        <v>2</v>
      </c>
      <c r="J8">
        <v>18</v>
      </c>
      <c r="K8">
        <v>7</v>
      </c>
      <c r="L8">
        <v>5</v>
      </c>
      <c r="M8">
        <v>3</v>
      </c>
      <c r="N8">
        <v>8</v>
      </c>
      <c r="O8">
        <v>0</v>
      </c>
      <c r="P8">
        <v>0</v>
      </c>
      <c r="Q8">
        <v>0</v>
      </c>
      <c r="R8">
        <v>0</v>
      </c>
      <c r="S8">
        <v>1</v>
      </c>
      <c r="T8">
        <v>13</v>
      </c>
      <c r="U8">
        <v>2</v>
      </c>
      <c r="V8">
        <v>15</v>
      </c>
      <c r="W8">
        <v>0</v>
      </c>
      <c r="X8">
        <v>0</v>
      </c>
      <c r="Y8">
        <v>0</v>
      </c>
      <c r="Z8">
        <v>0</v>
      </c>
      <c r="AA8">
        <v>1</v>
      </c>
      <c r="AB8">
        <v>6</v>
      </c>
      <c r="AC8">
        <v>0</v>
      </c>
      <c r="AD8">
        <f>+AB8+AC8</f>
        <v>6</v>
      </c>
      <c r="AE8">
        <v>0</v>
      </c>
      <c r="AF8">
        <v>0</v>
      </c>
      <c r="AG8">
        <v>0</v>
      </c>
      <c r="AH8">
        <v>0</v>
      </c>
      <c r="AI8">
        <v>1</v>
      </c>
      <c r="AJ8">
        <v>17</v>
      </c>
      <c r="AK8">
        <v>2</v>
      </c>
      <c r="AL8">
        <v>19</v>
      </c>
    </row>
    <row r="9" spans="1:38" x14ac:dyDescent="0.3">
      <c r="B9" t="s">
        <v>9</v>
      </c>
      <c r="C9">
        <f t="shared" ref="C9:AG9" si="0">SUM(C7:C8)</f>
        <v>78</v>
      </c>
      <c r="D9">
        <f t="shared" si="0"/>
        <v>49</v>
      </c>
      <c r="E9">
        <f t="shared" si="0"/>
        <v>28</v>
      </c>
      <c r="F9">
        <f t="shared" si="0"/>
        <v>77</v>
      </c>
      <c r="G9">
        <f t="shared" si="0"/>
        <v>29</v>
      </c>
      <c r="H9">
        <f t="shared" si="0"/>
        <v>25</v>
      </c>
      <c r="I9">
        <f t="shared" si="0"/>
        <v>4</v>
      </c>
      <c r="J9">
        <f t="shared" si="0"/>
        <v>26</v>
      </c>
      <c r="K9">
        <f t="shared" si="0"/>
        <v>18</v>
      </c>
      <c r="L9">
        <f t="shared" si="0"/>
        <v>16</v>
      </c>
      <c r="M9">
        <f t="shared" si="0"/>
        <v>3</v>
      </c>
      <c r="N9">
        <f t="shared" si="0"/>
        <v>19</v>
      </c>
      <c r="O9">
        <f t="shared" si="0"/>
        <v>13</v>
      </c>
      <c r="P9">
        <f t="shared" si="0"/>
        <v>12</v>
      </c>
      <c r="Q9">
        <f t="shared" si="0"/>
        <v>1</v>
      </c>
      <c r="R9">
        <f t="shared" si="0"/>
        <v>13</v>
      </c>
      <c r="S9">
        <f t="shared" si="0"/>
        <v>1</v>
      </c>
      <c r="T9">
        <f t="shared" si="0"/>
        <v>13</v>
      </c>
      <c r="U9">
        <f t="shared" si="0"/>
        <v>2</v>
      </c>
      <c r="V9">
        <f t="shared" si="0"/>
        <v>15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1</v>
      </c>
      <c r="AB9">
        <f t="shared" si="0"/>
        <v>6</v>
      </c>
      <c r="AC9">
        <f t="shared" si="0"/>
        <v>0</v>
      </c>
      <c r="AD9">
        <f t="shared" si="0"/>
        <v>6</v>
      </c>
      <c r="AE9">
        <f t="shared" si="0"/>
        <v>0</v>
      </c>
      <c r="AF9">
        <f t="shared" si="0"/>
        <v>0</v>
      </c>
      <c r="AG9">
        <f t="shared" si="0"/>
        <v>0</v>
      </c>
      <c r="AI9">
        <f>SUM(AI7:AI8)</f>
        <v>1</v>
      </c>
      <c r="AJ9">
        <f>SUM(AJ7:AJ8)</f>
        <v>17</v>
      </c>
      <c r="AK9">
        <f>SUM(AK7:AK8)</f>
        <v>2</v>
      </c>
      <c r="AL9">
        <f t="shared" ref="AL9" si="1">+AJ9+AK9</f>
        <v>19</v>
      </c>
    </row>
    <row r="11" spans="1:38" x14ac:dyDescent="0.3">
      <c r="G11" t="s">
        <v>47</v>
      </c>
    </row>
    <row r="12" spans="1:38" x14ac:dyDescent="0.3">
      <c r="A12" t="s">
        <v>31</v>
      </c>
      <c r="B12" t="s">
        <v>32</v>
      </c>
      <c r="C12" t="s">
        <v>33</v>
      </c>
      <c r="D12" t="s">
        <v>34</v>
      </c>
      <c r="E12" t="s">
        <v>35</v>
      </c>
      <c r="F12" t="s">
        <v>36</v>
      </c>
      <c r="G12" t="s">
        <v>37</v>
      </c>
      <c r="H12" t="s">
        <v>34</v>
      </c>
      <c r="I12" t="s">
        <v>35</v>
      </c>
      <c r="J12" t="s">
        <v>36</v>
      </c>
      <c r="K12" t="s">
        <v>38</v>
      </c>
      <c r="L12" t="s">
        <v>34</v>
      </c>
      <c r="M12" t="s">
        <v>35</v>
      </c>
      <c r="N12" t="s">
        <v>36</v>
      </c>
      <c r="O12" t="s">
        <v>39</v>
      </c>
      <c r="P12" t="s">
        <v>34</v>
      </c>
      <c r="Q12" t="s">
        <v>35</v>
      </c>
      <c r="R12" t="s">
        <v>36</v>
      </c>
      <c r="S12" t="s">
        <v>40</v>
      </c>
      <c r="T12" t="s">
        <v>34</v>
      </c>
      <c r="U12" t="s">
        <v>35</v>
      </c>
      <c r="V12" t="s">
        <v>36</v>
      </c>
      <c r="W12" t="s">
        <v>41</v>
      </c>
      <c r="X12" t="s">
        <v>34</v>
      </c>
      <c r="Y12" t="s">
        <v>35</v>
      </c>
      <c r="Z12" t="s">
        <v>36</v>
      </c>
      <c r="AA12" t="s">
        <v>42</v>
      </c>
      <c r="AB12" t="s">
        <v>34</v>
      </c>
      <c r="AC12" t="s">
        <v>35</v>
      </c>
      <c r="AD12" t="s">
        <v>36</v>
      </c>
      <c r="AE12" t="s">
        <v>43</v>
      </c>
      <c r="AF12" t="s">
        <v>34</v>
      </c>
      <c r="AG12" t="s">
        <v>35</v>
      </c>
      <c r="AH12" t="s">
        <v>36</v>
      </c>
      <c r="AI12" t="s">
        <v>44</v>
      </c>
      <c r="AJ12" t="s">
        <v>34</v>
      </c>
      <c r="AK12" t="s">
        <v>35</v>
      </c>
      <c r="AL12" t="s">
        <v>36</v>
      </c>
    </row>
    <row r="13" spans="1:38" x14ac:dyDescent="0.3">
      <c r="A13">
        <v>1</v>
      </c>
      <c r="B13" t="s">
        <v>48</v>
      </c>
      <c r="C13">
        <v>128</v>
      </c>
      <c r="D13">
        <v>113</v>
      </c>
      <c r="E13">
        <v>15</v>
      </c>
      <c r="F13">
        <v>128</v>
      </c>
      <c r="G13">
        <v>22</v>
      </c>
      <c r="H13">
        <v>20</v>
      </c>
      <c r="I13">
        <v>2</v>
      </c>
      <c r="J13">
        <v>22</v>
      </c>
      <c r="K13">
        <v>40</v>
      </c>
      <c r="L13">
        <v>36</v>
      </c>
      <c r="M13">
        <v>4</v>
      </c>
      <c r="N13">
        <v>40</v>
      </c>
      <c r="O13">
        <v>4</v>
      </c>
      <c r="P13">
        <v>4</v>
      </c>
      <c r="Q13">
        <v>0</v>
      </c>
      <c r="R13">
        <v>4</v>
      </c>
      <c r="S13">
        <v>1</v>
      </c>
      <c r="T13">
        <v>3</v>
      </c>
      <c r="U13">
        <v>1</v>
      </c>
      <c r="V13">
        <v>4</v>
      </c>
      <c r="W13">
        <v>1</v>
      </c>
      <c r="X13">
        <v>3</v>
      </c>
      <c r="Y13">
        <v>0</v>
      </c>
      <c r="Z13">
        <v>3</v>
      </c>
    </row>
    <row r="14" spans="1:38" x14ac:dyDescent="0.3">
      <c r="A14">
        <v>2</v>
      </c>
      <c r="B14" t="s">
        <v>49</v>
      </c>
      <c r="C14">
        <v>64</v>
      </c>
      <c r="D14">
        <v>59</v>
      </c>
      <c r="E14">
        <v>5</v>
      </c>
      <c r="F14">
        <v>64</v>
      </c>
      <c r="G14">
        <v>53</v>
      </c>
      <c r="H14">
        <v>49</v>
      </c>
      <c r="I14">
        <v>4</v>
      </c>
      <c r="J14">
        <v>53</v>
      </c>
      <c r="K14">
        <v>69</v>
      </c>
      <c r="L14">
        <v>64</v>
      </c>
      <c r="M14">
        <v>5</v>
      </c>
      <c r="N14">
        <v>69</v>
      </c>
      <c r="O14">
        <v>10</v>
      </c>
      <c r="P14">
        <v>10</v>
      </c>
      <c r="Q14">
        <v>0</v>
      </c>
      <c r="R14">
        <v>10</v>
      </c>
      <c r="S14">
        <v>13</v>
      </c>
      <c r="T14">
        <v>48</v>
      </c>
      <c r="U14">
        <v>5</v>
      </c>
      <c r="V14">
        <v>53</v>
      </c>
      <c r="W14">
        <v>1</v>
      </c>
      <c r="X14">
        <v>6</v>
      </c>
      <c r="Y14">
        <v>2</v>
      </c>
      <c r="Z14">
        <v>8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5</v>
      </c>
      <c r="AJ14">
        <v>31</v>
      </c>
      <c r="AK14">
        <v>4</v>
      </c>
      <c r="AL14">
        <v>35</v>
      </c>
    </row>
    <row r="15" spans="1:38" x14ac:dyDescent="0.3">
      <c r="B15" t="s">
        <v>9</v>
      </c>
      <c r="C15">
        <f t="shared" ref="C15:AL15" si="2">SUM(C13:C14)</f>
        <v>192</v>
      </c>
      <c r="D15">
        <f t="shared" si="2"/>
        <v>172</v>
      </c>
      <c r="E15">
        <f t="shared" si="2"/>
        <v>20</v>
      </c>
      <c r="F15">
        <f t="shared" si="2"/>
        <v>192</v>
      </c>
      <c r="G15">
        <f t="shared" si="2"/>
        <v>75</v>
      </c>
      <c r="H15">
        <f t="shared" si="2"/>
        <v>69</v>
      </c>
      <c r="I15">
        <f t="shared" si="2"/>
        <v>6</v>
      </c>
      <c r="J15">
        <f t="shared" si="2"/>
        <v>75</v>
      </c>
      <c r="K15">
        <f t="shared" si="2"/>
        <v>109</v>
      </c>
      <c r="L15">
        <f t="shared" si="2"/>
        <v>100</v>
      </c>
      <c r="M15">
        <f t="shared" si="2"/>
        <v>9</v>
      </c>
      <c r="N15">
        <f t="shared" si="2"/>
        <v>109</v>
      </c>
      <c r="O15">
        <f t="shared" si="2"/>
        <v>14</v>
      </c>
      <c r="P15">
        <f t="shared" si="2"/>
        <v>14</v>
      </c>
      <c r="Q15">
        <f t="shared" si="2"/>
        <v>0</v>
      </c>
      <c r="R15">
        <f t="shared" si="2"/>
        <v>14</v>
      </c>
      <c r="S15">
        <f t="shared" si="2"/>
        <v>14</v>
      </c>
      <c r="T15">
        <f t="shared" si="2"/>
        <v>51</v>
      </c>
      <c r="U15">
        <f t="shared" si="2"/>
        <v>6</v>
      </c>
      <c r="V15">
        <f t="shared" si="2"/>
        <v>57</v>
      </c>
      <c r="W15">
        <f t="shared" si="2"/>
        <v>2</v>
      </c>
      <c r="X15">
        <f t="shared" si="2"/>
        <v>9</v>
      </c>
      <c r="Y15">
        <f t="shared" si="2"/>
        <v>2</v>
      </c>
      <c r="Z15">
        <f t="shared" si="2"/>
        <v>11</v>
      </c>
      <c r="AA15">
        <f t="shared" si="2"/>
        <v>0</v>
      </c>
      <c r="AB15">
        <f t="shared" si="2"/>
        <v>0</v>
      </c>
      <c r="AC15">
        <f t="shared" si="2"/>
        <v>0</v>
      </c>
      <c r="AD15">
        <f t="shared" si="2"/>
        <v>0</v>
      </c>
      <c r="AE15">
        <f t="shared" si="2"/>
        <v>0</v>
      </c>
      <c r="AF15">
        <f t="shared" si="2"/>
        <v>0</v>
      </c>
      <c r="AG15">
        <f t="shared" si="2"/>
        <v>0</v>
      </c>
      <c r="AH15">
        <f t="shared" si="2"/>
        <v>0</v>
      </c>
      <c r="AI15">
        <f t="shared" si="2"/>
        <v>5</v>
      </c>
      <c r="AJ15">
        <f t="shared" si="2"/>
        <v>31</v>
      </c>
      <c r="AK15">
        <f t="shared" si="2"/>
        <v>4</v>
      </c>
      <c r="AL15">
        <f t="shared" si="2"/>
        <v>35</v>
      </c>
    </row>
    <row r="17" spans="1:38" x14ac:dyDescent="0.3">
      <c r="G17" t="s">
        <v>50</v>
      </c>
      <c r="K17" t="s">
        <v>13</v>
      </c>
    </row>
    <row r="18" spans="1:38" x14ac:dyDescent="0.3">
      <c r="A18" t="s">
        <v>31</v>
      </c>
      <c r="B18" t="s">
        <v>32</v>
      </c>
      <c r="C18" t="s">
        <v>33</v>
      </c>
      <c r="D18" t="s">
        <v>34</v>
      </c>
      <c r="E18" t="s">
        <v>35</v>
      </c>
      <c r="F18" t="s">
        <v>36</v>
      </c>
      <c r="G18" t="s">
        <v>37</v>
      </c>
      <c r="H18" t="s">
        <v>34</v>
      </c>
      <c r="I18" t="s">
        <v>35</v>
      </c>
      <c r="J18" t="s">
        <v>36</v>
      </c>
      <c r="K18" t="s">
        <v>38</v>
      </c>
      <c r="L18" t="s">
        <v>34</v>
      </c>
      <c r="M18" t="s">
        <v>35</v>
      </c>
      <c r="N18" t="s">
        <v>36</v>
      </c>
      <c r="O18" t="s">
        <v>39</v>
      </c>
      <c r="P18" t="s">
        <v>34</v>
      </c>
      <c r="Q18" t="s">
        <v>35</v>
      </c>
      <c r="R18" t="s">
        <v>36</v>
      </c>
      <c r="S18" t="s">
        <v>40</v>
      </c>
      <c r="T18" t="s">
        <v>34</v>
      </c>
      <c r="U18" t="s">
        <v>35</v>
      </c>
      <c r="V18" t="s">
        <v>36</v>
      </c>
      <c r="W18" t="s">
        <v>41</v>
      </c>
      <c r="X18" t="s">
        <v>34</v>
      </c>
      <c r="Y18" t="s">
        <v>35</v>
      </c>
      <c r="Z18" t="s">
        <v>36</v>
      </c>
      <c r="AA18" t="s">
        <v>42</v>
      </c>
      <c r="AB18" t="s">
        <v>34</v>
      </c>
      <c r="AC18" t="s">
        <v>35</v>
      </c>
      <c r="AD18" t="s">
        <v>36</v>
      </c>
      <c r="AE18" t="s">
        <v>43</v>
      </c>
      <c r="AF18" t="s">
        <v>34</v>
      </c>
      <c r="AG18" t="s">
        <v>35</v>
      </c>
      <c r="AH18" t="s">
        <v>36</v>
      </c>
      <c r="AI18" t="s">
        <v>44</v>
      </c>
      <c r="AJ18" t="s">
        <v>34</v>
      </c>
      <c r="AK18" t="s">
        <v>35</v>
      </c>
      <c r="AL18" t="s">
        <v>36</v>
      </c>
    </row>
    <row r="19" spans="1:38" x14ac:dyDescent="0.3">
      <c r="A19">
        <v>1</v>
      </c>
      <c r="B19" t="s">
        <v>51</v>
      </c>
      <c r="C19">
        <v>75</v>
      </c>
      <c r="D19">
        <v>58</v>
      </c>
      <c r="E19">
        <v>6</v>
      </c>
      <c r="F19">
        <v>64</v>
      </c>
      <c r="G19">
        <v>11</v>
      </c>
      <c r="H19">
        <v>11</v>
      </c>
      <c r="I19">
        <v>0</v>
      </c>
      <c r="J19">
        <v>11</v>
      </c>
      <c r="K19">
        <v>4</v>
      </c>
      <c r="L19">
        <v>3</v>
      </c>
      <c r="M19">
        <v>1</v>
      </c>
      <c r="N19">
        <v>4</v>
      </c>
      <c r="O19">
        <v>2</v>
      </c>
      <c r="P19">
        <v>2</v>
      </c>
      <c r="Q19">
        <v>0</v>
      </c>
      <c r="R19">
        <v>2</v>
      </c>
      <c r="AI19">
        <v>1</v>
      </c>
      <c r="AJ19">
        <v>3</v>
      </c>
      <c r="AK19">
        <v>0</v>
      </c>
      <c r="AL19">
        <v>3</v>
      </c>
    </row>
    <row r="20" spans="1:38" x14ac:dyDescent="0.3">
      <c r="A20">
        <v>2</v>
      </c>
      <c r="B20" t="s">
        <v>52</v>
      </c>
      <c r="C20">
        <v>32</v>
      </c>
      <c r="D20">
        <v>29</v>
      </c>
      <c r="E20">
        <v>3</v>
      </c>
      <c r="F20">
        <v>32</v>
      </c>
      <c r="G20">
        <v>2</v>
      </c>
      <c r="H20">
        <v>2</v>
      </c>
      <c r="I20">
        <v>0</v>
      </c>
      <c r="J20">
        <v>2</v>
      </c>
      <c r="K20">
        <v>15</v>
      </c>
      <c r="L20">
        <v>14</v>
      </c>
      <c r="M20">
        <v>1</v>
      </c>
      <c r="N20">
        <v>15</v>
      </c>
      <c r="O20">
        <v>2</v>
      </c>
      <c r="P20">
        <v>2</v>
      </c>
      <c r="Q20">
        <v>0</v>
      </c>
      <c r="R20">
        <v>2</v>
      </c>
      <c r="S20">
        <v>0</v>
      </c>
      <c r="T20">
        <v>0</v>
      </c>
      <c r="U20">
        <v>0</v>
      </c>
      <c r="V20">
        <v>0</v>
      </c>
    </row>
    <row r="21" spans="1:38" x14ac:dyDescent="0.3">
      <c r="B21" t="s">
        <v>9</v>
      </c>
      <c r="C21">
        <f t="shared" ref="C21:AG21" si="3">SUM(C19:C20)</f>
        <v>107</v>
      </c>
      <c r="D21">
        <f t="shared" si="3"/>
        <v>87</v>
      </c>
      <c r="E21">
        <f t="shared" si="3"/>
        <v>9</v>
      </c>
      <c r="F21">
        <f t="shared" si="3"/>
        <v>96</v>
      </c>
      <c r="G21">
        <f t="shared" si="3"/>
        <v>13</v>
      </c>
      <c r="H21">
        <f t="shared" si="3"/>
        <v>13</v>
      </c>
      <c r="I21">
        <f t="shared" si="3"/>
        <v>0</v>
      </c>
      <c r="J21">
        <f t="shared" si="3"/>
        <v>13</v>
      </c>
      <c r="K21">
        <f t="shared" si="3"/>
        <v>19</v>
      </c>
      <c r="L21">
        <f t="shared" si="3"/>
        <v>17</v>
      </c>
      <c r="M21">
        <f t="shared" si="3"/>
        <v>2</v>
      </c>
      <c r="N21">
        <f t="shared" si="3"/>
        <v>19</v>
      </c>
      <c r="O21">
        <f t="shared" si="3"/>
        <v>4</v>
      </c>
      <c r="P21">
        <f t="shared" si="3"/>
        <v>4</v>
      </c>
      <c r="Q21">
        <f t="shared" si="3"/>
        <v>0</v>
      </c>
      <c r="R21">
        <f t="shared" si="3"/>
        <v>4</v>
      </c>
      <c r="S21">
        <f t="shared" si="3"/>
        <v>0</v>
      </c>
      <c r="T21">
        <f t="shared" si="3"/>
        <v>0</v>
      </c>
      <c r="U21">
        <f t="shared" si="3"/>
        <v>0</v>
      </c>
      <c r="V21">
        <f t="shared" si="3"/>
        <v>0</v>
      </c>
      <c r="W21">
        <f t="shared" si="3"/>
        <v>0</v>
      </c>
      <c r="X21">
        <f t="shared" si="3"/>
        <v>0</v>
      </c>
      <c r="Y21">
        <f t="shared" si="3"/>
        <v>0</v>
      </c>
      <c r="Z21">
        <f t="shared" si="3"/>
        <v>0</v>
      </c>
      <c r="AA21">
        <f t="shared" si="3"/>
        <v>0</v>
      </c>
      <c r="AB21">
        <f t="shared" si="3"/>
        <v>0</v>
      </c>
      <c r="AC21">
        <f t="shared" si="3"/>
        <v>0</v>
      </c>
      <c r="AD21">
        <f t="shared" si="3"/>
        <v>0</v>
      </c>
      <c r="AE21">
        <f t="shared" si="3"/>
        <v>0</v>
      </c>
      <c r="AF21">
        <f t="shared" si="3"/>
        <v>0</v>
      </c>
      <c r="AG21">
        <f t="shared" si="3"/>
        <v>0</v>
      </c>
      <c r="AH21">
        <v>0</v>
      </c>
      <c r="AI21">
        <f>SUM(AI19:AI20)</f>
        <v>1</v>
      </c>
      <c r="AJ21">
        <f>SUM(AJ19:AJ20)</f>
        <v>3</v>
      </c>
      <c r="AK21">
        <f>SUM(AK19:AK20)</f>
        <v>0</v>
      </c>
      <c r="AL21">
        <f t="shared" ref="AL21" si="4">+AJ21+AK21</f>
        <v>3</v>
      </c>
    </row>
    <row r="23" spans="1:38" x14ac:dyDescent="0.3">
      <c r="G23" t="s">
        <v>53</v>
      </c>
    </row>
    <row r="24" spans="1:38" x14ac:dyDescent="0.3">
      <c r="A24" t="s">
        <v>31</v>
      </c>
      <c r="B24" t="s">
        <v>32</v>
      </c>
      <c r="C24" t="s">
        <v>33</v>
      </c>
      <c r="D24" t="s">
        <v>34</v>
      </c>
      <c r="E24" t="s">
        <v>35</v>
      </c>
      <c r="F24" t="s">
        <v>36</v>
      </c>
      <c r="G24" t="s">
        <v>37</v>
      </c>
      <c r="H24" t="s">
        <v>34</v>
      </c>
      <c r="I24" t="s">
        <v>35</v>
      </c>
      <c r="J24" t="s">
        <v>36</v>
      </c>
      <c r="K24" t="s">
        <v>38</v>
      </c>
      <c r="L24" t="s">
        <v>34</v>
      </c>
      <c r="M24" t="s">
        <v>35</v>
      </c>
      <c r="N24" t="s">
        <v>36</v>
      </c>
      <c r="O24" t="s">
        <v>39</v>
      </c>
      <c r="P24" t="s">
        <v>34</v>
      </c>
      <c r="Q24" t="s">
        <v>35</v>
      </c>
      <c r="R24" t="s">
        <v>36</v>
      </c>
      <c r="S24" t="s">
        <v>40</v>
      </c>
      <c r="T24" t="s">
        <v>34</v>
      </c>
      <c r="U24" t="s">
        <v>35</v>
      </c>
      <c r="V24" t="s">
        <v>36</v>
      </c>
      <c r="W24" t="s">
        <v>41</v>
      </c>
      <c r="X24" t="s">
        <v>34</v>
      </c>
      <c r="Y24" t="s">
        <v>35</v>
      </c>
      <c r="Z24" t="s">
        <v>36</v>
      </c>
      <c r="AA24" t="s">
        <v>42</v>
      </c>
      <c r="AB24" t="s">
        <v>34</v>
      </c>
      <c r="AC24" t="s">
        <v>35</v>
      </c>
      <c r="AD24" t="s">
        <v>36</v>
      </c>
      <c r="AE24" t="s">
        <v>43</v>
      </c>
      <c r="AF24" t="s">
        <v>34</v>
      </c>
      <c r="AG24" t="s">
        <v>35</v>
      </c>
      <c r="AH24" t="s">
        <v>36</v>
      </c>
      <c r="AI24" t="s">
        <v>44</v>
      </c>
      <c r="AJ24" t="s">
        <v>34</v>
      </c>
      <c r="AK24" t="s">
        <v>35</v>
      </c>
      <c r="AL24" t="s">
        <v>36</v>
      </c>
    </row>
    <row r="25" spans="1:38" x14ac:dyDescent="0.3">
      <c r="A25">
        <v>1</v>
      </c>
      <c r="B25" t="s">
        <v>54</v>
      </c>
      <c r="C25">
        <v>57</v>
      </c>
      <c r="D25">
        <v>45</v>
      </c>
      <c r="E25">
        <v>6</v>
      </c>
      <c r="F25">
        <v>51</v>
      </c>
      <c r="G25">
        <v>17</v>
      </c>
      <c r="H25">
        <v>16</v>
      </c>
      <c r="I25">
        <v>1</v>
      </c>
      <c r="J25">
        <v>17</v>
      </c>
      <c r="K25">
        <v>31</v>
      </c>
      <c r="L25">
        <v>21</v>
      </c>
      <c r="M25">
        <v>2</v>
      </c>
      <c r="N25">
        <v>23</v>
      </c>
      <c r="O25">
        <v>4</v>
      </c>
      <c r="P25">
        <v>4</v>
      </c>
      <c r="Q25">
        <v>0</v>
      </c>
      <c r="R25">
        <v>4</v>
      </c>
      <c r="S25">
        <v>3</v>
      </c>
      <c r="T25">
        <v>20</v>
      </c>
      <c r="U25">
        <v>2</v>
      </c>
      <c r="V25">
        <v>22</v>
      </c>
      <c r="W25">
        <v>1</v>
      </c>
      <c r="X25">
        <v>10</v>
      </c>
      <c r="Y25">
        <v>2</v>
      </c>
      <c r="Z25">
        <v>12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2</v>
      </c>
      <c r="AJ25">
        <v>21</v>
      </c>
      <c r="AK25">
        <v>4</v>
      </c>
      <c r="AL25">
        <v>25</v>
      </c>
    </row>
    <row r="26" spans="1:38" x14ac:dyDescent="0.3">
      <c r="A26">
        <v>2</v>
      </c>
      <c r="B26" t="s">
        <v>55</v>
      </c>
      <c r="C26">
        <v>86</v>
      </c>
      <c r="D26">
        <v>70</v>
      </c>
      <c r="E26">
        <v>11</v>
      </c>
      <c r="F26">
        <v>81</v>
      </c>
      <c r="G26">
        <v>5</v>
      </c>
      <c r="H26">
        <v>4</v>
      </c>
      <c r="I26">
        <v>1</v>
      </c>
      <c r="J26">
        <v>5</v>
      </c>
      <c r="K26">
        <v>54</v>
      </c>
      <c r="L26">
        <v>44</v>
      </c>
      <c r="M26">
        <v>10</v>
      </c>
      <c r="N26">
        <v>54</v>
      </c>
      <c r="O26">
        <v>9</v>
      </c>
      <c r="P26">
        <v>8</v>
      </c>
      <c r="Q26">
        <v>1</v>
      </c>
      <c r="R26">
        <v>9</v>
      </c>
      <c r="S26">
        <v>3</v>
      </c>
      <c r="T26">
        <v>25</v>
      </c>
      <c r="U26">
        <v>4</v>
      </c>
      <c r="V26">
        <v>29</v>
      </c>
      <c r="W26">
        <v>1</v>
      </c>
      <c r="X26">
        <v>7</v>
      </c>
      <c r="Y26">
        <v>1</v>
      </c>
      <c r="Z26">
        <v>8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</row>
    <row r="27" spans="1:38" x14ac:dyDescent="0.3">
      <c r="A27">
        <v>3</v>
      </c>
      <c r="B27" t="s">
        <v>56</v>
      </c>
      <c r="C27">
        <v>72</v>
      </c>
      <c r="D27">
        <v>60</v>
      </c>
      <c r="E27">
        <v>11</v>
      </c>
      <c r="F27">
        <v>71</v>
      </c>
      <c r="G27">
        <v>13</v>
      </c>
      <c r="H27">
        <v>11</v>
      </c>
      <c r="I27">
        <v>2</v>
      </c>
      <c r="J27">
        <v>13</v>
      </c>
      <c r="K27">
        <v>6</v>
      </c>
      <c r="L27">
        <v>5</v>
      </c>
      <c r="M27">
        <v>1</v>
      </c>
      <c r="N27">
        <v>6</v>
      </c>
      <c r="O27">
        <v>7</v>
      </c>
      <c r="P27">
        <v>7</v>
      </c>
      <c r="Q27">
        <v>0</v>
      </c>
      <c r="R27">
        <v>7</v>
      </c>
      <c r="S27">
        <v>6</v>
      </c>
      <c r="T27">
        <v>27</v>
      </c>
      <c r="U27">
        <v>7</v>
      </c>
      <c r="V27">
        <v>34</v>
      </c>
      <c r="W27">
        <v>2</v>
      </c>
      <c r="X27">
        <v>8</v>
      </c>
      <c r="Y27">
        <v>6</v>
      </c>
      <c r="Z27">
        <v>14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4</v>
      </c>
      <c r="AJ27">
        <v>25</v>
      </c>
      <c r="AK27">
        <v>5</v>
      </c>
      <c r="AL27">
        <v>30</v>
      </c>
    </row>
    <row r="28" spans="1:38" x14ac:dyDescent="0.3">
      <c r="B28" t="s">
        <v>9</v>
      </c>
      <c r="C28">
        <f t="shared" ref="C28:AL28" si="5">SUM(C25:C27)</f>
        <v>215</v>
      </c>
      <c r="D28">
        <f t="shared" si="5"/>
        <v>175</v>
      </c>
      <c r="E28">
        <f t="shared" si="5"/>
        <v>28</v>
      </c>
      <c r="F28">
        <f t="shared" si="5"/>
        <v>203</v>
      </c>
      <c r="G28">
        <f t="shared" si="5"/>
        <v>35</v>
      </c>
      <c r="H28">
        <f t="shared" si="5"/>
        <v>31</v>
      </c>
      <c r="I28">
        <f t="shared" si="5"/>
        <v>4</v>
      </c>
      <c r="J28">
        <f t="shared" si="5"/>
        <v>35</v>
      </c>
      <c r="K28">
        <f t="shared" si="5"/>
        <v>91</v>
      </c>
      <c r="L28">
        <f t="shared" si="5"/>
        <v>70</v>
      </c>
      <c r="M28">
        <f t="shared" si="5"/>
        <v>13</v>
      </c>
      <c r="N28">
        <f t="shared" si="5"/>
        <v>83</v>
      </c>
      <c r="O28">
        <f t="shared" si="5"/>
        <v>20</v>
      </c>
      <c r="P28">
        <f t="shared" si="5"/>
        <v>19</v>
      </c>
      <c r="Q28">
        <f t="shared" si="5"/>
        <v>1</v>
      </c>
      <c r="R28">
        <f t="shared" si="5"/>
        <v>20</v>
      </c>
      <c r="S28">
        <f t="shared" si="5"/>
        <v>12</v>
      </c>
      <c r="T28">
        <f t="shared" si="5"/>
        <v>72</v>
      </c>
      <c r="U28">
        <f t="shared" si="5"/>
        <v>13</v>
      </c>
      <c r="V28">
        <f t="shared" si="5"/>
        <v>85</v>
      </c>
      <c r="W28">
        <f t="shared" si="5"/>
        <v>4</v>
      </c>
      <c r="X28">
        <f t="shared" si="5"/>
        <v>25</v>
      </c>
      <c r="Y28">
        <f t="shared" si="5"/>
        <v>9</v>
      </c>
      <c r="Z28">
        <f t="shared" si="5"/>
        <v>34</v>
      </c>
      <c r="AA28">
        <f t="shared" si="5"/>
        <v>0</v>
      </c>
      <c r="AB28">
        <f t="shared" si="5"/>
        <v>0</v>
      </c>
      <c r="AC28">
        <f t="shared" si="5"/>
        <v>0</v>
      </c>
      <c r="AD28">
        <f t="shared" si="5"/>
        <v>0</v>
      </c>
      <c r="AE28">
        <f t="shared" si="5"/>
        <v>0</v>
      </c>
      <c r="AF28">
        <f t="shared" si="5"/>
        <v>0</v>
      </c>
      <c r="AG28">
        <f t="shared" si="5"/>
        <v>0</v>
      </c>
      <c r="AH28">
        <f t="shared" si="5"/>
        <v>0</v>
      </c>
      <c r="AI28">
        <f t="shared" si="5"/>
        <v>6</v>
      </c>
      <c r="AJ28">
        <f t="shared" si="5"/>
        <v>46</v>
      </c>
      <c r="AK28">
        <f t="shared" si="5"/>
        <v>9</v>
      </c>
      <c r="AL28">
        <f t="shared" si="5"/>
        <v>55</v>
      </c>
    </row>
    <row r="30" spans="1:38" x14ac:dyDescent="0.3">
      <c r="G30" t="s">
        <v>50</v>
      </c>
      <c r="K30" t="s">
        <v>16</v>
      </c>
    </row>
    <row r="31" spans="1:38" ht="30" customHeight="1" x14ac:dyDescent="0.3">
      <c r="A31" t="s">
        <v>31</v>
      </c>
      <c r="B31" t="s">
        <v>32</v>
      </c>
      <c r="C31" t="s">
        <v>33</v>
      </c>
      <c r="D31" t="s">
        <v>34</v>
      </c>
      <c r="E31" t="s">
        <v>35</v>
      </c>
      <c r="F31" t="s">
        <v>36</v>
      </c>
      <c r="G31" t="s">
        <v>37</v>
      </c>
      <c r="H31" t="s">
        <v>34</v>
      </c>
      <c r="I31" t="s">
        <v>35</v>
      </c>
      <c r="J31" t="s">
        <v>36</v>
      </c>
      <c r="K31" t="s">
        <v>38</v>
      </c>
      <c r="L31" t="s">
        <v>34</v>
      </c>
      <c r="M31" t="s">
        <v>35</v>
      </c>
      <c r="N31" t="s">
        <v>36</v>
      </c>
      <c r="O31" t="s">
        <v>39</v>
      </c>
      <c r="P31" t="s">
        <v>34</v>
      </c>
      <c r="Q31" t="s">
        <v>35</v>
      </c>
      <c r="R31" t="s">
        <v>36</v>
      </c>
      <c r="S31" t="s">
        <v>40</v>
      </c>
      <c r="T31" t="s">
        <v>34</v>
      </c>
      <c r="U31" t="s">
        <v>35</v>
      </c>
      <c r="V31" t="s">
        <v>36</v>
      </c>
      <c r="W31" t="s">
        <v>41</v>
      </c>
      <c r="X31" t="s">
        <v>34</v>
      </c>
      <c r="Y31" t="s">
        <v>35</v>
      </c>
      <c r="Z31" t="s">
        <v>36</v>
      </c>
      <c r="AA31" t="s">
        <v>42</v>
      </c>
      <c r="AB31" t="s">
        <v>34</v>
      </c>
      <c r="AC31" t="s">
        <v>35</v>
      </c>
      <c r="AD31" t="s">
        <v>36</v>
      </c>
      <c r="AE31" t="s">
        <v>43</v>
      </c>
      <c r="AF31" t="s">
        <v>34</v>
      </c>
      <c r="AG31" t="s">
        <v>35</v>
      </c>
      <c r="AH31" t="s">
        <v>36</v>
      </c>
      <c r="AI31" t="s">
        <v>44</v>
      </c>
      <c r="AJ31" t="s">
        <v>34</v>
      </c>
      <c r="AK31" t="s">
        <v>35</v>
      </c>
      <c r="AL31" t="s">
        <v>36</v>
      </c>
    </row>
    <row r="32" spans="1:38" x14ac:dyDescent="0.3">
      <c r="A32">
        <v>1</v>
      </c>
      <c r="B32" t="s">
        <v>57</v>
      </c>
      <c r="C32">
        <v>85</v>
      </c>
      <c r="D32">
        <v>77</v>
      </c>
      <c r="E32">
        <v>7</v>
      </c>
      <c r="F32">
        <v>84</v>
      </c>
      <c r="G32">
        <v>1</v>
      </c>
      <c r="H32">
        <v>1</v>
      </c>
      <c r="I32">
        <v>0</v>
      </c>
      <c r="J32">
        <v>1</v>
      </c>
      <c r="K32">
        <v>7</v>
      </c>
      <c r="L32">
        <v>7</v>
      </c>
      <c r="M32">
        <v>0</v>
      </c>
      <c r="N32">
        <v>7</v>
      </c>
      <c r="O32">
        <v>1</v>
      </c>
      <c r="P32">
        <v>1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AI32">
        <v>1</v>
      </c>
      <c r="AJ32">
        <v>21</v>
      </c>
      <c r="AK32">
        <v>2</v>
      </c>
      <c r="AL32">
        <v>23</v>
      </c>
    </row>
    <row r="33" spans="1:38" x14ac:dyDescent="0.3">
      <c r="A33">
        <v>2</v>
      </c>
      <c r="B33" t="s">
        <v>58</v>
      </c>
      <c r="C33">
        <v>30</v>
      </c>
      <c r="D33">
        <v>22</v>
      </c>
      <c r="E33">
        <v>8</v>
      </c>
      <c r="F33">
        <v>30</v>
      </c>
      <c r="G33">
        <v>4</v>
      </c>
      <c r="H33">
        <v>4</v>
      </c>
      <c r="I33">
        <v>0</v>
      </c>
      <c r="J33">
        <v>4</v>
      </c>
      <c r="K33">
        <v>20</v>
      </c>
      <c r="L33">
        <v>15</v>
      </c>
      <c r="M33">
        <v>5</v>
      </c>
      <c r="N33">
        <v>20</v>
      </c>
      <c r="O33">
        <v>5</v>
      </c>
      <c r="P33">
        <v>4</v>
      </c>
      <c r="Q33">
        <v>1</v>
      </c>
      <c r="R33">
        <v>5</v>
      </c>
      <c r="S33">
        <v>4</v>
      </c>
      <c r="T33">
        <v>15</v>
      </c>
      <c r="U33">
        <v>1</v>
      </c>
      <c r="V33">
        <v>16</v>
      </c>
    </row>
    <row r="34" spans="1:38" x14ac:dyDescent="0.3">
      <c r="A34">
        <v>3</v>
      </c>
      <c r="B34" t="s">
        <v>59</v>
      </c>
      <c r="C34">
        <v>28</v>
      </c>
      <c r="D34">
        <v>20</v>
      </c>
      <c r="E34">
        <v>2</v>
      </c>
      <c r="F34">
        <v>22</v>
      </c>
      <c r="G34">
        <v>0</v>
      </c>
      <c r="H34">
        <v>0</v>
      </c>
      <c r="I34">
        <v>0</v>
      </c>
      <c r="J34">
        <v>0</v>
      </c>
      <c r="K34">
        <v>16</v>
      </c>
      <c r="L34">
        <v>14</v>
      </c>
      <c r="M34">
        <v>2</v>
      </c>
      <c r="N34">
        <v>16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38" x14ac:dyDescent="0.3">
      <c r="A35">
        <v>4</v>
      </c>
      <c r="B35" t="s">
        <v>60</v>
      </c>
      <c r="C35">
        <v>27</v>
      </c>
      <c r="D35">
        <v>25</v>
      </c>
      <c r="E35">
        <v>2</v>
      </c>
      <c r="F35">
        <v>27</v>
      </c>
      <c r="G35">
        <v>4</v>
      </c>
      <c r="H35">
        <v>4</v>
      </c>
      <c r="I35">
        <v>0</v>
      </c>
      <c r="J35">
        <v>4</v>
      </c>
      <c r="K35">
        <v>9</v>
      </c>
      <c r="L35">
        <v>8</v>
      </c>
      <c r="M35">
        <v>1</v>
      </c>
      <c r="N35">
        <v>9</v>
      </c>
      <c r="O35">
        <v>4</v>
      </c>
      <c r="P35">
        <v>4</v>
      </c>
      <c r="Q35">
        <v>0</v>
      </c>
      <c r="R35">
        <v>4</v>
      </c>
      <c r="S35">
        <v>1</v>
      </c>
      <c r="T35">
        <v>3</v>
      </c>
      <c r="U35">
        <v>0</v>
      </c>
      <c r="V35">
        <v>3</v>
      </c>
    </row>
    <row r="36" spans="1:38" x14ac:dyDescent="0.3">
      <c r="B36" t="s">
        <v>9</v>
      </c>
      <c r="C36">
        <f>SUM(C32:C35)</f>
        <v>170</v>
      </c>
      <c r="D36">
        <f t="shared" ref="D36:AL36" si="6">SUM(D32:D35)</f>
        <v>144</v>
      </c>
      <c r="E36">
        <f t="shared" si="6"/>
        <v>19</v>
      </c>
      <c r="F36">
        <f t="shared" si="6"/>
        <v>163</v>
      </c>
      <c r="G36">
        <f t="shared" si="6"/>
        <v>9</v>
      </c>
      <c r="H36">
        <f t="shared" si="6"/>
        <v>9</v>
      </c>
      <c r="I36">
        <f t="shared" si="6"/>
        <v>0</v>
      </c>
      <c r="J36">
        <f t="shared" si="6"/>
        <v>9</v>
      </c>
      <c r="K36">
        <f t="shared" si="6"/>
        <v>52</v>
      </c>
      <c r="L36">
        <f t="shared" si="6"/>
        <v>44</v>
      </c>
      <c r="M36">
        <f t="shared" si="6"/>
        <v>8</v>
      </c>
      <c r="N36">
        <f t="shared" si="6"/>
        <v>52</v>
      </c>
      <c r="O36">
        <f t="shared" si="6"/>
        <v>10</v>
      </c>
      <c r="P36">
        <f t="shared" si="6"/>
        <v>9</v>
      </c>
      <c r="Q36">
        <f t="shared" si="6"/>
        <v>1</v>
      </c>
      <c r="R36">
        <f t="shared" si="6"/>
        <v>10</v>
      </c>
      <c r="S36">
        <f t="shared" si="6"/>
        <v>5</v>
      </c>
      <c r="T36">
        <f t="shared" si="6"/>
        <v>18</v>
      </c>
      <c r="U36">
        <f t="shared" si="6"/>
        <v>1</v>
      </c>
      <c r="V36">
        <f t="shared" si="6"/>
        <v>19</v>
      </c>
      <c r="W36">
        <f t="shared" si="6"/>
        <v>0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1</v>
      </c>
      <c r="AJ36">
        <f t="shared" si="6"/>
        <v>21</v>
      </c>
      <c r="AK36">
        <f t="shared" si="6"/>
        <v>2</v>
      </c>
      <c r="AL36">
        <f t="shared" si="6"/>
        <v>23</v>
      </c>
    </row>
    <row r="38" spans="1:38" x14ac:dyDescent="0.3">
      <c r="S38" t="s">
        <v>61</v>
      </c>
    </row>
    <row r="39" spans="1:38" x14ac:dyDescent="0.3">
      <c r="A39" t="s">
        <v>31</v>
      </c>
      <c r="B39" t="s">
        <v>32</v>
      </c>
      <c r="C39" t="s">
        <v>33</v>
      </c>
      <c r="D39" t="s">
        <v>34</v>
      </c>
      <c r="E39" t="s">
        <v>35</v>
      </c>
      <c r="F39" t="s">
        <v>36</v>
      </c>
      <c r="G39" t="s">
        <v>37</v>
      </c>
      <c r="H39" t="s">
        <v>34</v>
      </c>
      <c r="I39" t="s">
        <v>35</v>
      </c>
      <c r="J39" t="s">
        <v>36</v>
      </c>
      <c r="K39" t="s">
        <v>38</v>
      </c>
      <c r="L39" t="s">
        <v>34</v>
      </c>
      <c r="M39" t="s">
        <v>35</v>
      </c>
      <c r="N39" t="s">
        <v>36</v>
      </c>
      <c r="O39" t="s">
        <v>39</v>
      </c>
      <c r="P39" t="s">
        <v>34</v>
      </c>
      <c r="Q39" t="s">
        <v>35</v>
      </c>
      <c r="R39" t="s">
        <v>36</v>
      </c>
      <c r="S39" t="s">
        <v>40</v>
      </c>
      <c r="T39" t="s">
        <v>34</v>
      </c>
      <c r="U39" t="s">
        <v>35</v>
      </c>
      <c r="V39" t="s">
        <v>36</v>
      </c>
      <c r="W39" t="s">
        <v>41</v>
      </c>
      <c r="X39" t="s">
        <v>34</v>
      </c>
      <c r="Y39" t="s">
        <v>35</v>
      </c>
      <c r="Z39" t="s">
        <v>36</v>
      </c>
      <c r="AA39" t="s">
        <v>42</v>
      </c>
      <c r="AB39" t="s">
        <v>34</v>
      </c>
      <c r="AC39" t="s">
        <v>35</v>
      </c>
      <c r="AD39" t="s">
        <v>36</v>
      </c>
      <c r="AE39" t="s">
        <v>43</v>
      </c>
      <c r="AF39" t="s">
        <v>34</v>
      </c>
      <c r="AG39" t="s">
        <v>35</v>
      </c>
      <c r="AH39" t="s">
        <v>36</v>
      </c>
      <c r="AI39" t="s">
        <v>44</v>
      </c>
      <c r="AJ39" t="s">
        <v>34</v>
      </c>
      <c r="AK39" t="s">
        <v>35</v>
      </c>
      <c r="AL39" t="s">
        <v>36</v>
      </c>
    </row>
    <row r="40" spans="1:38" x14ac:dyDescent="0.3">
      <c r="A40">
        <v>1</v>
      </c>
      <c r="B40" t="s">
        <v>62</v>
      </c>
      <c r="C40">
        <v>31</v>
      </c>
      <c r="D40">
        <v>21</v>
      </c>
      <c r="E40">
        <v>10</v>
      </c>
      <c r="F40">
        <v>31</v>
      </c>
      <c r="G40">
        <v>16</v>
      </c>
      <c r="H40">
        <v>8</v>
      </c>
      <c r="I40">
        <v>8</v>
      </c>
      <c r="J40">
        <v>16</v>
      </c>
      <c r="S40">
        <v>3</v>
      </c>
      <c r="T40">
        <v>8</v>
      </c>
      <c r="U40">
        <v>8</v>
      </c>
      <c r="V40">
        <v>16</v>
      </c>
      <c r="W40">
        <v>3</v>
      </c>
      <c r="X40">
        <v>8</v>
      </c>
      <c r="Y40">
        <v>8</v>
      </c>
      <c r="Z40">
        <v>16</v>
      </c>
    </row>
    <row r="41" spans="1:38" x14ac:dyDescent="0.3">
      <c r="A41">
        <v>2</v>
      </c>
      <c r="B41" t="s">
        <v>63</v>
      </c>
      <c r="C41">
        <v>25</v>
      </c>
      <c r="D41">
        <v>25</v>
      </c>
      <c r="F41">
        <v>25</v>
      </c>
      <c r="G41">
        <v>6</v>
      </c>
      <c r="H41">
        <v>6</v>
      </c>
      <c r="J41">
        <v>6</v>
      </c>
      <c r="K41">
        <v>9</v>
      </c>
      <c r="L41">
        <v>9</v>
      </c>
      <c r="N41">
        <v>9</v>
      </c>
      <c r="O41">
        <v>2</v>
      </c>
      <c r="P41">
        <v>2</v>
      </c>
      <c r="R41">
        <v>2</v>
      </c>
      <c r="S41">
        <v>1</v>
      </c>
      <c r="T41">
        <v>2</v>
      </c>
      <c r="V41">
        <v>2</v>
      </c>
      <c r="AI41">
        <v>1</v>
      </c>
      <c r="AJ41">
        <v>9</v>
      </c>
      <c r="AK41">
        <v>1</v>
      </c>
      <c r="AL41">
        <v>10</v>
      </c>
    </row>
    <row r="42" spans="1:38" x14ac:dyDescent="0.3">
      <c r="A42">
        <v>3</v>
      </c>
      <c r="B42" t="s">
        <v>64</v>
      </c>
      <c r="C42">
        <v>30</v>
      </c>
      <c r="D42">
        <v>29</v>
      </c>
      <c r="E42">
        <v>1</v>
      </c>
      <c r="F42">
        <v>30</v>
      </c>
      <c r="G42">
        <v>10</v>
      </c>
      <c r="H42">
        <v>9</v>
      </c>
      <c r="I42">
        <v>1</v>
      </c>
      <c r="J42">
        <v>10</v>
      </c>
      <c r="K42">
        <v>20</v>
      </c>
      <c r="L42">
        <v>20</v>
      </c>
      <c r="N42">
        <v>20</v>
      </c>
      <c r="O42">
        <v>2</v>
      </c>
      <c r="P42">
        <v>2</v>
      </c>
      <c r="R42">
        <v>2</v>
      </c>
      <c r="S42">
        <v>3</v>
      </c>
      <c r="T42">
        <v>11</v>
      </c>
      <c r="U42">
        <v>1</v>
      </c>
      <c r="V42">
        <v>12</v>
      </c>
      <c r="W42">
        <v>2</v>
      </c>
      <c r="X42">
        <v>5</v>
      </c>
      <c r="Y42">
        <v>1</v>
      </c>
      <c r="Z42">
        <v>6</v>
      </c>
    </row>
    <row r="43" spans="1:38" x14ac:dyDescent="0.3">
      <c r="A43">
        <v>4</v>
      </c>
      <c r="B43" t="s">
        <v>65</v>
      </c>
    </row>
    <row r="44" spans="1:38" x14ac:dyDescent="0.3">
      <c r="A44">
        <v>5</v>
      </c>
      <c r="B44" t="s">
        <v>66</v>
      </c>
      <c r="C44">
        <v>38</v>
      </c>
      <c r="D44">
        <v>32</v>
      </c>
      <c r="E44">
        <v>6</v>
      </c>
      <c r="F44">
        <v>38</v>
      </c>
      <c r="G44">
        <v>11</v>
      </c>
      <c r="H44">
        <v>10</v>
      </c>
      <c r="I44">
        <v>1</v>
      </c>
      <c r="J44">
        <v>11</v>
      </c>
      <c r="K44">
        <v>9</v>
      </c>
      <c r="L44">
        <v>7</v>
      </c>
      <c r="M44">
        <v>2</v>
      </c>
      <c r="N44">
        <v>9</v>
      </c>
      <c r="O44">
        <v>12</v>
      </c>
      <c r="P44">
        <v>12</v>
      </c>
      <c r="R44">
        <v>12</v>
      </c>
      <c r="S44">
        <v>4</v>
      </c>
      <c r="T44">
        <v>17</v>
      </c>
      <c r="U44">
        <v>2</v>
      </c>
      <c r="V44">
        <v>19</v>
      </c>
      <c r="W44">
        <v>3</v>
      </c>
      <c r="X44">
        <v>10</v>
      </c>
      <c r="Y44">
        <v>2</v>
      </c>
      <c r="Z44">
        <v>12</v>
      </c>
    </row>
    <row r="45" spans="1:38" x14ac:dyDescent="0.3">
      <c r="A45">
        <v>6</v>
      </c>
      <c r="B45" t="s">
        <v>67</v>
      </c>
      <c r="C45">
        <v>95</v>
      </c>
      <c r="D45">
        <v>75</v>
      </c>
      <c r="E45">
        <v>20</v>
      </c>
      <c r="F45">
        <v>95</v>
      </c>
      <c r="G45">
        <v>42</v>
      </c>
      <c r="H45">
        <v>35</v>
      </c>
      <c r="I45">
        <v>7</v>
      </c>
      <c r="J45">
        <v>42</v>
      </c>
      <c r="K45">
        <v>27</v>
      </c>
      <c r="L45">
        <v>22</v>
      </c>
      <c r="M45">
        <v>5</v>
      </c>
      <c r="N45">
        <v>27</v>
      </c>
      <c r="O45">
        <v>9</v>
      </c>
      <c r="P45">
        <v>7</v>
      </c>
      <c r="Q45">
        <v>2</v>
      </c>
      <c r="R45">
        <v>9</v>
      </c>
      <c r="S45">
        <v>4</v>
      </c>
      <c r="T45">
        <v>16</v>
      </c>
      <c r="U45">
        <v>5</v>
      </c>
      <c r="V45">
        <v>21</v>
      </c>
      <c r="W45">
        <v>2</v>
      </c>
      <c r="X45">
        <v>8</v>
      </c>
      <c r="Y45">
        <v>1</v>
      </c>
      <c r="Z45">
        <v>9</v>
      </c>
    </row>
    <row r="46" spans="1:38" x14ac:dyDescent="0.3">
      <c r="A46">
        <v>7</v>
      </c>
      <c r="B46" t="s">
        <v>68</v>
      </c>
      <c r="C46">
        <v>88</v>
      </c>
      <c r="D46">
        <v>82</v>
      </c>
      <c r="E46">
        <v>6</v>
      </c>
      <c r="F46">
        <v>88</v>
      </c>
      <c r="G46">
        <v>35</v>
      </c>
      <c r="H46">
        <v>31</v>
      </c>
      <c r="I46">
        <v>4</v>
      </c>
      <c r="J46">
        <v>35</v>
      </c>
      <c r="K46">
        <v>57</v>
      </c>
      <c r="L46">
        <v>52</v>
      </c>
      <c r="M46">
        <v>5</v>
      </c>
      <c r="N46">
        <v>57</v>
      </c>
      <c r="O46">
        <v>11</v>
      </c>
      <c r="P46">
        <v>9</v>
      </c>
      <c r="Q46">
        <v>2</v>
      </c>
      <c r="R46">
        <v>9</v>
      </c>
      <c r="S46">
        <v>8</v>
      </c>
      <c r="T46">
        <v>51</v>
      </c>
      <c r="U46">
        <v>5</v>
      </c>
      <c r="V46">
        <v>56</v>
      </c>
      <c r="W46">
        <v>8</v>
      </c>
      <c r="X46">
        <v>39</v>
      </c>
      <c r="Y46">
        <v>4</v>
      </c>
      <c r="Z46">
        <v>43</v>
      </c>
    </row>
    <row r="47" spans="1:38" x14ac:dyDescent="0.3">
      <c r="B47" t="s">
        <v>9</v>
      </c>
      <c r="C47">
        <f t="shared" ref="C47:AG47" si="7">SUM(C40:C46)</f>
        <v>307</v>
      </c>
      <c r="D47">
        <f t="shared" si="7"/>
        <v>264</v>
      </c>
      <c r="E47">
        <f t="shared" si="7"/>
        <v>43</v>
      </c>
      <c r="F47">
        <f t="shared" si="7"/>
        <v>307</v>
      </c>
      <c r="G47">
        <f t="shared" si="7"/>
        <v>120</v>
      </c>
      <c r="H47">
        <f t="shared" si="7"/>
        <v>99</v>
      </c>
      <c r="I47">
        <f t="shared" si="7"/>
        <v>21</v>
      </c>
      <c r="J47">
        <f t="shared" si="7"/>
        <v>120</v>
      </c>
      <c r="K47">
        <f t="shared" si="7"/>
        <v>122</v>
      </c>
      <c r="L47">
        <f t="shared" si="7"/>
        <v>110</v>
      </c>
      <c r="M47">
        <f t="shared" si="7"/>
        <v>12</v>
      </c>
      <c r="N47">
        <f t="shared" si="7"/>
        <v>122</v>
      </c>
      <c r="O47">
        <f t="shared" si="7"/>
        <v>36</v>
      </c>
      <c r="P47">
        <f t="shared" si="7"/>
        <v>32</v>
      </c>
      <c r="Q47">
        <f t="shared" si="7"/>
        <v>4</v>
      </c>
      <c r="R47">
        <f t="shared" si="7"/>
        <v>34</v>
      </c>
      <c r="S47">
        <f t="shared" si="7"/>
        <v>23</v>
      </c>
      <c r="T47">
        <f t="shared" si="7"/>
        <v>105</v>
      </c>
      <c r="U47">
        <f t="shared" si="7"/>
        <v>21</v>
      </c>
      <c r="V47">
        <f t="shared" si="7"/>
        <v>126</v>
      </c>
      <c r="W47">
        <f t="shared" si="7"/>
        <v>18</v>
      </c>
      <c r="X47">
        <f t="shared" si="7"/>
        <v>70</v>
      </c>
      <c r="Y47">
        <f t="shared" si="7"/>
        <v>16</v>
      </c>
      <c r="Z47">
        <f t="shared" si="7"/>
        <v>86</v>
      </c>
      <c r="AA47">
        <f t="shared" si="7"/>
        <v>0</v>
      </c>
      <c r="AB47">
        <f t="shared" si="7"/>
        <v>0</v>
      </c>
      <c r="AC47">
        <f t="shared" si="7"/>
        <v>0</v>
      </c>
      <c r="AD47">
        <f t="shared" si="7"/>
        <v>0</v>
      </c>
      <c r="AE47">
        <f t="shared" si="7"/>
        <v>0</v>
      </c>
      <c r="AF47">
        <f t="shared" si="7"/>
        <v>0</v>
      </c>
      <c r="AG47">
        <f t="shared" si="7"/>
        <v>0</v>
      </c>
      <c r="AI47">
        <f>SUM(AI40:AI46)</f>
        <v>1</v>
      </c>
      <c r="AJ47">
        <f>SUM(AJ40:AJ46)</f>
        <v>9</v>
      </c>
      <c r="AK47">
        <f>SUM(AK40:AK46)</f>
        <v>1</v>
      </c>
      <c r="AL47">
        <f t="shared" ref="AL47" si="8">+AJ47+AK47</f>
        <v>10</v>
      </c>
    </row>
    <row r="49" spans="1:38" x14ac:dyDescent="0.3">
      <c r="G49" t="s">
        <v>50</v>
      </c>
      <c r="K49" t="s">
        <v>18</v>
      </c>
    </row>
    <row r="50" spans="1:38" x14ac:dyDescent="0.3">
      <c r="A50" t="s">
        <v>31</v>
      </c>
      <c r="B50" t="s">
        <v>32</v>
      </c>
      <c r="C50" t="s">
        <v>33</v>
      </c>
      <c r="D50" t="s">
        <v>34</v>
      </c>
      <c r="E50" t="s">
        <v>35</v>
      </c>
      <c r="F50" t="s">
        <v>36</v>
      </c>
      <c r="G50" t="s">
        <v>37</v>
      </c>
      <c r="H50" t="s">
        <v>34</v>
      </c>
      <c r="I50" t="s">
        <v>35</v>
      </c>
      <c r="J50" t="s">
        <v>36</v>
      </c>
      <c r="K50" t="s">
        <v>38</v>
      </c>
      <c r="L50" t="s">
        <v>34</v>
      </c>
      <c r="M50" t="s">
        <v>35</v>
      </c>
      <c r="N50" t="s">
        <v>36</v>
      </c>
      <c r="O50" t="s">
        <v>39</v>
      </c>
      <c r="P50" t="s">
        <v>34</v>
      </c>
      <c r="Q50" t="s">
        <v>35</v>
      </c>
      <c r="R50" t="s">
        <v>36</v>
      </c>
      <c r="S50" t="s">
        <v>40</v>
      </c>
      <c r="T50" t="s">
        <v>34</v>
      </c>
      <c r="U50" t="s">
        <v>35</v>
      </c>
      <c r="V50" t="s">
        <v>36</v>
      </c>
      <c r="W50" t="s">
        <v>41</v>
      </c>
      <c r="X50" t="s">
        <v>34</v>
      </c>
      <c r="Y50" t="s">
        <v>35</v>
      </c>
      <c r="Z50" t="s">
        <v>36</v>
      </c>
      <c r="AA50" t="s">
        <v>42</v>
      </c>
      <c r="AB50" t="s">
        <v>34</v>
      </c>
      <c r="AC50" t="s">
        <v>35</v>
      </c>
      <c r="AD50" t="s">
        <v>36</v>
      </c>
      <c r="AE50" t="s">
        <v>43</v>
      </c>
      <c r="AF50" t="s">
        <v>34</v>
      </c>
      <c r="AG50" t="s">
        <v>35</v>
      </c>
      <c r="AH50" t="s">
        <v>36</v>
      </c>
      <c r="AI50" t="s">
        <v>44</v>
      </c>
      <c r="AJ50" t="s">
        <v>34</v>
      </c>
      <c r="AK50" t="s">
        <v>35</v>
      </c>
      <c r="AL50" t="s">
        <v>36</v>
      </c>
    </row>
    <row r="51" spans="1:38" x14ac:dyDescent="0.3">
      <c r="A51">
        <v>1</v>
      </c>
      <c r="B51" t="s">
        <v>69</v>
      </c>
      <c r="C51">
        <v>50</v>
      </c>
      <c r="D51">
        <v>47</v>
      </c>
      <c r="E51">
        <v>3</v>
      </c>
      <c r="F51">
        <v>50</v>
      </c>
      <c r="G51">
        <v>14</v>
      </c>
      <c r="H51">
        <v>14</v>
      </c>
      <c r="I51">
        <v>0</v>
      </c>
      <c r="J51">
        <v>14</v>
      </c>
      <c r="K51">
        <v>29</v>
      </c>
      <c r="L51">
        <v>29</v>
      </c>
      <c r="M51">
        <v>1</v>
      </c>
      <c r="N51">
        <v>29</v>
      </c>
      <c r="O51">
        <v>16</v>
      </c>
      <c r="P51">
        <v>10</v>
      </c>
      <c r="Q51">
        <v>6</v>
      </c>
      <c r="R51">
        <v>16</v>
      </c>
      <c r="S51">
        <v>2</v>
      </c>
      <c r="T51">
        <v>8</v>
      </c>
      <c r="U51">
        <v>0</v>
      </c>
      <c r="V51">
        <v>8</v>
      </c>
      <c r="W51">
        <v>1</v>
      </c>
      <c r="X51">
        <v>4</v>
      </c>
      <c r="Y51">
        <v>0</v>
      </c>
      <c r="Z51">
        <v>4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1:38" x14ac:dyDescent="0.3">
      <c r="A52">
        <v>2</v>
      </c>
      <c r="B52" t="s">
        <v>70</v>
      </c>
      <c r="C52">
        <v>64</v>
      </c>
      <c r="D52">
        <v>53</v>
      </c>
      <c r="E52">
        <v>11</v>
      </c>
      <c r="F52">
        <v>64</v>
      </c>
      <c r="G52">
        <v>17</v>
      </c>
      <c r="H52">
        <v>16</v>
      </c>
      <c r="I52">
        <v>1</v>
      </c>
      <c r="J52">
        <v>17</v>
      </c>
      <c r="K52">
        <v>32</v>
      </c>
      <c r="L52">
        <v>25</v>
      </c>
      <c r="M52">
        <v>7</v>
      </c>
      <c r="N52">
        <v>32</v>
      </c>
      <c r="O52">
        <v>8</v>
      </c>
      <c r="P52">
        <v>8</v>
      </c>
      <c r="Q52">
        <v>0</v>
      </c>
      <c r="R52">
        <v>8</v>
      </c>
      <c r="S52">
        <v>14</v>
      </c>
      <c r="T52">
        <v>39</v>
      </c>
      <c r="U52">
        <v>9</v>
      </c>
      <c r="V52">
        <v>48</v>
      </c>
      <c r="W52">
        <v>6</v>
      </c>
      <c r="X52">
        <v>29</v>
      </c>
      <c r="Y52">
        <v>5</v>
      </c>
      <c r="Z52">
        <v>34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5</v>
      </c>
      <c r="AJ52">
        <v>54</v>
      </c>
      <c r="AK52">
        <v>7</v>
      </c>
      <c r="AL52">
        <v>61</v>
      </c>
    </row>
    <row r="53" spans="1:38" x14ac:dyDescent="0.3">
      <c r="B53" t="s">
        <v>9</v>
      </c>
      <c r="C53">
        <f t="shared" ref="C53:AG53" si="9">SUM(C51:C52)</f>
        <v>114</v>
      </c>
      <c r="D53">
        <f t="shared" si="9"/>
        <v>100</v>
      </c>
      <c r="E53">
        <f t="shared" si="9"/>
        <v>14</v>
      </c>
      <c r="F53">
        <f t="shared" si="9"/>
        <v>114</v>
      </c>
      <c r="G53">
        <f t="shared" si="9"/>
        <v>31</v>
      </c>
      <c r="H53">
        <f t="shared" si="9"/>
        <v>30</v>
      </c>
      <c r="I53">
        <f t="shared" si="9"/>
        <v>1</v>
      </c>
      <c r="J53">
        <f t="shared" si="9"/>
        <v>31</v>
      </c>
      <c r="K53">
        <f t="shared" si="9"/>
        <v>61</v>
      </c>
      <c r="L53">
        <f t="shared" si="9"/>
        <v>54</v>
      </c>
      <c r="M53">
        <f t="shared" si="9"/>
        <v>8</v>
      </c>
      <c r="N53">
        <f t="shared" si="9"/>
        <v>61</v>
      </c>
      <c r="O53">
        <f t="shared" si="9"/>
        <v>24</v>
      </c>
      <c r="P53">
        <f t="shared" si="9"/>
        <v>18</v>
      </c>
      <c r="Q53">
        <f t="shared" si="9"/>
        <v>6</v>
      </c>
      <c r="R53">
        <f t="shared" si="9"/>
        <v>24</v>
      </c>
      <c r="S53">
        <f t="shared" si="9"/>
        <v>16</v>
      </c>
      <c r="T53">
        <f t="shared" si="9"/>
        <v>47</v>
      </c>
      <c r="U53">
        <f t="shared" si="9"/>
        <v>9</v>
      </c>
      <c r="V53">
        <f t="shared" si="9"/>
        <v>56</v>
      </c>
      <c r="W53">
        <f t="shared" si="9"/>
        <v>7</v>
      </c>
      <c r="X53">
        <f t="shared" si="9"/>
        <v>33</v>
      </c>
      <c r="Y53">
        <f t="shared" si="9"/>
        <v>5</v>
      </c>
      <c r="Z53">
        <f t="shared" si="9"/>
        <v>38</v>
      </c>
      <c r="AA53">
        <f t="shared" si="9"/>
        <v>0</v>
      </c>
      <c r="AB53">
        <f t="shared" si="9"/>
        <v>0</v>
      </c>
      <c r="AC53">
        <f t="shared" si="9"/>
        <v>0</v>
      </c>
      <c r="AD53">
        <f t="shared" si="9"/>
        <v>0</v>
      </c>
      <c r="AE53">
        <f t="shared" si="9"/>
        <v>0</v>
      </c>
      <c r="AF53">
        <f t="shared" si="9"/>
        <v>0</v>
      </c>
      <c r="AG53">
        <f t="shared" si="9"/>
        <v>0</v>
      </c>
      <c r="AI53">
        <f>SUM(AI51:AI52)</f>
        <v>5</v>
      </c>
      <c r="AJ53">
        <f>SUM(AJ51:AJ52)</f>
        <v>54</v>
      </c>
      <c r="AK53">
        <f>SUM(AK51:AK52)</f>
        <v>7</v>
      </c>
      <c r="AL53">
        <f>+AJ53+AK53</f>
        <v>61</v>
      </c>
    </row>
    <row r="55" spans="1:38" x14ac:dyDescent="0.3">
      <c r="G55" t="s">
        <v>50</v>
      </c>
      <c r="K55" t="s">
        <v>19</v>
      </c>
    </row>
    <row r="56" spans="1:38" ht="29.4" customHeight="1" x14ac:dyDescent="0.3">
      <c r="A56" t="s">
        <v>31</v>
      </c>
      <c r="B56" t="s">
        <v>32</v>
      </c>
      <c r="C56" t="s">
        <v>33</v>
      </c>
      <c r="D56" t="s">
        <v>34</v>
      </c>
      <c r="E56" t="s">
        <v>35</v>
      </c>
      <c r="F56" t="s">
        <v>36</v>
      </c>
      <c r="G56" t="s">
        <v>37</v>
      </c>
      <c r="H56" t="s">
        <v>34</v>
      </c>
      <c r="I56" t="s">
        <v>35</v>
      </c>
      <c r="J56" t="s">
        <v>36</v>
      </c>
      <c r="K56" t="s">
        <v>38</v>
      </c>
      <c r="L56" t="s">
        <v>34</v>
      </c>
      <c r="M56" t="s">
        <v>35</v>
      </c>
      <c r="N56" t="s">
        <v>36</v>
      </c>
      <c r="O56" t="s">
        <v>39</v>
      </c>
      <c r="P56" t="s">
        <v>34</v>
      </c>
      <c r="Q56" t="s">
        <v>35</v>
      </c>
      <c r="R56" t="s">
        <v>36</v>
      </c>
      <c r="S56" t="s">
        <v>40</v>
      </c>
      <c r="T56" t="s">
        <v>34</v>
      </c>
      <c r="U56" t="s">
        <v>35</v>
      </c>
      <c r="V56" t="s">
        <v>36</v>
      </c>
      <c r="W56" t="s">
        <v>41</v>
      </c>
      <c r="X56" t="s">
        <v>34</v>
      </c>
      <c r="Y56" t="s">
        <v>35</v>
      </c>
      <c r="Z56" t="s">
        <v>36</v>
      </c>
      <c r="AA56" t="s">
        <v>42</v>
      </c>
      <c r="AB56" t="s">
        <v>34</v>
      </c>
      <c r="AC56" t="s">
        <v>35</v>
      </c>
      <c r="AD56" t="s">
        <v>36</v>
      </c>
      <c r="AE56" t="s">
        <v>43</v>
      </c>
      <c r="AF56" t="s">
        <v>34</v>
      </c>
      <c r="AG56" t="s">
        <v>35</v>
      </c>
      <c r="AH56" t="s">
        <v>36</v>
      </c>
      <c r="AI56" t="s">
        <v>44</v>
      </c>
      <c r="AJ56" t="s">
        <v>34</v>
      </c>
      <c r="AK56" t="s">
        <v>35</v>
      </c>
      <c r="AL56" t="s">
        <v>36</v>
      </c>
    </row>
    <row r="57" spans="1:38" x14ac:dyDescent="0.3">
      <c r="A57">
        <v>1</v>
      </c>
      <c r="B57" t="s">
        <v>71</v>
      </c>
      <c r="C57">
        <v>47</v>
      </c>
      <c r="D57">
        <v>41</v>
      </c>
      <c r="E57">
        <v>6</v>
      </c>
      <c r="F57">
        <v>47</v>
      </c>
      <c r="G57">
        <v>0</v>
      </c>
      <c r="H57">
        <v>0</v>
      </c>
      <c r="I57">
        <v>0</v>
      </c>
      <c r="J57">
        <v>0</v>
      </c>
      <c r="K57">
        <v>19</v>
      </c>
      <c r="L57">
        <v>16</v>
      </c>
      <c r="M57">
        <v>3</v>
      </c>
      <c r="N57">
        <v>19</v>
      </c>
      <c r="O57">
        <v>3</v>
      </c>
      <c r="P57">
        <v>3</v>
      </c>
      <c r="Q57">
        <v>0</v>
      </c>
      <c r="R57">
        <v>3</v>
      </c>
      <c r="S57">
        <v>2</v>
      </c>
      <c r="T57">
        <v>4</v>
      </c>
      <c r="V57">
        <v>4</v>
      </c>
      <c r="Z57">
        <v>0</v>
      </c>
      <c r="AD57">
        <v>0</v>
      </c>
      <c r="AH57">
        <v>0</v>
      </c>
      <c r="AI57">
        <v>0</v>
      </c>
      <c r="AJ57">
        <v>0</v>
      </c>
      <c r="AK57">
        <v>0</v>
      </c>
      <c r="AL57">
        <v>0</v>
      </c>
    </row>
    <row r="58" spans="1:38" x14ac:dyDescent="0.3">
      <c r="A58">
        <v>2</v>
      </c>
      <c r="B58" t="s">
        <v>72</v>
      </c>
      <c r="C58">
        <v>51</v>
      </c>
      <c r="D58">
        <v>49</v>
      </c>
      <c r="E58">
        <v>2</v>
      </c>
      <c r="F58">
        <v>51</v>
      </c>
      <c r="G58">
        <v>20</v>
      </c>
      <c r="H58">
        <v>19</v>
      </c>
      <c r="I58">
        <v>1</v>
      </c>
      <c r="J58">
        <v>20</v>
      </c>
      <c r="K58">
        <v>29</v>
      </c>
      <c r="L58">
        <v>27</v>
      </c>
      <c r="M58">
        <v>2</v>
      </c>
      <c r="N58">
        <v>29</v>
      </c>
      <c r="O58">
        <v>10</v>
      </c>
      <c r="P58">
        <v>9</v>
      </c>
      <c r="Q58">
        <v>1</v>
      </c>
      <c r="R58">
        <v>10</v>
      </c>
      <c r="S58">
        <v>2</v>
      </c>
      <c r="T58">
        <v>6</v>
      </c>
      <c r="U58">
        <v>0</v>
      </c>
      <c r="V58">
        <v>6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</row>
    <row r="59" spans="1:38" x14ac:dyDescent="0.3">
      <c r="A59">
        <v>3</v>
      </c>
      <c r="B59" t="s">
        <v>73</v>
      </c>
      <c r="C59">
        <v>61</v>
      </c>
      <c r="D59">
        <v>51</v>
      </c>
      <c r="E59">
        <v>10</v>
      </c>
      <c r="F59">
        <v>61</v>
      </c>
      <c r="G59">
        <v>6</v>
      </c>
      <c r="H59">
        <v>4</v>
      </c>
      <c r="I59">
        <v>2</v>
      </c>
      <c r="J59">
        <v>6</v>
      </c>
      <c r="K59">
        <v>116</v>
      </c>
      <c r="L59">
        <v>102</v>
      </c>
      <c r="M59">
        <v>14</v>
      </c>
      <c r="N59">
        <v>116</v>
      </c>
      <c r="O59">
        <v>62</v>
      </c>
      <c r="P59">
        <v>54</v>
      </c>
      <c r="Q59">
        <v>8</v>
      </c>
      <c r="R59">
        <v>62</v>
      </c>
      <c r="S59">
        <v>1</v>
      </c>
      <c r="T59">
        <v>3</v>
      </c>
      <c r="U59">
        <v>0</v>
      </c>
      <c r="V59">
        <v>3</v>
      </c>
      <c r="W59">
        <v>0</v>
      </c>
      <c r="X59">
        <v>0</v>
      </c>
      <c r="Y59">
        <v>0</v>
      </c>
      <c r="Z59">
        <v>0</v>
      </c>
      <c r="AD59">
        <v>0</v>
      </c>
      <c r="AH59">
        <v>0</v>
      </c>
      <c r="AL59">
        <v>0</v>
      </c>
    </row>
    <row r="60" spans="1:38" x14ac:dyDescent="0.3">
      <c r="A60">
        <v>4</v>
      </c>
      <c r="B60" t="s">
        <v>74</v>
      </c>
      <c r="C60">
        <v>49</v>
      </c>
      <c r="D60">
        <v>43</v>
      </c>
      <c r="E60">
        <v>6</v>
      </c>
      <c r="F60">
        <v>49</v>
      </c>
      <c r="G60">
        <v>7</v>
      </c>
      <c r="H60">
        <v>5</v>
      </c>
      <c r="I60">
        <v>2</v>
      </c>
      <c r="J60">
        <v>7</v>
      </c>
      <c r="K60">
        <v>50</v>
      </c>
      <c r="L60">
        <v>44</v>
      </c>
      <c r="M60">
        <v>6</v>
      </c>
      <c r="N60">
        <v>50</v>
      </c>
      <c r="O60">
        <v>3</v>
      </c>
      <c r="P60">
        <v>3</v>
      </c>
      <c r="Q60">
        <v>0</v>
      </c>
      <c r="R60">
        <v>3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D60">
        <v>0</v>
      </c>
      <c r="AH60">
        <v>0</v>
      </c>
      <c r="AI60">
        <v>4</v>
      </c>
      <c r="AJ60">
        <v>12</v>
      </c>
      <c r="AK60">
        <v>0</v>
      </c>
      <c r="AL60">
        <v>12</v>
      </c>
    </row>
    <row r="61" spans="1:38" x14ac:dyDescent="0.3">
      <c r="A61">
        <v>5</v>
      </c>
      <c r="B61" t="s">
        <v>75</v>
      </c>
      <c r="C61">
        <v>54</v>
      </c>
      <c r="D61">
        <v>43</v>
      </c>
      <c r="E61">
        <v>11</v>
      </c>
      <c r="F61">
        <v>54</v>
      </c>
      <c r="G61">
        <v>23</v>
      </c>
      <c r="H61">
        <v>20</v>
      </c>
      <c r="I61">
        <v>3</v>
      </c>
      <c r="J61">
        <v>23</v>
      </c>
      <c r="K61">
        <v>32</v>
      </c>
      <c r="L61">
        <v>26</v>
      </c>
      <c r="M61">
        <v>15</v>
      </c>
      <c r="N61">
        <v>41</v>
      </c>
      <c r="O61">
        <v>15</v>
      </c>
      <c r="P61">
        <v>14</v>
      </c>
      <c r="Q61">
        <v>1</v>
      </c>
      <c r="R61">
        <v>15</v>
      </c>
      <c r="S61">
        <v>7</v>
      </c>
      <c r="T61">
        <v>19</v>
      </c>
      <c r="U61">
        <v>6</v>
      </c>
      <c r="V61">
        <v>25</v>
      </c>
      <c r="W61">
        <v>5</v>
      </c>
      <c r="X61">
        <v>19</v>
      </c>
      <c r="Y61">
        <v>0</v>
      </c>
      <c r="Z61">
        <v>19</v>
      </c>
      <c r="AD61">
        <v>0</v>
      </c>
      <c r="AH61">
        <v>0</v>
      </c>
      <c r="AI61">
        <v>4</v>
      </c>
      <c r="AJ61">
        <v>41</v>
      </c>
      <c r="AK61">
        <v>7</v>
      </c>
      <c r="AL61">
        <v>48</v>
      </c>
    </row>
    <row r="62" spans="1:38" x14ac:dyDescent="0.3">
      <c r="B62" t="s">
        <v>9</v>
      </c>
      <c r="C62">
        <f>SUM(C57:C61)</f>
        <v>262</v>
      </c>
      <c r="D62">
        <f t="shared" ref="D62:AL62" si="10">SUM(D57:D61)</f>
        <v>227</v>
      </c>
      <c r="E62">
        <f t="shared" si="10"/>
        <v>35</v>
      </c>
      <c r="F62">
        <f t="shared" si="10"/>
        <v>262</v>
      </c>
      <c r="G62">
        <f t="shared" si="10"/>
        <v>56</v>
      </c>
      <c r="H62">
        <f t="shared" si="10"/>
        <v>48</v>
      </c>
      <c r="I62">
        <f t="shared" si="10"/>
        <v>8</v>
      </c>
      <c r="J62">
        <f t="shared" si="10"/>
        <v>56</v>
      </c>
      <c r="K62">
        <f t="shared" si="10"/>
        <v>246</v>
      </c>
      <c r="L62">
        <f t="shared" si="10"/>
        <v>215</v>
      </c>
      <c r="M62">
        <f t="shared" si="10"/>
        <v>40</v>
      </c>
      <c r="N62">
        <f t="shared" si="10"/>
        <v>255</v>
      </c>
      <c r="O62">
        <f t="shared" si="10"/>
        <v>93</v>
      </c>
      <c r="P62">
        <f t="shared" si="10"/>
        <v>83</v>
      </c>
      <c r="Q62">
        <f t="shared" si="10"/>
        <v>10</v>
      </c>
      <c r="R62">
        <f t="shared" si="10"/>
        <v>93</v>
      </c>
      <c r="S62">
        <f t="shared" si="10"/>
        <v>12</v>
      </c>
      <c r="T62">
        <f t="shared" si="10"/>
        <v>32</v>
      </c>
      <c r="U62">
        <f t="shared" si="10"/>
        <v>6</v>
      </c>
      <c r="V62">
        <f t="shared" si="10"/>
        <v>38</v>
      </c>
      <c r="W62">
        <f t="shared" si="10"/>
        <v>5</v>
      </c>
      <c r="X62">
        <f t="shared" si="10"/>
        <v>19</v>
      </c>
      <c r="Y62">
        <f t="shared" si="10"/>
        <v>0</v>
      </c>
      <c r="Z62">
        <f t="shared" si="10"/>
        <v>19</v>
      </c>
      <c r="AA62">
        <f t="shared" si="10"/>
        <v>0</v>
      </c>
      <c r="AB62">
        <f t="shared" si="10"/>
        <v>0</v>
      </c>
      <c r="AC62">
        <f t="shared" si="10"/>
        <v>0</v>
      </c>
      <c r="AD62">
        <f t="shared" si="10"/>
        <v>0</v>
      </c>
      <c r="AE62">
        <f t="shared" si="10"/>
        <v>0</v>
      </c>
      <c r="AF62">
        <f t="shared" si="10"/>
        <v>0</v>
      </c>
      <c r="AG62">
        <f t="shared" si="10"/>
        <v>0</v>
      </c>
      <c r="AH62">
        <f t="shared" si="10"/>
        <v>0</v>
      </c>
      <c r="AI62">
        <f t="shared" si="10"/>
        <v>8</v>
      </c>
      <c r="AJ62">
        <f t="shared" si="10"/>
        <v>53</v>
      </c>
      <c r="AK62">
        <f t="shared" si="10"/>
        <v>7</v>
      </c>
      <c r="AL62">
        <f t="shared" si="10"/>
        <v>60</v>
      </c>
    </row>
    <row r="64" spans="1:38" x14ac:dyDescent="0.3">
      <c r="B64" t="s">
        <v>76</v>
      </c>
      <c r="D64" t="s">
        <v>77</v>
      </c>
    </row>
    <row r="65" spans="1:41" x14ac:dyDescent="0.3">
      <c r="B65" t="s">
        <v>4</v>
      </c>
      <c r="C65" t="s">
        <v>33</v>
      </c>
      <c r="D65" t="s">
        <v>34</v>
      </c>
      <c r="E65" t="s">
        <v>35</v>
      </c>
      <c r="F65" t="s">
        <v>36</v>
      </c>
      <c r="G65" t="s">
        <v>37</v>
      </c>
      <c r="H65" t="s">
        <v>34</v>
      </c>
      <c r="I65" t="s">
        <v>35</v>
      </c>
      <c r="J65" t="s">
        <v>36</v>
      </c>
      <c r="K65" t="s">
        <v>38</v>
      </c>
      <c r="L65" t="s">
        <v>34</v>
      </c>
      <c r="M65" t="s">
        <v>35</v>
      </c>
      <c r="N65" t="s">
        <v>36</v>
      </c>
      <c r="O65" t="s">
        <v>39</v>
      </c>
      <c r="P65" t="s">
        <v>34</v>
      </c>
      <c r="Q65" t="s">
        <v>35</v>
      </c>
      <c r="R65" t="s">
        <v>36</v>
      </c>
      <c r="S65" t="s">
        <v>40</v>
      </c>
      <c r="T65" t="s">
        <v>34</v>
      </c>
      <c r="U65" t="s">
        <v>35</v>
      </c>
      <c r="V65" t="s">
        <v>36</v>
      </c>
      <c r="W65" t="s">
        <v>41</v>
      </c>
      <c r="X65" t="s">
        <v>34</v>
      </c>
      <c r="Y65" t="s">
        <v>35</v>
      </c>
      <c r="Z65" t="s">
        <v>36</v>
      </c>
      <c r="AA65" t="s">
        <v>42</v>
      </c>
      <c r="AB65" t="s">
        <v>34</v>
      </c>
      <c r="AC65" t="s">
        <v>35</v>
      </c>
      <c r="AD65" t="s">
        <v>36</v>
      </c>
      <c r="AE65" t="s">
        <v>43</v>
      </c>
      <c r="AF65" t="s">
        <v>34</v>
      </c>
      <c r="AG65" t="s">
        <v>35</v>
      </c>
      <c r="AH65" t="s">
        <v>36</v>
      </c>
      <c r="AI65" t="s">
        <v>44</v>
      </c>
      <c r="AJ65" t="s">
        <v>34</v>
      </c>
      <c r="AK65" t="s">
        <v>35</v>
      </c>
      <c r="AL65" t="s">
        <v>36</v>
      </c>
    </row>
    <row r="66" spans="1:41" x14ac:dyDescent="0.3">
      <c r="A66">
        <v>1</v>
      </c>
      <c r="B66" t="s">
        <v>11</v>
      </c>
      <c r="C66">
        <f t="shared" ref="C66:AL66" si="11">+C9</f>
        <v>78</v>
      </c>
      <c r="D66">
        <f t="shared" si="11"/>
        <v>49</v>
      </c>
      <c r="E66">
        <f t="shared" si="11"/>
        <v>28</v>
      </c>
      <c r="F66">
        <f t="shared" si="11"/>
        <v>77</v>
      </c>
      <c r="G66">
        <f>+G9</f>
        <v>29</v>
      </c>
      <c r="H66">
        <f t="shared" si="11"/>
        <v>25</v>
      </c>
      <c r="I66">
        <f t="shared" si="11"/>
        <v>4</v>
      </c>
      <c r="J66">
        <v>29</v>
      </c>
      <c r="K66">
        <f t="shared" si="11"/>
        <v>18</v>
      </c>
      <c r="L66">
        <f t="shared" si="11"/>
        <v>16</v>
      </c>
      <c r="M66">
        <f t="shared" si="11"/>
        <v>3</v>
      </c>
      <c r="N66">
        <v>33</v>
      </c>
      <c r="O66">
        <f t="shared" si="11"/>
        <v>13</v>
      </c>
      <c r="P66">
        <f t="shared" si="11"/>
        <v>12</v>
      </c>
      <c r="Q66">
        <f t="shared" si="11"/>
        <v>1</v>
      </c>
      <c r="R66">
        <f t="shared" si="11"/>
        <v>13</v>
      </c>
      <c r="S66">
        <f t="shared" si="11"/>
        <v>1</v>
      </c>
      <c r="T66">
        <f t="shared" si="11"/>
        <v>13</v>
      </c>
      <c r="U66">
        <f t="shared" si="11"/>
        <v>2</v>
      </c>
      <c r="V66">
        <v>7</v>
      </c>
      <c r="W66">
        <f t="shared" si="11"/>
        <v>0</v>
      </c>
      <c r="X66">
        <f t="shared" si="11"/>
        <v>0</v>
      </c>
      <c r="Y66">
        <f t="shared" si="11"/>
        <v>0</v>
      </c>
      <c r="Z66">
        <f t="shared" si="11"/>
        <v>0</v>
      </c>
      <c r="AA66">
        <f t="shared" si="11"/>
        <v>1</v>
      </c>
      <c r="AB66">
        <f t="shared" si="11"/>
        <v>6</v>
      </c>
      <c r="AC66">
        <f t="shared" si="11"/>
        <v>0</v>
      </c>
      <c r="AD66">
        <f t="shared" si="11"/>
        <v>6</v>
      </c>
      <c r="AE66">
        <f t="shared" si="11"/>
        <v>0</v>
      </c>
      <c r="AF66">
        <f t="shared" si="11"/>
        <v>0</v>
      </c>
      <c r="AG66">
        <f t="shared" si="11"/>
        <v>0</v>
      </c>
      <c r="AH66">
        <f t="shared" si="11"/>
        <v>0</v>
      </c>
      <c r="AI66">
        <f t="shared" si="11"/>
        <v>1</v>
      </c>
      <c r="AJ66">
        <f t="shared" si="11"/>
        <v>17</v>
      </c>
      <c r="AK66">
        <f t="shared" si="11"/>
        <v>2</v>
      </c>
      <c r="AL66">
        <f t="shared" si="11"/>
        <v>19</v>
      </c>
      <c r="AM66">
        <f t="shared" ref="AM66:AN73" si="12">+D66+H66+T66+X66+AB66+AF66+AJ66</f>
        <v>110</v>
      </c>
      <c r="AN66">
        <f t="shared" si="12"/>
        <v>36</v>
      </c>
      <c r="AO66">
        <f>SUM(AM66:AN66)</f>
        <v>146</v>
      </c>
    </row>
    <row r="67" spans="1:41" x14ac:dyDescent="0.3">
      <c r="A67">
        <v>2</v>
      </c>
      <c r="B67" t="s">
        <v>12</v>
      </c>
      <c r="C67">
        <f t="shared" ref="C67:AL67" si="13">+C15</f>
        <v>192</v>
      </c>
      <c r="D67">
        <f t="shared" si="13"/>
        <v>172</v>
      </c>
      <c r="E67">
        <f t="shared" si="13"/>
        <v>20</v>
      </c>
      <c r="F67">
        <f t="shared" si="13"/>
        <v>192</v>
      </c>
      <c r="G67">
        <f t="shared" si="13"/>
        <v>75</v>
      </c>
      <c r="H67">
        <f t="shared" si="13"/>
        <v>69</v>
      </c>
      <c r="I67">
        <f t="shared" si="13"/>
        <v>6</v>
      </c>
      <c r="J67">
        <f t="shared" si="13"/>
        <v>75</v>
      </c>
      <c r="K67">
        <f t="shared" si="13"/>
        <v>109</v>
      </c>
      <c r="L67">
        <f t="shared" si="13"/>
        <v>100</v>
      </c>
      <c r="M67">
        <f t="shared" si="13"/>
        <v>9</v>
      </c>
      <c r="N67">
        <f t="shared" si="13"/>
        <v>109</v>
      </c>
      <c r="O67">
        <f t="shared" si="13"/>
        <v>14</v>
      </c>
      <c r="P67">
        <f t="shared" si="13"/>
        <v>14</v>
      </c>
      <c r="Q67">
        <f t="shared" si="13"/>
        <v>0</v>
      </c>
      <c r="R67">
        <f t="shared" si="13"/>
        <v>14</v>
      </c>
      <c r="S67">
        <f t="shared" si="13"/>
        <v>14</v>
      </c>
      <c r="T67">
        <f t="shared" si="13"/>
        <v>51</v>
      </c>
      <c r="U67">
        <f t="shared" si="13"/>
        <v>6</v>
      </c>
      <c r="V67">
        <f t="shared" si="13"/>
        <v>57</v>
      </c>
      <c r="W67">
        <f t="shared" si="13"/>
        <v>2</v>
      </c>
      <c r="X67">
        <f t="shared" si="13"/>
        <v>9</v>
      </c>
      <c r="Y67">
        <f t="shared" si="13"/>
        <v>2</v>
      </c>
      <c r="Z67">
        <f t="shared" si="13"/>
        <v>11</v>
      </c>
      <c r="AA67">
        <f t="shared" si="13"/>
        <v>0</v>
      </c>
      <c r="AB67">
        <f t="shared" si="13"/>
        <v>0</v>
      </c>
      <c r="AC67">
        <f t="shared" si="13"/>
        <v>0</v>
      </c>
      <c r="AD67">
        <f t="shared" si="13"/>
        <v>0</v>
      </c>
      <c r="AE67">
        <f t="shared" si="13"/>
        <v>0</v>
      </c>
      <c r="AF67">
        <f t="shared" si="13"/>
        <v>0</v>
      </c>
      <c r="AG67">
        <f t="shared" si="13"/>
        <v>0</v>
      </c>
      <c r="AH67">
        <f t="shared" si="13"/>
        <v>0</v>
      </c>
      <c r="AI67">
        <f t="shared" si="13"/>
        <v>5</v>
      </c>
      <c r="AJ67">
        <f t="shared" si="13"/>
        <v>31</v>
      </c>
      <c r="AK67">
        <f t="shared" si="13"/>
        <v>4</v>
      </c>
      <c r="AL67">
        <f t="shared" si="13"/>
        <v>35</v>
      </c>
      <c r="AM67">
        <f t="shared" si="12"/>
        <v>332</v>
      </c>
      <c r="AN67">
        <f t="shared" si="12"/>
        <v>38</v>
      </c>
      <c r="AO67">
        <f t="shared" ref="AO67:AO73" si="14">SUM(AM67:AN67)</f>
        <v>370</v>
      </c>
    </row>
    <row r="68" spans="1:41" x14ac:dyDescent="0.3">
      <c r="A68">
        <v>3</v>
      </c>
      <c r="B68" t="s">
        <v>13</v>
      </c>
      <c r="C68">
        <f t="shared" ref="C68:Z68" si="15">+C21</f>
        <v>107</v>
      </c>
      <c r="D68">
        <f t="shared" si="15"/>
        <v>87</v>
      </c>
      <c r="E68">
        <f t="shared" si="15"/>
        <v>9</v>
      </c>
      <c r="F68">
        <f t="shared" si="15"/>
        <v>96</v>
      </c>
      <c r="G68">
        <f t="shared" si="15"/>
        <v>13</v>
      </c>
      <c r="H68">
        <f t="shared" si="15"/>
        <v>13</v>
      </c>
      <c r="I68">
        <f t="shared" si="15"/>
        <v>0</v>
      </c>
      <c r="J68">
        <f t="shared" si="15"/>
        <v>13</v>
      </c>
      <c r="K68">
        <f t="shared" si="15"/>
        <v>19</v>
      </c>
      <c r="L68">
        <f t="shared" si="15"/>
        <v>17</v>
      </c>
      <c r="M68">
        <f t="shared" si="15"/>
        <v>2</v>
      </c>
      <c r="N68">
        <v>21</v>
      </c>
      <c r="O68">
        <f t="shared" si="15"/>
        <v>4</v>
      </c>
      <c r="P68">
        <f t="shared" si="15"/>
        <v>4</v>
      </c>
      <c r="Q68">
        <f t="shared" si="15"/>
        <v>0</v>
      </c>
      <c r="R68">
        <v>11</v>
      </c>
      <c r="S68">
        <v>0</v>
      </c>
      <c r="T68">
        <v>0</v>
      </c>
      <c r="U68">
        <v>0</v>
      </c>
      <c r="V68">
        <f>+T68+U68</f>
        <v>0</v>
      </c>
      <c r="W68">
        <f t="shared" si="15"/>
        <v>0</v>
      </c>
      <c r="X68">
        <f t="shared" si="15"/>
        <v>0</v>
      </c>
      <c r="Y68">
        <f t="shared" si="15"/>
        <v>0</v>
      </c>
      <c r="Z68">
        <f t="shared" si="15"/>
        <v>0</v>
      </c>
      <c r="AA68">
        <v>0</v>
      </c>
      <c r="AB68">
        <f t="shared" ref="AB68:AL68" si="16">+AB21</f>
        <v>0</v>
      </c>
      <c r="AC68">
        <f t="shared" si="16"/>
        <v>0</v>
      </c>
      <c r="AD68">
        <f t="shared" si="16"/>
        <v>0</v>
      </c>
      <c r="AE68">
        <f t="shared" si="16"/>
        <v>0</v>
      </c>
      <c r="AF68">
        <f t="shared" si="16"/>
        <v>0</v>
      </c>
      <c r="AG68">
        <f t="shared" si="16"/>
        <v>0</v>
      </c>
      <c r="AH68">
        <f t="shared" si="16"/>
        <v>0</v>
      </c>
      <c r="AI68">
        <f t="shared" si="16"/>
        <v>1</v>
      </c>
      <c r="AJ68">
        <f t="shared" si="16"/>
        <v>3</v>
      </c>
      <c r="AK68">
        <f t="shared" si="16"/>
        <v>0</v>
      </c>
      <c r="AL68">
        <f t="shared" si="16"/>
        <v>3</v>
      </c>
      <c r="AM68">
        <f t="shared" si="12"/>
        <v>103</v>
      </c>
      <c r="AN68">
        <f t="shared" si="12"/>
        <v>9</v>
      </c>
      <c r="AO68">
        <f t="shared" si="14"/>
        <v>112</v>
      </c>
    </row>
    <row r="69" spans="1:41" x14ac:dyDescent="0.3">
      <c r="A69">
        <v>4</v>
      </c>
      <c r="B69" t="s">
        <v>15</v>
      </c>
      <c r="C69">
        <f t="shared" ref="C69:AL69" si="17">+C28</f>
        <v>215</v>
      </c>
      <c r="D69">
        <f t="shared" si="17"/>
        <v>175</v>
      </c>
      <c r="E69">
        <f t="shared" si="17"/>
        <v>28</v>
      </c>
      <c r="F69">
        <f t="shared" si="17"/>
        <v>203</v>
      </c>
      <c r="G69">
        <f t="shared" si="17"/>
        <v>35</v>
      </c>
      <c r="H69">
        <f t="shared" si="17"/>
        <v>31</v>
      </c>
      <c r="I69">
        <f t="shared" si="17"/>
        <v>4</v>
      </c>
      <c r="J69">
        <f t="shared" si="17"/>
        <v>35</v>
      </c>
      <c r="K69">
        <f t="shared" si="17"/>
        <v>91</v>
      </c>
      <c r="L69">
        <f t="shared" si="17"/>
        <v>70</v>
      </c>
      <c r="M69">
        <f t="shared" si="17"/>
        <v>13</v>
      </c>
      <c r="N69">
        <f t="shared" si="17"/>
        <v>83</v>
      </c>
      <c r="O69">
        <f t="shared" si="17"/>
        <v>20</v>
      </c>
      <c r="P69">
        <f t="shared" si="17"/>
        <v>19</v>
      </c>
      <c r="Q69">
        <f t="shared" si="17"/>
        <v>1</v>
      </c>
      <c r="R69">
        <f t="shared" si="17"/>
        <v>20</v>
      </c>
      <c r="S69">
        <f t="shared" si="17"/>
        <v>12</v>
      </c>
      <c r="T69">
        <f t="shared" si="17"/>
        <v>72</v>
      </c>
      <c r="U69">
        <f t="shared" si="17"/>
        <v>13</v>
      </c>
      <c r="V69">
        <f t="shared" si="17"/>
        <v>85</v>
      </c>
      <c r="W69">
        <v>4</v>
      </c>
      <c r="X69">
        <v>25</v>
      </c>
      <c r="Y69">
        <v>9</v>
      </c>
      <c r="Z69">
        <v>34</v>
      </c>
      <c r="AA69">
        <f t="shared" si="17"/>
        <v>0</v>
      </c>
      <c r="AB69">
        <f t="shared" si="17"/>
        <v>0</v>
      </c>
      <c r="AC69">
        <f t="shared" si="17"/>
        <v>0</v>
      </c>
      <c r="AD69">
        <v>0</v>
      </c>
      <c r="AE69">
        <f t="shared" si="17"/>
        <v>0</v>
      </c>
      <c r="AF69">
        <f t="shared" si="17"/>
        <v>0</v>
      </c>
      <c r="AG69">
        <f t="shared" si="17"/>
        <v>0</v>
      </c>
      <c r="AH69">
        <f t="shared" si="17"/>
        <v>0</v>
      </c>
      <c r="AI69">
        <f t="shared" si="17"/>
        <v>6</v>
      </c>
      <c r="AJ69">
        <f t="shared" si="17"/>
        <v>46</v>
      </c>
      <c r="AK69">
        <f t="shared" si="17"/>
        <v>9</v>
      </c>
      <c r="AL69">
        <f t="shared" si="17"/>
        <v>55</v>
      </c>
      <c r="AM69">
        <f t="shared" si="12"/>
        <v>349</v>
      </c>
      <c r="AN69">
        <f t="shared" si="12"/>
        <v>63</v>
      </c>
      <c r="AO69">
        <f t="shared" si="14"/>
        <v>412</v>
      </c>
    </row>
    <row r="70" spans="1:41" x14ac:dyDescent="0.3">
      <c r="A70">
        <v>5</v>
      </c>
      <c r="B70" t="s">
        <v>16</v>
      </c>
      <c r="C70">
        <f t="shared" ref="C70:AL70" si="18">+C36</f>
        <v>170</v>
      </c>
      <c r="D70">
        <f t="shared" si="18"/>
        <v>144</v>
      </c>
      <c r="E70">
        <f t="shared" si="18"/>
        <v>19</v>
      </c>
      <c r="F70">
        <f t="shared" si="18"/>
        <v>163</v>
      </c>
      <c r="G70">
        <f t="shared" si="18"/>
        <v>9</v>
      </c>
      <c r="H70">
        <f t="shared" si="18"/>
        <v>9</v>
      </c>
      <c r="I70">
        <f t="shared" si="18"/>
        <v>0</v>
      </c>
      <c r="J70">
        <f t="shared" si="18"/>
        <v>9</v>
      </c>
      <c r="K70">
        <f t="shared" si="18"/>
        <v>52</v>
      </c>
      <c r="L70">
        <f t="shared" si="18"/>
        <v>44</v>
      </c>
      <c r="M70">
        <f t="shared" si="18"/>
        <v>8</v>
      </c>
      <c r="N70">
        <f t="shared" si="18"/>
        <v>52</v>
      </c>
      <c r="O70">
        <f t="shared" si="18"/>
        <v>10</v>
      </c>
      <c r="P70">
        <f t="shared" si="18"/>
        <v>9</v>
      </c>
      <c r="Q70">
        <f t="shared" si="18"/>
        <v>1</v>
      </c>
      <c r="R70">
        <f t="shared" si="18"/>
        <v>10</v>
      </c>
      <c r="S70">
        <f t="shared" si="18"/>
        <v>5</v>
      </c>
      <c r="T70">
        <f t="shared" si="18"/>
        <v>18</v>
      </c>
      <c r="U70">
        <f t="shared" si="18"/>
        <v>1</v>
      </c>
      <c r="V70">
        <f t="shared" si="18"/>
        <v>19</v>
      </c>
      <c r="W70">
        <f t="shared" si="18"/>
        <v>0</v>
      </c>
      <c r="X70">
        <f t="shared" si="18"/>
        <v>0</v>
      </c>
      <c r="Y70">
        <f t="shared" si="18"/>
        <v>0</v>
      </c>
      <c r="Z70">
        <f t="shared" si="18"/>
        <v>0</v>
      </c>
      <c r="AA70">
        <f t="shared" si="18"/>
        <v>0</v>
      </c>
      <c r="AB70">
        <f t="shared" si="18"/>
        <v>0</v>
      </c>
      <c r="AC70">
        <f t="shared" si="18"/>
        <v>0</v>
      </c>
      <c r="AD70">
        <f t="shared" si="18"/>
        <v>0</v>
      </c>
      <c r="AE70">
        <f t="shared" si="18"/>
        <v>0</v>
      </c>
      <c r="AF70">
        <f t="shared" si="18"/>
        <v>0</v>
      </c>
      <c r="AG70">
        <f t="shared" si="18"/>
        <v>0</v>
      </c>
      <c r="AH70">
        <f t="shared" si="18"/>
        <v>0</v>
      </c>
      <c r="AI70">
        <f t="shared" si="18"/>
        <v>1</v>
      </c>
      <c r="AJ70">
        <f t="shared" si="18"/>
        <v>21</v>
      </c>
      <c r="AK70">
        <f t="shared" si="18"/>
        <v>2</v>
      </c>
      <c r="AL70">
        <f t="shared" si="18"/>
        <v>23</v>
      </c>
      <c r="AM70">
        <f t="shared" si="12"/>
        <v>192</v>
      </c>
      <c r="AN70">
        <f t="shared" si="12"/>
        <v>22</v>
      </c>
      <c r="AO70">
        <f t="shared" si="14"/>
        <v>214</v>
      </c>
    </row>
    <row r="71" spans="1:41" x14ac:dyDescent="0.3">
      <c r="A71">
        <v>6</v>
      </c>
      <c r="B71" t="s">
        <v>17</v>
      </c>
      <c r="C71">
        <f t="shared" ref="C71:AL71" si="19">+C47</f>
        <v>307</v>
      </c>
      <c r="D71">
        <f t="shared" si="19"/>
        <v>264</v>
      </c>
      <c r="E71">
        <f t="shared" si="19"/>
        <v>43</v>
      </c>
      <c r="F71">
        <f t="shared" si="19"/>
        <v>307</v>
      </c>
      <c r="G71">
        <f t="shared" si="19"/>
        <v>120</v>
      </c>
      <c r="H71">
        <f t="shared" si="19"/>
        <v>99</v>
      </c>
      <c r="I71">
        <f t="shared" si="19"/>
        <v>21</v>
      </c>
      <c r="J71">
        <f t="shared" si="19"/>
        <v>120</v>
      </c>
      <c r="K71">
        <f t="shared" si="19"/>
        <v>122</v>
      </c>
      <c r="L71">
        <f t="shared" si="19"/>
        <v>110</v>
      </c>
      <c r="M71">
        <f t="shared" si="19"/>
        <v>12</v>
      </c>
      <c r="N71">
        <f t="shared" si="19"/>
        <v>122</v>
      </c>
      <c r="O71">
        <f t="shared" si="19"/>
        <v>36</v>
      </c>
      <c r="P71">
        <f t="shared" si="19"/>
        <v>32</v>
      </c>
      <c r="Q71">
        <f t="shared" si="19"/>
        <v>4</v>
      </c>
      <c r="R71">
        <f t="shared" si="19"/>
        <v>34</v>
      </c>
      <c r="S71">
        <f t="shared" si="19"/>
        <v>23</v>
      </c>
      <c r="T71">
        <f t="shared" si="19"/>
        <v>105</v>
      </c>
      <c r="U71">
        <f t="shared" si="19"/>
        <v>21</v>
      </c>
      <c r="V71">
        <f t="shared" si="19"/>
        <v>126</v>
      </c>
      <c r="W71">
        <f t="shared" si="19"/>
        <v>18</v>
      </c>
      <c r="X71">
        <f t="shared" si="19"/>
        <v>70</v>
      </c>
      <c r="Y71">
        <f t="shared" si="19"/>
        <v>16</v>
      </c>
      <c r="Z71">
        <v>86</v>
      </c>
      <c r="AA71">
        <f t="shared" si="19"/>
        <v>0</v>
      </c>
      <c r="AB71">
        <f t="shared" si="19"/>
        <v>0</v>
      </c>
      <c r="AC71">
        <f t="shared" si="19"/>
        <v>0</v>
      </c>
      <c r="AD71">
        <f t="shared" si="19"/>
        <v>0</v>
      </c>
      <c r="AE71">
        <f t="shared" si="19"/>
        <v>0</v>
      </c>
      <c r="AF71">
        <f t="shared" si="19"/>
        <v>0</v>
      </c>
      <c r="AG71">
        <f t="shared" si="19"/>
        <v>0</v>
      </c>
      <c r="AH71">
        <f t="shared" si="19"/>
        <v>0</v>
      </c>
      <c r="AI71">
        <f t="shared" si="19"/>
        <v>1</v>
      </c>
      <c r="AJ71">
        <f t="shared" si="19"/>
        <v>9</v>
      </c>
      <c r="AK71">
        <f t="shared" si="19"/>
        <v>1</v>
      </c>
      <c r="AL71">
        <f t="shared" si="19"/>
        <v>10</v>
      </c>
      <c r="AM71">
        <f t="shared" si="12"/>
        <v>547</v>
      </c>
      <c r="AN71">
        <f t="shared" si="12"/>
        <v>102</v>
      </c>
      <c r="AO71">
        <f t="shared" si="14"/>
        <v>649</v>
      </c>
    </row>
    <row r="72" spans="1:41" x14ac:dyDescent="0.3">
      <c r="A72">
        <v>7</v>
      </c>
      <c r="B72" t="s">
        <v>18</v>
      </c>
      <c r="C72">
        <f t="shared" ref="C72:AL72" si="20">+C53</f>
        <v>114</v>
      </c>
      <c r="D72">
        <f t="shared" si="20"/>
        <v>100</v>
      </c>
      <c r="E72">
        <f t="shared" si="20"/>
        <v>14</v>
      </c>
      <c r="F72">
        <f t="shared" si="20"/>
        <v>114</v>
      </c>
      <c r="G72">
        <f>+G53</f>
        <v>31</v>
      </c>
      <c r="H72">
        <f>+H53</f>
        <v>30</v>
      </c>
      <c r="I72">
        <f t="shared" si="20"/>
        <v>1</v>
      </c>
      <c r="J72">
        <f t="shared" si="20"/>
        <v>31</v>
      </c>
      <c r="K72">
        <f t="shared" si="20"/>
        <v>61</v>
      </c>
      <c r="L72">
        <f t="shared" si="20"/>
        <v>54</v>
      </c>
      <c r="M72">
        <f t="shared" si="20"/>
        <v>8</v>
      </c>
      <c r="N72">
        <f t="shared" si="20"/>
        <v>61</v>
      </c>
      <c r="O72">
        <f t="shared" si="20"/>
        <v>24</v>
      </c>
      <c r="P72">
        <f t="shared" si="20"/>
        <v>18</v>
      </c>
      <c r="Q72">
        <f t="shared" si="20"/>
        <v>6</v>
      </c>
      <c r="R72">
        <f t="shared" si="20"/>
        <v>24</v>
      </c>
      <c r="S72">
        <f t="shared" si="20"/>
        <v>16</v>
      </c>
      <c r="T72">
        <f t="shared" si="20"/>
        <v>47</v>
      </c>
      <c r="U72">
        <f t="shared" si="20"/>
        <v>9</v>
      </c>
      <c r="V72">
        <f t="shared" si="20"/>
        <v>56</v>
      </c>
      <c r="W72">
        <f>+W53</f>
        <v>7</v>
      </c>
      <c r="X72">
        <v>5</v>
      </c>
      <c r="Y72">
        <v>0</v>
      </c>
      <c r="Z72">
        <v>5</v>
      </c>
      <c r="AA72">
        <f t="shared" si="20"/>
        <v>0</v>
      </c>
      <c r="AB72">
        <f t="shared" si="20"/>
        <v>0</v>
      </c>
      <c r="AC72">
        <f t="shared" si="20"/>
        <v>0</v>
      </c>
      <c r="AD72">
        <f t="shared" si="20"/>
        <v>0</v>
      </c>
      <c r="AE72">
        <f t="shared" si="20"/>
        <v>0</v>
      </c>
      <c r="AF72">
        <f t="shared" si="20"/>
        <v>0</v>
      </c>
      <c r="AG72">
        <f t="shared" si="20"/>
        <v>0</v>
      </c>
      <c r="AH72">
        <f t="shared" si="20"/>
        <v>0</v>
      </c>
      <c r="AI72">
        <f t="shared" si="20"/>
        <v>5</v>
      </c>
      <c r="AJ72">
        <f t="shared" si="20"/>
        <v>54</v>
      </c>
      <c r="AK72">
        <f t="shared" si="20"/>
        <v>7</v>
      </c>
      <c r="AL72">
        <f t="shared" si="20"/>
        <v>61</v>
      </c>
      <c r="AM72">
        <f t="shared" si="12"/>
        <v>236</v>
      </c>
      <c r="AN72">
        <f t="shared" si="12"/>
        <v>31</v>
      </c>
      <c r="AO72">
        <f t="shared" si="14"/>
        <v>267</v>
      </c>
    </row>
    <row r="73" spans="1:41" x14ac:dyDescent="0.3">
      <c r="A73">
        <v>8</v>
      </c>
      <c r="B73" t="s">
        <v>19</v>
      </c>
      <c r="C73">
        <f t="shared" ref="C73:AL73" si="21">+C62</f>
        <v>262</v>
      </c>
      <c r="D73">
        <f t="shared" si="21"/>
        <v>227</v>
      </c>
      <c r="E73">
        <f t="shared" si="21"/>
        <v>35</v>
      </c>
      <c r="F73">
        <f t="shared" si="21"/>
        <v>262</v>
      </c>
      <c r="G73">
        <f t="shared" si="21"/>
        <v>56</v>
      </c>
      <c r="H73">
        <f t="shared" si="21"/>
        <v>48</v>
      </c>
      <c r="I73">
        <f t="shared" si="21"/>
        <v>8</v>
      </c>
      <c r="J73">
        <f t="shared" si="21"/>
        <v>56</v>
      </c>
      <c r="K73">
        <f t="shared" si="21"/>
        <v>246</v>
      </c>
      <c r="L73">
        <f t="shared" si="21"/>
        <v>215</v>
      </c>
      <c r="M73">
        <f t="shared" si="21"/>
        <v>40</v>
      </c>
      <c r="N73">
        <f t="shared" si="21"/>
        <v>255</v>
      </c>
      <c r="O73">
        <f t="shared" si="21"/>
        <v>93</v>
      </c>
      <c r="P73">
        <f t="shared" si="21"/>
        <v>83</v>
      </c>
      <c r="Q73">
        <f t="shared" si="21"/>
        <v>10</v>
      </c>
      <c r="R73">
        <f t="shared" si="21"/>
        <v>93</v>
      </c>
      <c r="S73">
        <f t="shared" si="21"/>
        <v>12</v>
      </c>
      <c r="T73">
        <f t="shared" si="21"/>
        <v>32</v>
      </c>
      <c r="U73">
        <f t="shared" si="21"/>
        <v>6</v>
      </c>
      <c r="V73">
        <f t="shared" si="21"/>
        <v>38</v>
      </c>
      <c r="W73">
        <f t="shared" si="21"/>
        <v>5</v>
      </c>
      <c r="X73">
        <f t="shared" si="21"/>
        <v>19</v>
      </c>
      <c r="Y73">
        <f t="shared" si="21"/>
        <v>0</v>
      </c>
      <c r="Z73">
        <f t="shared" si="21"/>
        <v>19</v>
      </c>
      <c r="AA73">
        <f t="shared" si="21"/>
        <v>0</v>
      </c>
      <c r="AB73">
        <f t="shared" si="21"/>
        <v>0</v>
      </c>
      <c r="AC73">
        <f t="shared" si="21"/>
        <v>0</v>
      </c>
      <c r="AD73">
        <f t="shared" si="21"/>
        <v>0</v>
      </c>
      <c r="AE73">
        <f t="shared" si="21"/>
        <v>0</v>
      </c>
      <c r="AF73">
        <f t="shared" si="21"/>
        <v>0</v>
      </c>
      <c r="AG73">
        <f t="shared" si="21"/>
        <v>0</v>
      </c>
      <c r="AH73">
        <f t="shared" si="21"/>
        <v>0</v>
      </c>
      <c r="AI73">
        <f t="shared" si="21"/>
        <v>8</v>
      </c>
      <c r="AJ73">
        <f t="shared" si="21"/>
        <v>53</v>
      </c>
      <c r="AK73">
        <f t="shared" si="21"/>
        <v>7</v>
      </c>
      <c r="AL73">
        <f t="shared" si="21"/>
        <v>60</v>
      </c>
      <c r="AM73">
        <f t="shared" si="12"/>
        <v>379</v>
      </c>
      <c r="AN73">
        <f t="shared" si="12"/>
        <v>56</v>
      </c>
      <c r="AO73">
        <f t="shared" si="14"/>
        <v>435</v>
      </c>
    </row>
    <row r="74" spans="1:41" x14ac:dyDescent="0.3">
      <c r="B74" t="s">
        <v>9</v>
      </c>
      <c r="C74">
        <f t="shared" ref="C74:AL74" si="22">SUM(C66:C73)</f>
        <v>1445</v>
      </c>
      <c r="D74">
        <f t="shared" si="22"/>
        <v>1218</v>
      </c>
      <c r="E74">
        <f t="shared" si="22"/>
        <v>196</v>
      </c>
      <c r="F74">
        <f t="shared" si="22"/>
        <v>1414</v>
      </c>
      <c r="G74">
        <f t="shared" si="22"/>
        <v>368</v>
      </c>
      <c r="H74">
        <f t="shared" si="22"/>
        <v>324</v>
      </c>
      <c r="I74">
        <f t="shared" si="22"/>
        <v>44</v>
      </c>
      <c r="J74">
        <f t="shared" si="22"/>
        <v>368</v>
      </c>
      <c r="K74">
        <f t="shared" si="22"/>
        <v>718</v>
      </c>
      <c r="L74">
        <f t="shared" si="22"/>
        <v>626</v>
      </c>
      <c r="M74">
        <f t="shared" si="22"/>
        <v>95</v>
      </c>
      <c r="N74">
        <f t="shared" si="22"/>
        <v>736</v>
      </c>
      <c r="O74">
        <f t="shared" si="22"/>
        <v>214</v>
      </c>
      <c r="P74">
        <f t="shared" si="22"/>
        <v>191</v>
      </c>
      <c r="Q74">
        <f t="shared" si="22"/>
        <v>23</v>
      </c>
      <c r="R74">
        <f t="shared" si="22"/>
        <v>219</v>
      </c>
      <c r="S74">
        <f t="shared" si="22"/>
        <v>83</v>
      </c>
      <c r="T74">
        <f t="shared" si="22"/>
        <v>338</v>
      </c>
      <c r="U74">
        <f t="shared" si="22"/>
        <v>58</v>
      </c>
      <c r="V74">
        <f t="shared" si="22"/>
        <v>388</v>
      </c>
      <c r="W74">
        <f t="shared" si="22"/>
        <v>36</v>
      </c>
      <c r="X74">
        <f t="shared" si="22"/>
        <v>128</v>
      </c>
      <c r="Y74">
        <f t="shared" si="22"/>
        <v>27</v>
      </c>
      <c r="Z74">
        <f t="shared" si="22"/>
        <v>155</v>
      </c>
      <c r="AA74">
        <f t="shared" si="22"/>
        <v>1</v>
      </c>
      <c r="AB74">
        <f t="shared" si="22"/>
        <v>6</v>
      </c>
      <c r="AC74">
        <f t="shared" si="22"/>
        <v>0</v>
      </c>
      <c r="AD74">
        <f t="shared" si="22"/>
        <v>6</v>
      </c>
      <c r="AE74">
        <f t="shared" si="22"/>
        <v>0</v>
      </c>
      <c r="AF74">
        <f t="shared" si="22"/>
        <v>0</v>
      </c>
      <c r="AG74">
        <f t="shared" si="22"/>
        <v>0</v>
      </c>
      <c r="AH74">
        <f t="shared" si="22"/>
        <v>0</v>
      </c>
      <c r="AI74">
        <f t="shared" si="22"/>
        <v>28</v>
      </c>
      <c r="AJ74">
        <f t="shared" si="22"/>
        <v>234</v>
      </c>
      <c r="AK74">
        <f t="shared" si="22"/>
        <v>32</v>
      </c>
      <c r="AL74">
        <f t="shared" si="22"/>
        <v>266</v>
      </c>
      <c r="AM74">
        <f>SUM(AM66:AM73)</f>
        <v>2248</v>
      </c>
      <c r="AN74">
        <f>SUM(AN66:AN73)</f>
        <v>357</v>
      </c>
      <c r="AO74">
        <f>SUM(AM74:AN74)</f>
        <v>2605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3F4D-4526-406B-8253-DF6F8B043738}">
  <dimension ref="A3:M14"/>
  <sheetViews>
    <sheetView workbookViewId="0">
      <selection activeCell="A4" sqref="A4:XFD16"/>
    </sheetView>
  </sheetViews>
  <sheetFormatPr baseColWidth="10" defaultColWidth="11.44140625" defaultRowHeight="14.4" x14ac:dyDescent="0.3"/>
  <cols>
    <col min="1" max="1" width="16.33203125" customWidth="1"/>
  </cols>
  <sheetData>
    <row r="3" spans="1:13" x14ac:dyDescent="0.3">
      <c r="A3" t="s">
        <v>195</v>
      </c>
    </row>
    <row r="4" spans="1:13" x14ac:dyDescent="0.3">
      <c r="A4" t="s">
        <v>194</v>
      </c>
    </row>
    <row r="5" spans="1:13" x14ac:dyDescent="0.3">
      <c r="A5" t="s">
        <v>80</v>
      </c>
      <c r="B5">
        <v>45383</v>
      </c>
    </row>
    <row r="6" spans="1:13" x14ac:dyDescent="0.3">
      <c r="A6" t="s">
        <v>4</v>
      </c>
      <c r="B6" t="s">
        <v>191</v>
      </c>
      <c r="C6" t="s">
        <v>34</v>
      </c>
      <c r="D6" t="s">
        <v>35</v>
      </c>
      <c r="E6" t="s">
        <v>36</v>
      </c>
      <c r="F6" t="s">
        <v>192</v>
      </c>
      <c r="G6" t="s">
        <v>34</v>
      </c>
      <c r="H6" t="s">
        <v>35</v>
      </c>
      <c r="I6" t="s">
        <v>36</v>
      </c>
      <c r="J6" t="s">
        <v>193</v>
      </c>
      <c r="K6" t="s">
        <v>34</v>
      </c>
      <c r="L6" t="s">
        <v>35</v>
      </c>
      <c r="M6" t="s">
        <v>36</v>
      </c>
    </row>
    <row r="7" spans="1:13" x14ac:dyDescent="0.3">
      <c r="A7" t="s">
        <v>11</v>
      </c>
      <c r="B7">
        <v>1</v>
      </c>
      <c r="C7">
        <v>26</v>
      </c>
      <c r="D7">
        <v>4</v>
      </c>
      <c r="E7">
        <v>30</v>
      </c>
      <c r="F7">
        <v>3</v>
      </c>
      <c r="G7">
        <v>46</v>
      </c>
      <c r="H7">
        <v>6</v>
      </c>
      <c r="I7">
        <v>52</v>
      </c>
      <c r="J7">
        <v>2</v>
      </c>
      <c r="K7">
        <v>20</v>
      </c>
      <c r="L7">
        <v>2</v>
      </c>
      <c r="M7">
        <v>22</v>
      </c>
    </row>
    <row r="8" spans="1:13" x14ac:dyDescent="0.3">
      <c r="A8" t="s">
        <v>12</v>
      </c>
      <c r="F8">
        <v>4</v>
      </c>
      <c r="G8">
        <v>21</v>
      </c>
      <c r="H8">
        <v>2</v>
      </c>
      <c r="I8">
        <v>23</v>
      </c>
      <c r="J8">
        <v>4</v>
      </c>
      <c r="K8">
        <v>53</v>
      </c>
      <c r="L8">
        <v>23</v>
      </c>
      <c r="M8">
        <v>76</v>
      </c>
    </row>
    <row r="9" spans="1:13" x14ac:dyDescent="0.3">
      <c r="A9" t="s">
        <v>13</v>
      </c>
    </row>
    <row r="10" spans="1:13" x14ac:dyDescent="0.3">
      <c r="A10" t="s">
        <v>15</v>
      </c>
      <c r="F10">
        <v>4</v>
      </c>
      <c r="G10">
        <v>54</v>
      </c>
      <c r="H10">
        <v>11</v>
      </c>
      <c r="I10">
        <v>65</v>
      </c>
      <c r="J10">
        <v>3</v>
      </c>
      <c r="K10">
        <v>22</v>
      </c>
      <c r="L10">
        <v>3</v>
      </c>
      <c r="M10">
        <v>25</v>
      </c>
    </row>
    <row r="11" spans="1:13" x14ac:dyDescent="0.3">
      <c r="A11" t="s">
        <v>16</v>
      </c>
    </row>
    <row r="12" spans="1:13" x14ac:dyDescent="0.3">
      <c r="A12" t="s">
        <v>17</v>
      </c>
    </row>
    <row r="13" spans="1:13" x14ac:dyDescent="0.3">
      <c r="A13" t="s">
        <v>18</v>
      </c>
    </row>
    <row r="14" spans="1:13" x14ac:dyDescent="0.3">
      <c r="A14" t="s">
        <v>19</v>
      </c>
      <c r="B14">
        <v>1</v>
      </c>
      <c r="C14">
        <v>26</v>
      </c>
      <c r="D14">
        <v>4</v>
      </c>
      <c r="E14">
        <v>30</v>
      </c>
      <c r="F14">
        <v>11</v>
      </c>
      <c r="G14">
        <v>121</v>
      </c>
      <c r="H14">
        <v>19</v>
      </c>
      <c r="I14">
        <v>140</v>
      </c>
      <c r="J14">
        <v>9</v>
      </c>
      <c r="K14">
        <v>95</v>
      </c>
      <c r="L14">
        <v>28</v>
      </c>
      <c r="M14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A67E-0766-4F0C-BDB2-7E7D1B7C560E}">
  <dimension ref="A2:E37"/>
  <sheetViews>
    <sheetView workbookViewId="0">
      <selection activeCell="A3" sqref="A3:XFD40"/>
    </sheetView>
  </sheetViews>
  <sheetFormatPr baseColWidth="10" defaultColWidth="11.44140625" defaultRowHeight="14.4" x14ac:dyDescent="0.3"/>
  <cols>
    <col min="1" max="1" width="6" customWidth="1"/>
    <col min="2" max="2" width="50.44140625" customWidth="1"/>
    <col min="3" max="3" width="12.33203125" customWidth="1"/>
    <col min="4" max="4" width="14.5546875" customWidth="1"/>
    <col min="5" max="5" width="14.6640625" customWidth="1"/>
  </cols>
  <sheetData>
    <row r="2" spans="1:3" x14ac:dyDescent="0.3">
      <c r="A2" t="s">
        <v>195</v>
      </c>
    </row>
    <row r="3" spans="1:3" ht="24" customHeight="1" x14ac:dyDescent="0.3">
      <c r="A3" t="s">
        <v>158</v>
      </c>
    </row>
    <row r="4" spans="1:3" ht="24" customHeight="1" x14ac:dyDescent="0.3">
      <c r="A4" t="s">
        <v>159</v>
      </c>
    </row>
    <row r="5" spans="1:3" ht="30" customHeight="1" x14ac:dyDescent="0.3">
      <c r="A5" t="s">
        <v>31</v>
      </c>
      <c r="B5" t="s">
        <v>160</v>
      </c>
      <c r="C5" t="s">
        <v>154</v>
      </c>
    </row>
    <row r="6" spans="1:3" ht="30" customHeight="1" x14ac:dyDescent="0.3">
      <c r="A6">
        <v>1</v>
      </c>
      <c r="B6" t="s">
        <v>161</v>
      </c>
      <c r="C6">
        <v>0</v>
      </c>
    </row>
    <row r="7" spans="1:3" ht="30" customHeight="1" x14ac:dyDescent="0.3">
      <c r="A7">
        <v>2</v>
      </c>
      <c r="B7" t="s">
        <v>162</v>
      </c>
      <c r="C7">
        <v>0</v>
      </c>
    </row>
    <row r="8" spans="1:3" ht="30" customHeight="1" x14ac:dyDescent="0.3">
      <c r="A8">
        <v>3</v>
      </c>
      <c r="B8" t="s">
        <v>163</v>
      </c>
      <c r="C8">
        <v>0</v>
      </c>
    </row>
    <row r="9" spans="1:3" ht="30" customHeight="1" x14ac:dyDescent="0.3">
      <c r="A9">
        <v>4</v>
      </c>
      <c r="B9" t="s">
        <v>164</v>
      </c>
      <c r="C9">
        <v>0</v>
      </c>
    </row>
    <row r="10" spans="1:3" ht="30" customHeight="1" x14ac:dyDescent="0.3">
      <c r="A10">
        <v>5</v>
      </c>
      <c r="B10" t="s">
        <v>165</v>
      </c>
      <c r="C10">
        <v>0</v>
      </c>
    </row>
    <row r="11" spans="1:3" ht="30" customHeight="1" x14ac:dyDescent="0.3">
      <c r="A11">
        <v>6</v>
      </c>
      <c r="B11" t="s">
        <v>166</v>
      </c>
      <c r="C11">
        <v>7</v>
      </c>
    </row>
    <row r="13" spans="1:3" ht="24" customHeight="1" x14ac:dyDescent="0.3">
      <c r="A13" t="s">
        <v>167</v>
      </c>
    </row>
    <row r="14" spans="1:3" ht="30" customHeight="1" x14ac:dyDescent="0.3">
      <c r="C14" t="s">
        <v>176</v>
      </c>
    </row>
    <row r="15" spans="1:3" ht="30" customHeight="1" x14ac:dyDescent="0.3">
      <c r="A15" t="s">
        <v>31</v>
      </c>
      <c r="B15" t="s">
        <v>160</v>
      </c>
      <c r="C15" t="s">
        <v>154</v>
      </c>
    </row>
    <row r="16" spans="1:3" ht="30" customHeight="1" x14ac:dyDescent="0.3">
      <c r="A16">
        <v>1</v>
      </c>
      <c r="B16" t="s">
        <v>168</v>
      </c>
      <c r="C16">
        <v>8</v>
      </c>
    </row>
    <row r="17" spans="1:5" ht="30" customHeight="1" x14ac:dyDescent="0.3">
      <c r="A17">
        <v>2</v>
      </c>
      <c r="B17" t="s">
        <v>169</v>
      </c>
      <c r="C17">
        <v>8</v>
      </c>
    </row>
    <row r="18" spans="1:5" ht="30" customHeight="1" x14ac:dyDescent="0.3">
      <c r="A18">
        <v>3</v>
      </c>
      <c r="B18" t="s">
        <v>170</v>
      </c>
      <c r="C18">
        <v>8</v>
      </c>
    </row>
    <row r="19" spans="1:5" ht="30" customHeight="1" x14ac:dyDescent="0.3">
      <c r="A19">
        <v>4</v>
      </c>
      <c r="B19" t="s">
        <v>171</v>
      </c>
      <c r="C19">
        <v>8</v>
      </c>
    </row>
    <row r="20" spans="1:5" ht="30" customHeight="1" x14ac:dyDescent="0.3">
      <c r="A20">
        <v>5</v>
      </c>
      <c r="B20" t="s">
        <v>172</v>
      </c>
      <c r="C20">
        <v>0</v>
      </c>
    </row>
    <row r="21" spans="1:5" ht="30" customHeight="1" x14ac:dyDescent="0.3">
      <c r="A21">
        <v>6</v>
      </c>
      <c r="B21" t="s">
        <v>173</v>
      </c>
      <c r="C21">
        <v>7</v>
      </c>
    </row>
    <row r="22" spans="1:5" ht="30" customHeight="1" x14ac:dyDescent="0.3">
      <c r="A22">
        <v>7</v>
      </c>
      <c r="B22" t="s">
        <v>174</v>
      </c>
      <c r="C22">
        <v>1352</v>
      </c>
    </row>
    <row r="23" spans="1:5" ht="30" customHeight="1" x14ac:dyDescent="0.3">
      <c r="A23">
        <v>8</v>
      </c>
      <c r="B23" t="s">
        <v>175</v>
      </c>
      <c r="C23">
        <v>1</v>
      </c>
    </row>
    <row r="25" spans="1:5" x14ac:dyDescent="0.3">
      <c r="B25" t="s">
        <v>190</v>
      </c>
    </row>
    <row r="26" spans="1:5" ht="14.4" customHeight="1" x14ac:dyDescent="0.3">
      <c r="C26" t="s">
        <v>177</v>
      </c>
    </row>
    <row r="27" spans="1:5" x14ac:dyDescent="0.3">
      <c r="A27" t="s">
        <v>31</v>
      </c>
      <c r="B27" t="s">
        <v>160</v>
      </c>
      <c r="C27" t="s">
        <v>178</v>
      </c>
      <c r="D27" t="s">
        <v>179</v>
      </c>
      <c r="E27" t="s">
        <v>146</v>
      </c>
    </row>
    <row r="28" spans="1:5" x14ac:dyDescent="0.3">
      <c r="A28">
        <v>1</v>
      </c>
      <c r="B28" t="s">
        <v>180</v>
      </c>
      <c r="C28">
        <v>7</v>
      </c>
      <c r="D28">
        <v>21</v>
      </c>
      <c r="E28">
        <f>SUM(C28:D28)</f>
        <v>28</v>
      </c>
    </row>
    <row r="29" spans="1:5" x14ac:dyDescent="0.3">
      <c r="A29">
        <v>2</v>
      </c>
      <c r="B29" t="s">
        <v>181</v>
      </c>
      <c r="C29">
        <v>7</v>
      </c>
      <c r="D29">
        <v>21</v>
      </c>
      <c r="E29">
        <f t="shared" ref="E29:E35" si="0">SUM(C29:D29)</f>
        <v>28</v>
      </c>
    </row>
    <row r="30" spans="1:5" x14ac:dyDescent="0.3">
      <c r="A30">
        <v>3</v>
      </c>
      <c r="B30" t="s">
        <v>182</v>
      </c>
      <c r="C30">
        <v>7</v>
      </c>
      <c r="D30">
        <v>21</v>
      </c>
      <c r="E30">
        <f t="shared" si="0"/>
        <v>28</v>
      </c>
    </row>
    <row r="31" spans="1:5" x14ac:dyDescent="0.3">
      <c r="A31">
        <v>4</v>
      </c>
      <c r="B31" t="s">
        <v>183</v>
      </c>
      <c r="C31">
        <v>0</v>
      </c>
      <c r="D31">
        <v>2</v>
      </c>
      <c r="E31">
        <f t="shared" si="0"/>
        <v>2</v>
      </c>
    </row>
    <row r="32" spans="1:5" x14ac:dyDescent="0.3">
      <c r="A32">
        <v>5</v>
      </c>
      <c r="B32" t="s">
        <v>184</v>
      </c>
      <c r="C32">
        <v>3</v>
      </c>
      <c r="D32">
        <v>18</v>
      </c>
      <c r="E32">
        <f t="shared" si="0"/>
        <v>21</v>
      </c>
    </row>
    <row r="33" spans="1:5" x14ac:dyDescent="0.3">
      <c r="A33">
        <v>6</v>
      </c>
      <c r="B33" t="s">
        <v>185</v>
      </c>
      <c r="C33">
        <v>0</v>
      </c>
      <c r="E33">
        <f t="shared" si="0"/>
        <v>0</v>
      </c>
    </row>
    <row r="34" spans="1:5" x14ac:dyDescent="0.3">
      <c r="A34">
        <v>7</v>
      </c>
      <c r="B34" t="s">
        <v>186</v>
      </c>
      <c r="C34">
        <v>849.21</v>
      </c>
      <c r="D34">
        <v>1502.41</v>
      </c>
      <c r="E34">
        <f t="shared" si="0"/>
        <v>2351.62</v>
      </c>
    </row>
    <row r="35" spans="1:5" x14ac:dyDescent="0.3">
      <c r="A35">
        <v>8</v>
      </c>
      <c r="B35" t="s">
        <v>187</v>
      </c>
      <c r="C35">
        <v>181747.22</v>
      </c>
      <c r="D35">
        <v>479602.66</v>
      </c>
      <c r="E35">
        <f t="shared" si="0"/>
        <v>661349.88</v>
      </c>
    </row>
    <row r="36" spans="1:5" x14ac:dyDescent="0.3">
      <c r="A36">
        <v>9</v>
      </c>
      <c r="B36" t="s">
        <v>188</v>
      </c>
      <c r="C36">
        <v>0</v>
      </c>
      <c r="E36">
        <f t="shared" ref="E36" si="1">SUM(C36:D36)</f>
        <v>0</v>
      </c>
    </row>
    <row r="37" spans="1:5" x14ac:dyDescent="0.3">
      <c r="A37">
        <v>10</v>
      </c>
      <c r="B37" t="s">
        <v>189</v>
      </c>
      <c r="C37">
        <v>0</v>
      </c>
      <c r="E37">
        <f t="shared" ref="E37" si="2">SUM(C37:D37)</f>
        <v>0</v>
      </c>
    </row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DA5E-6BC0-4691-B6AB-AFDDEF81B04C}">
  <dimension ref="A3:Z35"/>
  <sheetViews>
    <sheetView workbookViewId="0">
      <selection activeCell="A13" sqref="A13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x14ac:dyDescent="0.35">
      <c r="A4" t="s">
        <v>195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x14ac:dyDescent="0.35">
      <c r="A5" s="5" t="s">
        <v>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3">
      <c r="A6" s="2" t="s">
        <v>79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3">
      <c r="A7" t="s">
        <v>80</v>
      </c>
      <c r="B7" t="s">
        <v>81</v>
      </c>
    </row>
    <row r="8" spans="1:26" ht="42.6" customHeight="1" x14ac:dyDescent="0.3">
      <c r="B8" t="s">
        <v>4</v>
      </c>
      <c r="C8" t="s">
        <v>44</v>
      </c>
      <c r="D8" t="s">
        <v>34</v>
      </c>
      <c r="E8" t="s">
        <v>35</v>
      </c>
      <c r="F8" t="s">
        <v>82</v>
      </c>
      <c r="G8" t="s">
        <v>83</v>
      </c>
      <c r="H8" t="s">
        <v>34</v>
      </c>
      <c r="I8" t="s">
        <v>35</v>
      </c>
      <c r="J8" t="s">
        <v>82</v>
      </c>
      <c r="K8" t="s">
        <v>84</v>
      </c>
      <c r="L8" t="s">
        <v>34</v>
      </c>
      <c r="M8" t="s">
        <v>35</v>
      </c>
      <c r="N8" t="s">
        <v>82</v>
      </c>
      <c r="O8" t="s">
        <v>85</v>
      </c>
      <c r="P8" t="s">
        <v>34</v>
      </c>
      <c r="Q8" t="s">
        <v>35</v>
      </c>
      <c r="R8" t="s">
        <v>82</v>
      </c>
      <c r="S8" t="s">
        <v>86</v>
      </c>
      <c r="T8" t="s">
        <v>34</v>
      </c>
      <c r="U8" t="s">
        <v>35</v>
      </c>
      <c r="V8" t="s">
        <v>82</v>
      </c>
      <c r="W8" t="s">
        <v>87</v>
      </c>
      <c r="X8" t="s">
        <v>34</v>
      </c>
      <c r="Y8" t="s">
        <v>35</v>
      </c>
      <c r="Z8" t="s">
        <v>82</v>
      </c>
    </row>
    <row r="9" spans="1:26" x14ac:dyDescent="0.3">
      <c r="A9">
        <v>1</v>
      </c>
      <c r="B9" t="s">
        <v>11</v>
      </c>
    </row>
    <row r="10" spans="1:26" x14ac:dyDescent="0.3">
      <c r="A10">
        <v>2</v>
      </c>
      <c r="B10" t="s">
        <v>12</v>
      </c>
    </row>
    <row r="11" spans="1:26" x14ac:dyDescent="0.3">
      <c r="A11">
        <v>3</v>
      </c>
      <c r="B11" t="s">
        <v>13</v>
      </c>
    </row>
    <row r="12" spans="1:26" x14ac:dyDescent="0.3">
      <c r="A12">
        <v>4</v>
      </c>
      <c r="B12" t="s">
        <v>15</v>
      </c>
    </row>
    <row r="13" spans="1:26" x14ac:dyDescent="0.3">
      <c r="A13">
        <v>5</v>
      </c>
      <c r="B13" t="s">
        <v>16</v>
      </c>
    </row>
    <row r="14" spans="1:26" x14ac:dyDescent="0.3">
      <c r="A14">
        <v>6</v>
      </c>
      <c r="B14" t="s">
        <v>17</v>
      </c>
    </row>
    <row r="15" spans="1:26" x14ac:dyDescent="0.3">
      <c r="A15">
        <v>7</v>
      </c>
      <c r="B15" t="s">
        <v>18</v>
      </c>
    </row>
    <row r="16" spans="1:26" x14ac:dyDescent="0.3">
      <c r="A16">
        <v>8</v>
      </c>
      <c r="B16" t="s">
        <v>19</v>
      </c>
      <c r="C16">
        <v>2</v>
      </c>
      <c r="D16">
        <v>3</v>
      </c>
      <c r="F16">
        <v>5</v>
      </c>
    </row>
    <row r="17" spans="1:18" x14ac:dyDescent="0.3">
      <c r="A17">
        <v>9</v>
      </c>
      <c r="B17" t="s">
        <v>88</v>
      </c>
      <c r="C17">
        <v>1</v>
      </c>
      <c r="D17">
        <v>3</v>
      </c>
      <c r="E17">
        <v>1</v>
      </c>
      <c r="F17">
        <v>4</v>
      </c>
      <c r="G17">
        <v>2</v>
      </c>
      <c r="H17">
        <v>3</v>
      </c>
      <c r="I17">
        <v>1</v>
      </c>
      <c r="J17">
        <v>4</v>
      </c>
    </row>
    <row r="18" spans="1:18" x14ac:dyDescent="0.3">
      <c r="B18" t="s">
        <v>9</v>
      </c>
      <c r="G18">
        <v>2</v>
      </c>
      <c r="H18">
        <v>3</v>
      </c>
      <c r="I18">
        <v>1</v>
      </c>
      <c r="J18">
        <v>4</v>
      </c>
      <c r="R18">
        <f>SUM(R10:R17)</f>
        <v>0</v>
      </c>
    </row>
    <row r="21" spans="1:18" x14ac:dyDescent="0.3">
      <c r="A21" t="s">
        <v>89</v>
      </c>
    </row>
    <row r="22" spans="1:18" x14ac:dyDescent="0.3">
      <c r="A22" t="s">
        <v>90</v>
      </c>
    </row>
    <row r="33" customFormat="1" x14ac:dyDescent="0.3"/>
    <row r="34" customFormat="1" x14ac:dyDescent="0.3"/>
    <row r="35" customFormat="1" x14ac:dyDescent="0.3"/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87C8-F4A2-4A2D-B475-C495E2614380}">
  <dimension ref="A3:I68"/>
  <sheetViews>
    <sheetView topLeftCell="A55" workbookViewId="0">
      <selection activeCell="A71" sqref="A71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3" spans="1:9" x14ac:dyDescent="0.3">
      <c r="A3" t="s">
        <v>195</v>
      </c>
    </row>
    <row r="4" spans="1:9" x14ac:dyDescent="0.3">
      <c r="A4" s="2"/>
      <c r="B4" s="2"/>
      <c r="C4" s="2"/>
      <c r="D4" s="2"/>
      <c r="E4" s="2"/>
      <c r="F4" s="2"/>
      <c r="G4" s="2"/>
      <c r="H4" s="2"/>
      <c r="I4" s="2"/>
    </row>
    <row r="5" spans="1:9" x14ac:dyDescent="0.3">
      <c r="A5" t="s">
        <v>91</v>
      </c>
    </row>
    <row r="6" spans="1:9" x14ac:dyDescent="0.3">
      <c r="A6" t="s">
        <v>92</v>
      </c>
    </row>
    <row r="7" spans="1:9" x14ac:dyDescent="0.3">
      <c r="A7" t="s">
        <v>93</v>
      </c>
    </row>
    <row r="8" spans="1:9" ht="39.6" customHeight="1" x14ac:dyDescent="0.3">
      <c r="A8" t="s">
        <v>94</v>
      </c>
      <c r="B8" t="s">
        <v>4</v>
      </c>
      <c r="C8" t="s">
        <v>95</v>
      </c>
      <c r="D8" t="s">
        <v>96</v>
      </c>
      <c r="E8" t="s">
        <v>97</v>
      </c>
      <c r="F8" t="s">
        <v>98</v>
      </c>
      <c r="G8" t="s">
        <v>99</v>
      </c>
      <c r="H8" t="s">
        <v>100</v>
      </c>
      <c r="I8" t="s">
        <v>101</v>
      </c>
    </row>
    <row r="9" spans="1:9" ht="13.2" customHeight="1" x14ac:dyDescent="0.3">
      <c r="A9">
        <v>1</v>
      </c>
      <c r="B9" t="s">
        <v>102</v>
      </c>
      <c r="C9" t="s">
        <v>103</v>
      </c>
      <c r="D9" t="s">
        <v>104</v>
      </c>
      <c r="E9">
        <v>1</v>
      </c>
      <c r="F9">
        <v>1</v>
      </c>
      <c r="G9" t="s">
        <v>105</v>
      </c>
      <c r="I9">
        <v>10</v>
      </c>
    </row>
    <row r="10" spans="1:9" ht="13.2" customHeight="1" x14ac:dyDescent="0.3">
      <c r="C10" t="s">
        <v>106</v>
      </c>
      <c r="D10" t="s">
        <v>104</v>
      </c>
      <c r="E10">
        <v>3</v>
      </c>
      <c r="F10">
        <v>2</v>
      </c>
      <c r="G10" t="s">
        <v>107</v>
      </c>
      <c r="I10">
        <v>10</v>
      </c>
    </row>
    <row r="11" spans="1:9" ht="13.2" customHeight="1" x14ac:dyDescent="0.3">
      <c r="C11" t="s">
        <v>108</v>
      </c>
      <c r="D11" t="s">
        <v>109</v>
      </c>
      <c r="E11">
        <v>3</v>
      </c>
      <c r="F11">
        <v>3</v>
      </c>
      <c r="G11" t="s">
        <v>110</v>
      </c>
      <c r="I11">
        <v>20</v>
      </c>
    </row>
    <row r="12" spans="1:9" ht="13.2" customHeight="1" x14ac:dyDescent="0.3"/>
    <row r="13" spans="1:9" ht="13.2" customHeight="1" x14ac:dyDescent="0.3"/>
    <row r="14" spans="1:9" ht="13.2" customHeight="1" x14ac:dyDescent="0.3"/>
    <row r="15" spans="1:9" ht="13.2" customHeight="1" x14ac:dyDescent="0.3"/>
    <row r="16" spans="1:9" ht="13.2" customHeight="1" x14ac:dyDescent="0.3">
      <c r="A16">
        <v>2</v>
      </c>
      <c r="B16" t="s">
        <v>12</v>
      </c>
      <c r="C16" t="s">
        <v>111</v>
      </c>
      <c r="D16" t="s">
        <v>109</v>
      </c>
      <c r="E16">
        <v>10</v>
      </c>
      <c r="F16">
        <v>5</v>
      </c>
      <c r="G16" t="s">
        <v>110</v>
      </c>
      <c r="I16">
        <v>125</v>
      </c>
    </row>
    <row r="17" spans="1:9" ht="13.2" customHeight="1" x14ac:dyDescent="0.3">
      <c r="C17" t="s">
        <v>112</v>
      </c>
      <c r="D17" t="s">
        <v>109</v>
      </c>
      <c r="E17">
        <v>6</v>
      </c>
      <c r="F17">
        <v>1</v>
      </c>
      <c r="I17">
        <v>21</v>
      </c>
    </row>
    <row r="18" spans="1:9" ht="13.2" customHeight="1" x14ac:dyDescent="0.3"/>
    <row r="19" spans="1:9" ht="13.2" customHeight="1" x14ac:dyDescent="0.3"/>
    <row r="20" spans="1:9" ht="13.2" customHeight="1" x14ac:dyDescent="0.3"/>
    <row r="21" spans="1:9" ht="13.2" customHeight="1" x14ac:dyDescent="0.3"/>
    <row r="22" spans="1:9" ht="13.2" customHeight="1" x14ac:dyDescent="0.3"/>
    <row r="23" spans="1:9" ht="13.2" customHeight="1" x14ac:dyDescent="0.3">
      <c r="A23">
        <v>3</v>
      </c>
      <c r="B23" t="s">
        <v>13</v>
      </c>
    </row>
    <row r="24" spans="1:9" ht="13.2" customHeight="1" x14ac:dyDescent="0.3"/>
    <row r="25" spans="1:9" ht="13.2" customHeight="1" x14ac:dyDescent="0.3"/>
    <row r="26" spans="1:9" ht="21.6" customHeight="1" x14ac:dyDescent="0.3">
      <c r="A26">
        <v>4</v>
      </c>
      <c r="B26" t="s">
        <v>15</v>
      </c>
      <c r="C26" t="s">
        <v>113</v>
      </c>
      <c r="D26" t="s">
        <v>109</v>
      </c>
      <c r="E26">
        <v>3.3</v>
      </c>
      <c r="F26">
        <v>2</v>
      </c>
      <c r="G26" t="s">
        <v>114</v>
      </c>
      <c r="I26">
        <v>350</v>
      </c>
    </row>
    <row r="27" spans="1:9" ht="34.950000000000003" customHeight="1" x14ac:dyDescent="0.3">
      <c r="D27" t="s">
        <v>109</v>
      </c>
      <c r="G27" t="s">
        <v>115</v>
      </c>
    </row>
    <row r="28" spans="1:9" ht="30" customHeight="1" x14ac:dyDescent="0.3">
      <c r="D28" t="s">
        <v>109</v>
      </c>
      <c r="G28" t="s">
        <v>115</v>
      </c>
    </row>
    <row r="29" spans="1:9" ht="30.6" customHeight="1" x14ac:dyDescent="0.3">
      <c r="D29" t="s">
        <v>109</v>
      </c>
      <c r="G29" t="s">
        <v>116</v>
      </c>
    </row>
    <row r="30" spans="1:9" ht="26.4" customHeight="1" x14ac:dyDescent="0.3">
      <c r="D30" t="s">
        <v>109</v>
      </c>
      <c r="G30" t="s">
        <v>117</v>
      </c>
    </row>
    <row r="31" spans="1:9" ht="13.2" customHeight="1" x14ac:dyDescent="0.3"/>
    <row r="32" spans="1:9" ht="13.2" customHeight="1" x14ac:dyDescent="0.3"/>
    <row r="33" spans="1:9" ht="13.2" customHeight="1" x14ac:dyDescent="0.3">
      <c r="A33">
        <v>5</v>
      </c>
      <c r="B33" t="s">
        <v>16</v>
      </c>
      <c r="C33" t="s">
        <v>118</v>
      </c>
      <c r="D33" t="s">
        <v>119</v>
      </c>
      <c r="E33">
        <v>5</v>
      </c>
      <c r="F33">
        <v>5</v>
      </c>
      <c r="I33">
        <v>50</v>
      </c>
    </row>
    <row r="34" spans="1:9" ht="13.2" customHeight="1" x14ac:dyDescent="0.3">
      <c r="C34" t="s">
        <v>120</v>
      </c>
      <c r="D34" t="s">
        <v>104</v>
      </c>
      <c r="E34">
        <v>5</v>
      </c>
      <c r="F34">
        <v>2</v>
      </c>
      <c r="G34" t="s">
        <v>121</v>
      </c>
      <c r="I34">
        <v>500</v>
      </c>
    </row>
    <row r="35" spans="1:9" ht="13.2" customHeight="1" x14ac:dyDescent="0.3">
      <c r="C35" t="s">
        <v>122</v>
      </c>
      <c r="D35" t="s">
        <v>123</v>
      </c>
      <c r="E35">
        <v>8</v>
      </c>
      <c r="F35">
        <v>8</v>
      </c>
      <c r="G35" t="s">
        <v>124</v>
      </c>
      <c r="I35">
        <v>800</v>
      </c>
    </row>
    <row r="36" spans="1:9" ht="13.2" customHeight="1" x14ac:dyDescent="0.3">
      <c r="C36" t="s">
        <v>125</v>
      </c>
      <c r="D36" t="s">
        <v>123</v>
      </c>
      <c r="E36">
        <v>6</v>
      </c>
      <c r="F36">
        <v>6</v>
      </c>
      <c r="G36" t="s">
        <v>124</v>
      </c>
      <c r="I36">
        <v>700</v>
      </c>
    </row>
    <row r="37" spans="1:9" ht="13.2" customHeight="1" x14ac:dyDescent="0.3">
      <c r="C37" t="s">
        <v>126</v>
      </c>
      <c r="D37" t="s">
        <v>127</v>
      </c>
      <c r="E37">
        <v>2</v>
      </c>
      <c r="F37">
        <v>2</v>
      </c>
      <c r="I37">
        <v>125</v>
      </c>
    </row>
    <row r="38" spans="1:9" ht="13.2" customHeight="1" x14ac:dyDescent="0.3">
      <c r="C38" t="s">
        <v>128</v>
      </c>
      <c r="D38" t="s">
        <v>127</v>
      </c>
      <c r="E38">
        <v>3</v>
      </c>
      <c r="F38">
        <v>3</v>
      </c>
      <c r="I38">
        <v>150</v>
      </c>
    </row>
    <row r="39" spans="1:9" ht="13.2" customHeight="1" x14ac:dyDescent="0.3">
      <c r="C39" t="s">
        <v>129</v>
      </c>
      <c r="D39" t="s">
        <v>127</v>
      </c>
      <c r="E39">
        <v>2</v>
      </c>
      <c r="F39">
        <v>2</v>
      </c>
      <c r="I39">
        <v>125</v>
      </c>
    </row>
    <row r="40" spans="1:9" ht="13.2" customHeight="1" x14ac:dyDescent="0.3">
      <c r="C40" t="s">
        <v>130</v>
      </c>
      <c r="D40" t="s">
        <v>131</v>
      </c>
      <c r="E40">
        <v>4</v>
      </c>
      <c r="F40">
        <v>14</v>
      </c>
      <c r="G40" t="s">
        <v>110</v>
      </c>
      <c r="I40">
        <v>600</v>
      </c>
    </row>
    <row r="41" spans="1:9" ht="13.2" customHeight="1" x14ac:dyDescent="0.3">
      <c r="C41" t="s">
        <v>132</v>
      </c>
      <c r="D41" t="s">
        <v>119</v>
      </c>
      <c r="E41">
        <v>2</v>
      </c>
      <c r="F41">
        <v>2</v>
      </c>
      <c r="G41" t="s">
        <v>133</v>
      </c>
    </row>
    <row r="42" spans="1:9" ht="13.2" customHeight="1" x14ac:dyDescent="0.3">
      <c r="C42" t="s">
        <v>134</v>
      </c>
      <c r="D42" t="s">
        <v>131</v>
      </c>
      <c r="E42">
        <v>9</v>
      </c>
      <c r="F42">
        <v>6</v>
      </c>
      <c r="G42" t="s">
        <v>135</v>
      </c>
    </row>
    <row r="43" spans="1:9" ht="13.2" customHeight="1" x14ac:dyDescent="0.3">
      <c r="C43" t="s">
        <v>136</v>
      </c>
      <c r="D43" t="s">
        <v>119</v>
      </c>
      <c r="E43">
        <v>4</v>
      </c>
      <c r="F43">
        <v>1</v>
      </c>
      <c r="G43" t="s">
        <v>135</v>
      </c>
    </row>
    <row r="44" spans="1:9" ht="13.2" customHeight="1" x14ac:dyDescent="0.3">
      <c r="C44" t="s">
        <v>137</v>
      </c>
      <c r="D44" t="s">
        <v>131</v>
      </c>
      <c r="E44">
        <v>2</v>
      </c>
      <c r="G44" t="s">
        <v>133</v>
      </c>
      <c r="I44">
        <v>40</v>
      </c>
    </row>
    <row r="45" spans="1:9" ht="13.2" customHeight="1" x14ac:dyDescent="0.3">
      <c r="C45" t="s">
        <v>138</v>
      </c>
      <c r="E45">
        <v>2</v>
      </c>
    </row>
    <row r="46" spans="1:9" ht="13.2" customHeight="1" x14ac:dyDescent="0.3"/>
    <row r="47" spans="1:9" ht="13.2" customHeight="1" x14ac:dyDescent="0.3"/>
    <row r="48" spans="1:9" ht="13.2" customHeight="1" x14ac:dyDescent="0.3">
      <c r="A48">
        <v>6</v>
      </c>
      <c r="B48" t="s">
        <v>17</v>
      </c>
    </row>
    <row r="49" spans="1:2" ht="13.2" customHeight="1" x14ac:dyDescent="0.3"/>
    <row r="50" spans="1:2" ht="13.2" customHeight="1" x14ac:dyDescent="0.3"/>
    <row r="51" spans="1:2" ht="13.2" customHeight="1" x14ac:dyDescent="0.3"/>
    <row r="52" spans="1:2" ht="13.2" customHeight="1" x14ac:dyDescent="0.3"/>
    <row r="53" spans="1:2" ht="13.2" customHeight="1" x14ac:dyDescent="0.3">
      <c r="A53">
        <v>7</v>
      </c>
      <c r="B53" t="s">
        <v>18</v>
      </c>
    </row>
    <row r="54" spans="1:2" ht="13.2" customHeight="1" x14ac:dyDescent="0.3"/>
    <row r="55" spans="1:2" ht="13.2" customHeight="1" x14ac:dyDescent="0.3"/>
    <row r="56" spans="1:2" ht="13.2" customHeight="1" x14ac:dyDescent="0.3"/>
    <row r="57" spans="1:2" ht="13.2" customHeight="1" x14ac:dyDescent="0.3"/>
    <row r="58" spans="1:2" ht="13.2" customHeight="1" x14ac:dyDescent="0.3"/>
    <row r="59" spans="1:2" ht="13.2" customHeight="1" x14ac:dyDescent="0.3">
      <c r="A59">
        <v>8</v>
      </c>
      <c r="B59" t="s">
        <v>19</v>
      </c>
    </row>
    <row r="60" spans="1:2" ht="13.2" customHeight="1" x14ac:dyDescent="0.3"/>
    <row r="61" spans="1:2" ht="13.2" customHeight="1" x14ac:dyDescent="0.3"/>
    <row r="62" spans="1:2" ht="13.2" customHeight="1" x14ac:dyDescent="0.3"/>
    <row r="63" spans="1:2" ht="13.2" customHeight="1" x14ac:dyDescent="0.3"/>
    <row r="64" spans="1:2" ht="13.2" customHeight="1" x14ac:dyDescent="0.3"/>
    <row r="65" spans="2:9" ht="13.2" customHeight="1" x14ac:dyDescent="0.3"/>
    <row r="66" spans="2:9" ht="13.2" customHeight="1" x14ac:dyDescent="0.3"/>
    <row r="67" spans="2:9" ht="19.2" customHeight="1" x14ac:dyDescent="0.3">
      <c r="B67" t="s">
        <v>9</v>
      </c>
      <c r="E67">
        <f>SUM(E9:E66)</f>
        <v>80.3</v>
      </c>
      <c r="F67">
        <f>SUM(F9:F66)</f>
        <v>65</v>
      </c>
      <c r="H67">
        <f>SUM(H9:H66)</f>
        <v>0</v>
      </c>
      <c r="I67">
        <f>SUM(I9:I66)</f>
        <v>3626</v>
      </c>
    </row>
    <row r="68" spans="2:9" ht="13.2" customHeight="1" x14ac:dyDescent="0.3"/>
  </sheetData>
  <mergeCells count="1"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2024-05-02T12:48:04Z</dcterms:created>
  <dcterms:modified xsi:type="dcterms:W3CDTF">2024-05-06T14:08:18Z</dcterms:modified>
</cp:coreProperties>
</file>