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ABRIL 2024\INFORME DE EJECUCIÓN ABRIL\"/>
    </mc:Choice>
  </mc:AlternateContent>
  <xr:revisionPtr revIDLastSave="0" documentId="13_ncr:1_{B85F2B0D-CC74-4521-91FE-F44AC63A0AEB}" xr6:coauthVersionLast="47" xr6:coauthVersionMax="47" xr10:uidLastSave="{00000000-0000-0000-0000-000000000000}"/>
  <bookViews>
    <workbookView xWindow="-108" yWindow="-108" windowWidth="23256" windowHeight="12456" xr2:uid="{C59D1CF3-2DB9-48E3-8FD6-D4B8B569538A}"/>
  </bookViews>
  <sheets>
    <sheet name="PRODUCCIÓN" sheetId="1" r:id="rId1"/>
    <sheet name="MIP" sheetId="2" r:id="rId2"/>
    <sheet name="POSCOSECHA" sheetId="6" r:id="rId3"/>
    <sheet name="EXTENSIÓN" sheetId="3" r:id="rId4"/>
    <sheet name="CAPACITACIÓN" sheetId="8" r:id="rId5"/>
    <sheet name="M&amp;C" sheetId="7" r:id="rId6"/>
    <sheet name="DES. RURAL" sheetId="4" r:id="rId7"/>
    <sheet name="DES. RURAL Caminos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7" l="1"/>
  <c r="E36" i="7"/>
  <c r="E35" i="7"/>
  <c r="E34" i="7"/>
  <c r="E33" i="7"/>
  <c r="E32" i="7"/>
  <c r="E31" i="7"/>
  <c r="E30" i="7"/>
  <c r="E29" i="7"/>
  <c r="E28" i="7"/>
  <c r="F44" i="2" l="1"/>
  <c r="J35" i="6" l="1"/>
  <c r="I35" i="6"/>
  <c r="G35" i="6"/>
  <c r="F35" i="6"/>
  <c r="D35" i="6"/>
  <c r="C35" i="6"/>
  <c r="H34" i="6"/>
  <c r="E34" i="6"/>
  <c r="H33" i="6"/>
  <c r="E33" i="6"/>
  <c r="H32" i="6"/>
  <c r="E32" i="6"/>
  <c r="H31" i="6"/>
  <c r="E31" i="6"/>
  <c r="H30" i="6"/>
  <c r="E30" i="6"/>
  <c r="H29" i="6"/>
  <c r="E29" i="6"/>
  <c r="H28" i="6"/>
  <c r="E28" i="6"/>
  <c r="H27" i="6"/>
  <c r="E27" i="6"/>
  <c r="H26" i="6"/>
  <c r="E26" i="6"/>
  <c r="H25" i="6"/>
  <c r="E25" i="6"/>
  <c r="H19" i="6"/>
  <c r="G19" i="6"/>
  <c r="F19" i="6"/>
  <c r="E19" i="6"/>
  <c r="D19" i="6"/>
  <c r="I18" i="6"/>
  <c r="I17" i="6"/>
  <c r="I16" i="6"/>
  <c r="I15" i="6"/>
  <c r="I14" i="6"/>
  <c r="I13" i="6"/>
  <c r="I12" i="6"/>
  <c r="I11" i="6"/>
  <c r="E35" i="6" l="1"/>
  <c r="I19" i="6"/>
  <c r="H35" i="6"/>
  <c r="I67" i="5" l="1"/>
  <c r="H67" i="5"/>
  <c r="F67" i="5"/>
  <c r="E67" i="5"/>
  <c r="R18" i="4"/>
  <c r="AI73" i="3"/>
  <c r="AG73" i="3"/>
  <c r="AA73" i="3"/>
  <c r="Y73" i="3"/>
  <c r="S73" i="3"/>
  <c r="Q73" i="3"/>
  <c r="K73" i="3"/>
  <c r="I73" i="3"/>
  <c r="C73" i="3"/>
  <c r="AH72" i="3"/>
  <c r="AF72" i="3"/>
  <c r="U72" i="3"/>
  <c r="M72" i="3"/>
  <c r="E72" i="3"/>
  <c r="AJ71" i="3"/>
  <c r="AH71" i="3"/>
  <c r="AD71" i="3"/>
  <c r="U71" i="3"/>
  <c r="S71" i="3"/>
  <c r="M71" i="3"/>
  <c r="K71" i="3"/>
  <c r="E71" i="3"/>
  <c r="C71" i="3"/>
  <c r="AJ70" i="3"/>
  <c r="AH70" i="3"/>
  <c r="AB70" i="3"/>
  <c r="Z70" i="3"/>
  <c r="T70" i="3"/>
  <c r="R70" i="3"/>
  <c r="L70" i="3"/>
  <c r="J70" i="3"/>
  <c r="D70" i="3"/>
  <c r="AM70" i="3" s="1"/>
  <c r="AI69" i="3"/>
  <c r="AG69" i="3"/>
  <c r="V69" i="3"/>
  <c r="N69" i="3"/>
  <c r="F69" i="3"/>
  <c r="AK68" i="3"/>
  <c r="AI68" i="3"/>
  <c r="AH68" i="3"/>
  <c r="Z68" i="3"/>
  <c r="V68" i="3"/>
  <c r="P68" i="3"/>
  <c r="AL67" i="3"/>
  <c r="AJ67" i="3"/>
  <c r="AD67" i="3"/>
  <c r="AB67" i="3"/>
  <c r="V67" i="3"/>
  <c r="T67" i="3"/>
  <c r="N67" i="3"/>
  <c r="L67" i="3"/>
  <c r="F67" i="3"/>
  <c r="D67" i="3"/>
  <c r="AI66" i="3"/>
  <c r="AH66" i="3"/>
  <c r="AC66" i="3"/>
  <c r="AA66" i="3"/>
  <c r="AA74" i="3" s="1"/>
  <c r="R66" i="3"/>
  <c r="K66" i="3"/>
  <c r="H66" i="3"/>
  <c r="AL62" i="3"/>
  <c r="AL73" i="3" s="1"/>
  <c r="AK62" i="3"/>
  <c r="AK73" i="3" s="1"/>
  <c r="AJ62" i="3"/>
  <c r="AJ73" i="3" s="1"/>
  <c r="AI62" i="3"/>
  <c r="AH62" i="3"/>
  <c r="AH73" i="3" s="1"/>
  <c r="AG62" i="3"/>
  <c r="AF62" i="3"/>
  <c r="AF73" i="3" s="1"/>
  <c r="AE62" i="3"/>
  <c r="AE73" i="3" s="1"/>
  <c r="AD62" i="3"/>
  <c r="AD73" i="3" s="1"/>
  <c r="AC62" i="3"/>
  <c r="AC73" i="3" s="1"/>
  <c r="AB62" i="3"/>
  <c r="AB73" i="3" s="1"/>
  <c r="AA62" i="3"/>
  <c r="Z62" i="3"/>
  <c r="Z73" i="3" s="1"/>
  <c r="Y62" i="3"/>
  <c r="X62" i="3"/>
  <c r="X73" i="3" s="1"/>
  <c r="W62" i="3"/>
  <c r="W73" i="3" s="1"/>
  <c r="V62" i="3"/>
  <c r="V73" i="3" s="1"/>
  <c r="U62" i="3"/>
  <c r="U73" i="3" s="1"/>
  <c r="T62" i="3"/>
  <c r="T73" i="3" s="1"/>
  <c r="S62" i="3"/>
  <c r="R62" i="3"/>
  <c r="R73" i="3" s="1"/>
  <c r="Q62" i="3"/>
  <c r="P62" i="3"/>
  <c r="P73" i="3" s="1"/>
  <c r="O62" i="3"/>
  <c r="O73" i="3" s="1"/>
  <c r="N62" i="3"/>
  <c r="N73" i="3" s="1"/>
  <c r="M62" i="3"/>
  <c r="M73" i="3" s="1"/>
  <c r="L62" i="3"/>
  <c r="L73" i="3" s="1"/>
  <c r="K62" i="3"/>
  <c r="J62" i="3"/>
  <c r="J73" i="3" s="1"/>
  <c r="I62" i="3"/>
  <c r="H62" i="3"/>
  <c r="H73" i="3" s="1"/>
  <c r="G62" i="3"/>
  <c r="G73" i="3" s="1"/>
  <c r="F62" i="3"/>
  <c r="F73" i="3" s="1"/>
  <c r="E62" i="3"/>
  <c r="E73" i="3" s="1"/>
  <c r="AN73" i="3" s="1"/>
  <c r="D62" i="3"/>
  <c r="D73" i="3" s="1"/>
  <c r="AM73" i="3" s="1"/>
  <c r="C62" i="3"/>
  <c r="AK53" i="3"/>
  <c r="AK72" i="3" s="1"/>
  <c r="AJ53" i="3"/>
  <c r="AL53" i="3" s="1"/>
  <c r="AL72" i="3" s="1"/>
  <c r="AI53" i="3"/>
  <c r="AI72" i="3" s="1"/>
  <c r="AG53" i="3"/>
  <c r="AG72" i="3" s="1"/>
  <c r="AF53" i="3"/>
  <c r="AE53" i="3"/>
  <c r="AE72" i="3" s="1"/>
  <c r="AD53" i="3"/>
  <c r="AD72" i="3" s="1"/>
  <c r="AC53" i="3"/>
  <c r="AC72" i="3" s="1"/>
  <c r="AB53" i="3"/>
  <c r="AB72" i="3" s="1"/>
  <c r="AA53" i="3"/>
  <c r="AA72" i="3" s="1"/>
  <c r="Z53" i="3"/>
  <c r="Y53" i="3"/>
  <c r="X53" i="3"/>
  <c r="W53" i="3"/>
  <c r="W72" i="3" s="1"/>
  <c r="V53" i="3"/>
  <c r="V72" i="3" s="1"/>
  <c r="U53" i="3"/>
  <c r="T53" i="3"/>
  <c r="T72" i="3" s="1"/>
  <c r="S53" i="3"/>
  <c r="S72" i="3" s="1"/>
  <c r="R53" i="3"/>
  <c r="R72" i="3" s="1"/>
  <c r="Q53" i="3"/>
  <c r="Q72" i="3" s="1"/>
  <c r="P53" i="3"/>
  <c r="P72" i="3" s="1"/>
  <c r="O53" i="3"/>
  <c r="O72" i="3" s="1"/>
  <c r="N53" i="3"/>
  <c r="N72" i="3" s="1"/>
  <c r="M53" i="3"/>
  <c r="L53" i="3"/>
  <c r="L72" i="3" s="1"/>
  <c r="K53" i="3"/>
  <c r="K72" i="3" s="1"/>
  <c r="J53" i="3"/>
  <c r="J72" i="3" s="1"/>
  <c r="I53" i="3"/>
  <c r="I72" i="3" s="1"/>
  <c r="H53" i="3"/>
  <c r="H72" i="3" s="1"/>
  <c r="G53" i="3"/>
  <c r="G72" i="3" s="1"/>
  <c r="F53" i="3"/>
  <c r="F72" i="3" s="1"/>
  <c r="E53" i="3"/>
  <c r="D53" i="3"/>
  <c r="D72" i="3" s="1"/>
  <c r="C53" i="3"/>
  <c r="C72" i="3" s="1"/>
  <c r="AK47" i="3"/>
  <c r="AK71" i="3" s="1"/>
  <c r="AJ47" i="3"/>
  <c r="AL47" i="3" s="1"/>
  <c r="AL71" i="3" s="1"/>
  <c r="AI47" i="3"/>
  <c r="AI71" i="3" s="1"/>
  <c r="AG47" i="3"/>
  <c r="AG71" i="3" s="1"/>
  <c r="AF47" i="3"/>
  <c r="AF71" i="3" s="1"/>
  <c r="AE47" i="3"/>
  <c r="AE71" i="3" s="1"/>
  <c r="AD47" i="3"/>
  <c r="AC47" i="3"/>
  <c r="AC71" i="3" s="1"/>
  <c r="AB47" i="3"/>
  <c r="AB71" i="3" s="1"/>
  <c r="AA47" i="3"/>
  <c r="AA71" i="3" s="1"/>
  <c r="Z47" i="3"/>
  <c r="Y47" i="3"/>
  <c r="Y71" i="3" s="1"/>
  <c r="X47" i="3"/>
  <c r="X71" i="3" s="1"/>
  <c r="W47" i="3"/>
  <c r="W71" i="3" s="1"/>
  <c r="V47" i="3"/>
  <c r="V71" i="3" s="1"/>
  <c r="U47" i="3"/>
  <c r="T47" i="3"/>
  <c r="T71" i="3" s="1"/>
  <c r="S47" i="3"/>
  <c r="R47" i="3"/>
  <c r="R71" i="3" s="1"/>
  <c r="Q47" i="3"/>
  <c r="Q71" i="3" s="1"/>
  <c r="P47" i="3"/>
  <c r="P71" i="3" s="1"/>
  <c r="O47" i="3"/>
  <c r="O71" i="3" s="1"/>
  <c r="N47" i="3"/>
  <c r="N71" i="3" s="1"/>
  <c r="M47" i="3"/>
  <c r="L47" i="3"/>
  <c r="L71" i="3" s="1"/>
  <c r="K47" i="3"/>
  <c r="J47" i="3"/>
  <c r="J71" i="3" s="1"/>
  <c r="I47" i="3"/>
  <c r="I71" i="3" s="1"/>
  <c r="H47" i="3"/>
  <c r="H71" i="3" s="1"/>
  <c r="G47" i="3"/>
  <c r="G71" i="3" s="1"/>
  <c r="F47" i="3"/>
  <c r="F71" i="3" s="1"/>
  <c r="E47" i="3"/>
  <c r="D47" i="3"/>
  <c r="D71" i="3" s="1"/>
  <c r="C47" i="3"/>
  <c r="AL36" i="3"/>
  <c r="AL70" i="3" s="1"/>
  <c r="AK36" i="3"/>
  <c r="AK70" i="3" s="1"/>
  <c r="AJ36" i="3"/>
  <c r="AI36" i="3"/>
  <c r="AI70" i="3" s="1"/>
  <c r="AH36" i="3"/>
  <c r="AG36" i="3"/>
  <c r="AG70" i="3" s="1"/>
  <c r="AF36" i="3"/>
  <c r="AF70" i="3" s="1"/>
  <c r="AE36" i="3"/>
  <c r="AE70" i="3" s="1"/>
  <c r="AD36" i="3"/>
  <c r="AD70" i="3" s="1"/>
  <c r="AC36" i="3"/>
  <c r="AC70" i="3" s="1"/>
  <c r="AB36" i="3"/>
  <c r="AA36" i="3"/>
  <c r="AA70" i="3" s="1"/>
  <c r="Z36" i="3"/>
  <c r="Y36" i="3"/>
  <c r="Y70" i="3" s="1"/>
  <c r="X36" i="3"/>
  <c r="X70" i="3" s="1"/>
  <c r="W36" i="3"/>
  <c r="W70" i="3" s="1"/>
  <c r="V36" i="3"/>
  <c r="V70" i="3" s="1"/>
  <c r="U36" i="3"/>
  <c r="U70" i="3" s="1"/>
  <c r="T36" i="3"/>
  <c r="S36" i="3"/>
  <c r="S70" i="3" s="1"/>
  <c r="R36" i="3"/>
  <c r="Q36" i="3"/>
  <c r="Q70" i="3" s="1"/>
  <c r="P36" i="3"/>
  <c r="P70" i="3" s="1"/>
  <c r="O36" i="3"/>
  <c r="O70" i="3" s="1"/>
  <c r="N36" i="3"/>
  <c r="N70" i="3" s="1"/>
  <c r="M36" i="3"/>
  <c r="M70" i="3" s="1"/>
  <c r="L36" i="3"/>
  <c r="K36" i="3"/>
  <c r="K70" i="3" s="1"/>
  <c r="J36" i="3"/>
  <c r="I36" i="3"/>
  <c r="I70" i="3" s="1"/>
  <c r="H36" i="3"/>
  <c r="H70" i="3" s="1"/>
  <c r="G36" i="3"/>
  <c r="G70" i="3" s="1"/>
  <c r="F36" i="3"/>
  <c r="F70" i="3" s="1"/>
  <c r="E36" i="3"/>
  <c r="E70" i="3" s="1"/>
  <c r="AN70" i="3" s="1"/>
  <c r="D36" i="3"/>
  <c r="C36" i="3"/>
  <c r="C70" i="3" s="1"/>
  <c r="AL28" i="3"/>
  <c r="AL69" i="3" s="1"/>
  <c r="AK28" i="3"/>
  <c r="AK69" i="3" s="1"/>
  <c r="AJ28" i="3"/>
  <c r="AJ69" i="3" s="1"/>
  <c r="AI28" i="3"/>
  <c r="AH28" i="3"/>
  <c r="AH69" i="3" s="1"/>
  <c r="AG28" i="3"/>
  <c r="AF28" i="3"/>
  <c r="AF69" i="3" s="1"/>
  <c r="AE28" i="3"/>
  <c r="AE69" i="3" s="1"/>
  <c r="AD28" i="3"/>
  <c r="AC28" i="3"/>
  <c r="AC69" i="3" s="1"/>
  <c r="AB28" i="3"/>
  <c r="AB69" i="3" s="1"/>
  <c r="AA28" i="3"/>
  <c r="AA69" i="3" s="1"/>
  <c r="Z28" i="3"/>
  <c r="Y28" i="3"/>
  <c r="X28" i="3"/>
  <c r="W28" i="3"/>
  <c r="V28" i="3"/>
  <c r="U28" i="3"/>
  <c r="U69" i="3" s="1"/>
  <c r="T28" i="3"/>
  <c r="T69" i="3" s="1"/>
  <c r="S28" i="3"/>
  <c r="S69" i="3" s="1"/>
  <c r="R28" i="3"/>
  <c r="R69" i="3" s="1"/>
  <c r="Q28" i="3"/>
  <c r="Q69" i="3" s="1"/>
  <c r="P28" i="3"/>
  <c r="P69" i="3" s="1"/>
  <c r="O28" i="3"/>
  <c r="O69" i="3" s="1"/>
  <c r="N28" i="3"/>
  <c r="M28" i="3"/>
  <c r="M69" i="3" s="1"/>
  <c r="L28" i="3"/>
  <c r="L69" i="3" s="1"/>
  <c r="K28" i="3"/>
  <c r="K69" i="3" s="1"/>
  <c r="J28" i="3"/>
  <c r="J69" i="3" s="1"/>
  <c r="I28" i="3"/>
  <c r="I69" i="3" s="1"/>
  <c r="H28" i="3"/>
  <c r="H69" i="3" s="1"/>
  <c r="G28" i="3"/>
  <c r="G69" i="3" s="1"/>
  <c r="F28" i="3"/>
  <c r="E28" i="3"/>
  <c r="E69" i="3" s="1"/>
  <c r="D28" i="3"/>
  <c r="D69" i="3" s="1"/>
  <c r="C28" i="3"/>
  <c r="C69" i="3" s="1"/>
  <c r="AL21" i="3"/>
  <c r="AL68" i="3" s="1"/>
  <c r="AK21" i="3"/>
  <c r="AJ21" i="3"/>
  <c r="AJ68" i="3" s="1"/>
  <c r="AI21" i="3"/>
  <c r="AG21" i="3"/>
  <c r="AG68" i="3" s="1"/>
  <c r="AF21" i="3"/>
  <c r="AF68" i="3" s="1"/>
  <c r="AE21" i="3"/>
  <c r="AE68" i="3" s="1"/>
  <c r="AD21" i="3"/>
  <c r="AD68" i="3" s="1"/>
  <c r="AC21" i="3"/>
  <c r="AC68" i="3" s="1"/>
  <c r="AB21" i="3"/>
  <c r="AB68" i="3" s="1"/>
  <c r="AA21" i="3"/>
  <c r="Z21" i="3"/>
  <c r="Y21" i="3"/>
  <c r="Y68" i="3" s="1"/>
  <c r="X21" i="3"/>
  <c r="X68" i="3" s="1"/>
  <c r="W21" i="3"/>
  <c r="W68" i="3" s="1"/>
  <c r="V21" i="3"/>
  <c r="U21" i="3"/>
  <c r="T21" i="3"/>
  <c r="S21" i="3"/>
  <c r="R21" i="3"/>
  <c r="Q21" i="3"/>
  <c r="Q68" i="3" s="1"/>
  <c r="P21" i="3"/>
  <c r="O21" i="3"/>
  <c r="O68" i="3" s="1"/>
  <c r="N21" i="3"/>
  <c r="M21" i="3"/>
  <c r="M68" i="3" s="1"/>
  <c r="L21" i="3"/>
  <c r="L68" i="3" s="1"/>
  <c r="K21" i="3"/>
  <c r="K68" i="3" s="1"/>
  <c r="J21" i="3"/>
  <c r="J68" i="3" s="1"/>
  <c r="I21" i="3"/>
  <c r="I68" i="3" s="1"/>
  <c r="H21" i="3"/>
  <c r="H68" i="3" s="1"/>
  <c r="G21" i="3"/>
  <c r="G68" i="3" s="1"/>
  <c r="F21" i="3"/>
  <c r="F68" i="3" s="1"/>
  <c r="E21" i="3"/>
  <c r="E68" i="3" s="1"/>
  <c r="D21" i="3"/>
  <c r="D68" i="3" s="1"/>
  <c r="AM68" i="3" s="1"/>
  <c r="C21" i="3"/>
  <c r="C68" i="3" s="1"/>
  <c r="AL15" i="3"/>
  <c r="AK15" i="3"/>
  <c r="AK67" i="3" s="1"/>
  <c r="AJ15" i="3"/>
  <c r="AI15" i="3"/>
  <c r="AI67" i="3" s="1"/>
  <c r="AH15" i="3"/>
  <c r="AH67" i="3" s="1"/>
  <c r="AG15" i="3"/>
  <c r="AG67" i="3" s="1"/>
  <c r="AF15" i="3"/>
  <c r="AF67" i="3" s="1"/>
  <c r="AE15" i="3"/>
  <c r="AE67" i="3" s="1"/>
  <c r="AD15" i="3"/>
  <c r="AC15" i="3"/>
  <c r="AC67" i="3" s="1"/>
  <c r="AB15" i="3"/>
  <c r="AA15" i="3"/>
  <c r="AA67" i="3" s="1"/>
  <c r="Z15" i="3"/>
  <c r="Z67" i="3" s="1"/>
  <c r="Y15" i="3"/>
  <c r="Y67" i="3" s="1"/>
  <c r="X15" i="3"/>
  <c r="X67" i="3" s="1"/>
  <c r="W15" i="3"/>
  <c r="W67" i="3" s="1"/>
  <c r="V15" i="3"/>
  <c r="U15" i="3"/>
  <c r="U67" i="3" s="1"/>
  <c r="T15" i="3"/>
  <c r="S15" i="3"/>
  <c r="S67" i="3" s="1"/>
  <c r="R15" i="3"/>
  <c r="R67" i="3" s="1"/>
  <c r="Q15" i="3"/>
  <c r="Q67" i="3" s="1"/>
  <c r="P15" i="3"/>
  <c r="P67" i="3" s="1"/>
  <c r="O15" i="3"/>
  <c r="O67" i="3" s="1"/>
  <c r="N15" i="3"/>
  <c r="M15" i="3"/>
  <c r="M67" i="3" s="1"/>
  <c r="L15" i="3"/>
  <c r="K15" i="3"/>
  <c r="K67" i="3" s="1"/>
  <c r="J15" i="3"/>
  <c r="J67" i="3" s="1"/>
  <c r="I15" i="3"/>
  <c r="I67" i="3" s="1"/>
  <c r="H15" i="3"/>
  <c r="H67" i="3" s="1"/>
  <c r="G15" i="3"/>
  <c r="G67" i="3" s="1"/>
  <c r="F15" i="3"/>
  <c r="E15" i="3"/>
  <c r="E67" i="3" s="1"/>
  <c r="AN67" i="3" s="1"/>
  <c r="D15" i="3"/>
  <c r="C15" i="3"/>
  <c r="C67" i="3" s="1"/>
  <c r="AK9" i="3"/>
  <c r="AK66" i="3" s="1"/>
  <c r="AJ9" i="3"/>
  <c r="AJ66" i="3" s="1"/>
  <c r="AI9" i="3"/>
  <c r="AG9" i="3"/>
  <c r="AG66" i="3" s="1"/>
  <c r="AF9" i="3"/>
  <c r="AF66" i="3" s="1"/>
  <c r="AE9" i="3"/>
  <c r="AE66" i="3" s="1"/>
  <c r="AE74" i="3" s="1"/>
  <c r="AD9" i="3"/>
  <c r="AD66" i="3" s="1"/>
  <c r="AC9" i="3"/>
  <c r="AB9" i="3"/>
  <c r="AB66" i="3" s="1"/>
  <c r="AA9" i="3"/>
  <c r="Z9" i="3"/>
  <c r="Z66" i="3" s="1"/>
  <c r="Y9" i="3"/>
  <c r="Y66" i="3" s="1"/>
  <c r="X9" i="3"/>
  <c r="X66" i="3" s="1"/>
  <c r="W9" i="3"/>
  <c r="W66" i="3" s="1"/>
  <c r="W74" i="3" s="1"/>
  <c r="V9" i="3"/>
  <c r="U9" i="3"/>
  <c r="U66" i="3" s="1"/>
  <c r="T9" i="3"/>
  <c r="T66" i="3" s="1"/>
  <c r="S9" i="3"/>
  <c r="S66" i="3" s="1"/>
  <c r="R9" i="3"/>
  <c r="Q9" i="3"/>
  <c r="Q66" i="3" s="1"/>
  <c r="P9" i="3"/>
  <c r="P66" i="3" s="1"/>
  <c r="O9" i="3"/>
  <c r="O66" i="3" s="1"/>
  <c r="O74" i="3" s="1"/>
  <c r="N9" i="3"/>
  <c r="M9" i="3"/>
  <c r="M66" i="3" s="1"/>
  <c r="L9" i="3"/>
  <c r="L66" i="3" s="1"/>
  <c r="K9" i="3"/>
  <c r="J9" i="3"/>
  <c r="I9" i="3"/>
  <c r="I66" i="3" s="1"/>
  <c r="H9" i="3"/>
  <c r="G9" i="3"/>
  <c r="G66" i="3" s="1"/>
  <c r="G74" i="3" s="1"/>
  <c r="F9" i="3"/>
  <c r="F66" i="3" s="1"/>
  <c r="E9" i="3"/>
  <c r="E66" i="3" s="1"/>
  <c r="D9" i="3"/>
  <c r="D66" i="3" s="1"/>
  <c r="C9" i="3"/>
  <c r="C66" i="3" s="1"/>
  <c r="AD8" i="3"/>
  <c r="AM72" i="3" l="1"/>
  <c r="AO72" i="3" s="1"/>
  <c r="P74" i="3"/>
  <c r="X74" i="3"/>
  <c r="AF74" i="3"/>
  <c r="AC74" i="3"/>
  <c r="V74" i="3"/>
  <c r="AO70" i="3"/>
  <c r="I74" i="3"/>
  <c r="Q74" i="3"/>
  <c r="Y74" i="3"/>
  <c r="AG74" i="3"/>
  <c r="AO73" i="3"/>
  <c r="AI74" i="3"/>
  <c r="AN71" i="3"/>
  <c r="AN72" i="3"/>
  <c r="C74" i="3"/>
  <c r="S74" i="3"/>
  <c r="AN68" i="3"/>
  <c r="AO68" i="3" s="1"/>
  <c r="AM67" i="3"/>
  <c r="AO67" i="3" s="1"/>
  <c r="Z74" i="3"/>
  <c r="L74" i="3"/>
  <c r="AB74" i="3"/>
  <c r="J74" i="3"/>
  <c r="H74" i="3"/>
  <c r="M74" i="3"/>
  <c r="U74" i="3"/>
  <c r="AM69" i="3"/>
  <c r="AM71" i="3"/>
  <c r="AO71" i="3" s="1"/>
  <c r="K74" i="3"/>
  <c r="AM66" i="3"/>
  <c r="D74" i="3"/>
  <c r="T74" i="3"/>
  <c r="AK74" i="3"/>
  <c r="AH74" i="3"/>
  <c r="AN66" i="3"/>
  <c r="E74" i="3"/>
  <c r="F74" i="3"/>
  <c r="AD74" i="3"/>
  <c r="AN69" i="3"/>
  <c r="R74" i="3"/>
  <c r="N74" i="3"/>
  <c r="AL9" i="3"/>
  <c r="AL66" i="3" s="1"/>
  <c r="AL74" i="3" s="1"/>
  <c r="AJ72" i="3"/>
  <c r="AJ74" i="3" s="1"/>
  <c r="AN74" i="3" l="1"/>
  <c r="AO69" i="3"/>
  <c r="AO66" i="3"/>
  <c r="AM74" i="3"/>
  <c r="E44" i="2"/>
  <c r="D44" i="2"/>
  <c r="C44" i="2"/>
  <c r="G43" i="2"/>
  <c r="G42" i="2"/>
  <c r="G41" i="2"/>
  <c r="G40" i="2"/>
  <c r="G39" i="2"/>
  <c r="G38" i="2"/>
  <c r="G37" i="2"/>
  <c r="G36" i="2"/>
  <c r="F32" i="2"/>
  <c r="E32" i="2"/>
  <c r="D32" i="2"/>
  <c r="C32" i="2"/>
  <c r="G31" i="2"/>
  <c r="G30" i="2"/>
  <c r="G29" i="2"/>
  <c r="G28" i="2"/>
  <c r="G27" i="2"/>
  <c r="G26" i="2"/>
  <c r="G25" i="2"/>
  <c r="G24" i="2"/>
  <c r="G20" i="2"/>
  <c r="F20" i="2"/>
  <c r="E20" i="2"/>
  <c r="D20" i="2"/>
  <c r="C20" i="2"/>
  <c r="H19" i="2"/>
  <c r="H18" i="2"/>
  <c r="H17" i="2"/>
  <c r="H16" i="2"/>
  <c r="H15" i="2"/>
  <c r="H14" i="2"/>
  <c r="H13" i="2"/>
  <c r="H12" i="2"/>
  <c r="J19" i="1"/>
  <c r="I19" i="1"/>
  <c r="H19" i="1"/>
  <c r="F19" i="1"/>
  <c r="E19" i="1"/>
  <c r="D19" i="1"/>
  <c r="C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G19" i="1" l="1"/>
  <c r="K19" i="1"/>
  <c r="H20" i="2"/>
  <c r="G44" i="2"/>
  <c r="G32" i="2"/>
  <c r="AO74" i="3"/>
</calcChain>
</file>

<file path=xl/sharedStrings.xml><?xml version="1.0" encoding="utf-8"?>
<sst xmlns="http://schemas.openxmlformats.org/spreadsheetml/2006/main" count="729" uniqueCount="205">
  <si>
    <t>INFORME DE EJECUCIÓN</t>
  </si>
  <si>
    <t xml:space="preserve"> SIEMBRAS DE PLANTAS EN FOMENTO Y RENOVACIÓN DE CAFETALES</t>
  </si>
  <si>
    <t>ABRIL, 2024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</si>
  <si>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</si>
  <si>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</si>
  <si>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</si>
  <si>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</si>
  <si>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</si>
  <si>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</si>
  <si>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</si>
  <si>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</si>
  <si>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CENTRAL</t>
  </si>
  <si>
    <t>NORCENTRAL</t>
  </si>
  <si>
    <t>NORDESTE</t>
  </si>
  <si>
    <t xml:space="preserve"> </t>
  </si>
  <si>
    <t>NOROESTE</t>
  </si>
  <si>
    <t>NORTE</t>
  </si>
  <si>
    <t>SUR</t>
  </si>
  <si>
    <t>SURESTE</t>
  </si>
  <si>
    <t>SUROESTE</t>
  </si>
  <si>
    <t xml:space="preserve">Ing. Toribio Contreras R. </t>
  </si>
  <si>
    <t>Enc. Div. Plagas y Enfermedades</t>
  </si>
  <si>
    <t>Abril, 2024</t>
  </si>
  <si>
    <t>RESUMEN DE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</si>
  <si>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</si>
  <si>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</si>
  <si>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</si>
  <si>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</si>
  <si>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</si>
  <si>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</si>
  <si>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</si>
  <si>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</si>
  <si>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Abril, 2024.</t>
  </si>
  <si>
    <t>Mes: MARZO 2024</t>
  </si>
  <si>
    <t>DIRECCIÓN REGIONAL: Central</t>
  </si>
  <si>
    <t>No.</t>
  </si>
  <si>
    <t>OFEC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</si>
  <si>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</si>
  <si>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</si>
  <si>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</si>
  <si>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</si>
  <si>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</si>
  <si>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</si>
  <si>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</si>
  <si>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</si>
  <si>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</si>
  <si>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</si>
  <si>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</si>
  <si>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</si>
  <si>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BANÍ</t>
  </si>
  <si>
    <t>OCOA</t>
  </si>
  <si>
    <r>
      <t xml:space="preserve">DIRECCIÓN REGIONAL: </t>
    </r>
    <r>
      <rPr>
        <sz val="11"/>
        <color theme="1"/>
        <rFont val="Arial"/>
        <family val="2"/>
      </rPr>
      <t>Norcentral</t>
    </r>
  </si>
  <si>
    <t>La Vega</t>
  </si>
  <si>
    <t>Bonao</t>
  </si>
  <si>
    <t>DIRECCIÓN REGIONAL:</t>
  </si>
  <si>
    <t>Duarte</t>
  </si>
  <si>
    <t>salcedo</t>
  </si>
  <si>
    <t>DIRECCIÓN REGIONAL: NOROESTE</t>
  </si>
  <si>
    <t>Mao</t>
  </si>
  <si>
    <t>Santiago Rodríguez</t>
  </si>
  <si>
    <t>Dajabón</t>
  </si>
  <si>
    <t>La Sierra</t>
  </si>
  <si>
    <t>Puerto Plata</t>
  </si>
  <si>
    <t>Espaillat</t>
  </si>
  <si>
    <t>Santiago</t>
  </si>
  <si>
    <t>DIRECCIÓN REGIONAL: SUR</t>
  </si>
  <si>
    <t>NEIBA</t>
  </si>
  <si>
    <t>VILLA JARAGUA</t>
  </si>
  <si>
    <t>JIMANI</t>
  </si>
  <si>
    <t>BARAHONA</t>
  </si>
  <si>
    <t>POLO</t>
  </si>
  <si>
    <t>PARAISO</t>
  </si>
  <si>
    <t>PEDERNALES</t>
  </si>
  <si>
    <t>LOS CACAOS</t>
  </si>
  <si>
    <t>CAMBITA</t>
  </si>
  <si>
    <t>SAN JUAN</t>
  </si>
  <si>
    <t>PADRE LAS CASAS</t>
  </si>
  <si>
    <t>PERALTA</t>
  </si>
  <si>
    <t>EL CERCADO</t>
  </si>
  <si>
    <t>HONDO VALLE</t>
  </si>
  <si>
    <t>Mes: ABRIL 2024</t>
  </si>
  <si>
    <t>DIVISIÓN DE EXTENSIÓN</t>
  </si>
  <si>
    <t>DEPARTAMENTO DE DESARROLLO RURAL</t>
  </si>
  <si>
    <t xml:space="preserve">INFORME MESUAL  DE ACTIVIDADES REALIZADAS </t>
  </si>
  <si>
    <t>MES</t>
  </si>
  <si>
    <t>2024  MARZO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</si>
  <si>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</si>
  <si>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</si>
  <si>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</si>
  <si>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</si>
  <si>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</si>
  <si>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</si>
  <si>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</si>
  <si>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OBSERVACION</t>
  </si>
  <si>
    <t>DURANTE ESTE MES SOSTUVIMOS UNA REUNION CON  UN  ASISTENTE DEL MINISTRO DE LA MESCYT DANDO SEGUIMIENTO A LA SOLICITUD DE BECAS DEL INDOCAFE EN EL MARCO DEL ACUERDO INTERINSTITUCIONAL MESYT-INDOCAFE</t>
  </si>
  <si>
    <t>Departamento de Desarrollo Rural</t>
  </si>
  <si>
    <t>CONSOLIDADO MENSUAL REHABILITACIÓN DE CAMINOS</t>
  </si>
  <si>
    <t>MES : ABRIL 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</si>
  <si>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</si>
  <si>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</si>
  <si>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</si>
  <si>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</si>
  <si>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</si>
  <si>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</si>
  <si>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</si>
  <si>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</si>
  <si>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 xml:space="preserve">CENTRAL </t>
  </si>
  <si>
    <t>Iguana/ Guanabanos</t>
  </si>
  <si>
    <t>Herradura</t>
  </si>
  <si>
    <t>Camilo Lara</t>
  </si>
  <si>
    <t>El Hoyito/Caminero</t>
  </si>
  <si>
    <t>Adonias</t>
  </si>
  <si>
    <t>La Vigia-Yuna</t>
  </si>
  <si>
    <t>Carretero</t>
  </si>
  <si>
    <t>Ayuntamiento</t>
  </si>
  <si>
    <t>El Río - Tireo - Los Sánchez</t>
  </si>
  <si>
    <t>La Salvia - Blanco</t>
  </si>
  <si>
    <t>Arroyo Caña - Solimán.</t>
  </si>
  <si>
    <t>Obras Publicas</t>
  </si>
  <si>
    <t>productores, Ministario agricultura Indocafe</t>
  </si>
  <si>
    <t>Ayuntamiento Municipal de Sabaneta</t>
  </si>
  <si>
    <t>Aporte del productor Franklin Espinal</t>
  </si>
  <si>
    <t>Los Arroyos</t>
  </si>
  <si>
    <t>Vecinal</t>
  </si>
  <si>
    <t xml:space="preserve">Bejucal </t>
  </si>
  <si>
    <t>DGHI</t>
  </si>
  <si>
    <t>Las Placetas- Damajagua</t>
  </si>
  <si>
    <t>Camino Carretero</t>
  </si>
  <si>
    <t>DGHl</t>
  </si>
  <si>
    <t>Las Placetas- Jamamu</t>
  </si>
  <si>
    <t>Rincon de piedras</t>
  </si>
  <si>
    <t>Carretera pricipal</t>
  </si>
  <si>
    <t>Carrizal</t>
  </si>
  <si>
    <t>Lomita de piedras</t>
  </si>
  <si>
    <t>Corocito-Jicome</t>
  </si>
  <si>
    <t>Carretera</t>
  </si>
  <si>
    <t>Yaroa-Los Sanchez</t>
  </si>
  <si>
    <t>MOPC</t>
  </si>
  <si>
    <t>La  Cumbre  Juan Veras - Pedro Garcia</t>
  </si>
  <si>
    <t>ACERO ESTRELLA</t>
  </si>
  <si>
    <t>Los CacaosS/Los Guineos / TamborilL</t>
  </si>
  <si>
    <t>Rancho Los Platanos</t>
  </si>
  <si>
    <t>Sub-total Espaillat</t>
  </si>
  <si>
    <t>PANORAMICA CONSTRUCCION Y REHABILITACION CAMINOS</t>
  </si>
  <si>
    <t>REGIONAL NOROESTE MAO</t>
  </si>
  <si>
    <t>REGIONAL NORCENTRAL</t>
  </si>
  <si>
    <t>REGIONAL SURESTE SAN CRSITOBAL</t>
  </si>
  <si>
    <t>REGIONAL NORTE SANTIAGO</t>
  </si>
  <si>
    <t>DIRECCIÓN TÉCNICA</t>
  </si>
  <si>
    <t>DIVISIÓN COSECHA Y POSTCOSECHA DL CAFÉ</t>
  </si>
  <si>
    <t xml:space="preserve">INFORME DE ACTIVIDADES REALIZADAS CORRESPONIENTES AL MES DE ABRIL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</si>
  <si>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</si>
  <si>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</si>
  <si>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</si>
  <si>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</si>
  <si>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TOTAL</t>
  </si>
  <si>
    <t>PRONÓSTICO Y REPORTE DE COSECHA 2023-2024</t>
  </si>
  <si>
    <t>DIRECCIONES REGIONALES</t>
  </si>
  <si>
    <t>TOTAL AREA EN PRODUCCIÓN (TAS.)</t>
  </si>
  <si>
    <t>PLANTACIÓN VIEJA</t>
  </si>
  <si>
    <t>PLANTACIÓN NUEVA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</si>
  <si>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</si>
  <si>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</si>
  <si>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ABRIL</t>
  </si>
  <si>
    <t>TOTALES COSECHA 2023-2024</t>
  </si>
  <si>
    <t>PRODUCCIÓN ESPERADA EN QQ  ORO (PRONÓSTICO)</t>
  </si>
  <si>
    <t>CAFÉ COSECHADO  (QQ)</t>
  </si>
  <si>
    <t>DIVISION DE VERIFICACION</t>
  </si>
  <si>
    <t>ACTIVIDADES REALIZADAS 2024</t>
  </si>
  <si>
    <t>DETALLE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</si>
  <si>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</si>
  <si>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</si>
  <si>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</si>
  <si>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</si>
  <si>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</si>
  <si>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</si>
  <si>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</si>
  <si>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</si>
  <si>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</si>
  <si>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</si>
  <si>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</si>
  <si>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</si>
  <si>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</si>
  <si>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</si>
  <si>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</si>
  <si>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 xml:space="preserve">M  E  S  </t>
  </si>
  <si>
    <t>ABRIL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</si>
  <si>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</si>
  <si>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</si>
  <si>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</si>
  <si>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</si>
  <si>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</si>
  <si>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</si>
  <si>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</si>
  <si>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</si>
  <si>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</si>
  <si>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</si>
  <si>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</si>
  <si>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</si>
  <si>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</si>
  <si>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CURSOS</t>
  </si>
  <si>
    <t>TALLERES</t>
  </si>
  <si>
    <t>CHARLAS</t>
  </si>
  <si>
    <t>INFORME DE LAS ACTIVIDADES DE CAPACITACIÓN</t>
  </si>
  <si>
    <t>INFORME MENSUAL DE EXTENSIÓN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</si>
</sst>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  <numFmt numFmtId="167" formatCode="0.0"/>
  </numFmts>
  <fonts count="4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8" tint="-0.49998474074526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name val="Aptos Narrow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4"/>
      <color rgb="FF00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434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4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64" fontId="6" fillId="0" borderId="4" xfId="1" applyNumberFormat="1" applyFont="1" applyBorder="1" applyAlignment="1">
      <alignment horizontal="right"/>
    </xf>
    <xf numFmtId="43" fontId="6" fillId="0" borderId="4" xfId="1" applyFont="1" applyBorder="1" applyAlignment="1">
      <alignment horizontal="right"/>
    </xf>
    <xf numFmtId="164" fontId="6" fillId="0" borderId="4" xfId="1" applyNumberFormat="1" applyFont="1" applyFill="1" applyBorder="1" applyAlignment="1">
      <alignment horizontal="right"/>
    </xf>
    <xf numFmtId="164" fontId="6" fillId="0" borderId="4" xfId="1" applyNumberFormat="1" applyFont="1" applyBorder="1" applyAlignment="1">
      <alignment horizontal="right" vertical="center"/>
    </xf>
    <xf numFmtId="0" fontId="7" fillId="8" borderId="1" xfId="0" applyFont="1" applyFill="1" applyBorder="1" applyAlignment="1">
      <alignment horizontal="left"/>
    </xf>
    <xf numFmtId="164" fontId="6" fillId="9" borderId="4" xfId="1" applyNumberFormat="1" applyFont="1" applyFill="1" applyBorder="1" applyAlignment="1">
      <alignment horizontal="right"/>
    </xf>
    <xf numFmtId="3" fontId="6" fillId="9" borderId="4" xfId="0" applyNumberFormat="1" applyFont="1" applyFill="1" applyBorder="1" applyAlignment="1">
      <alignment horizontal="right"/>
    </xf>
    <xf numFmtId="0" fontId="6" fillId="9" borderId="4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9" fillId="10" borderId="8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6" fillId="0" borderId="9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8" fillId="0" borderId="4" xfId="1" applyNumberFormat="1" applyFont="1" applyBorder="1" applyAlignment="1">
      <alignment horizontal="center"/>
    </xf>
    <xf numFmtId="0" fontId="9" fillId="11" borderId="1" xfId="0" applyFont="1" applyFill="1" applyBorder="1" applyAlignment="1">
      <alignment horizontal="left"/>
    </xf>
    <xf numFmtId="164" fontId="9" fillId="11" borderId="4" xfId="1" applyNumberFormat="1" applyFont="1" applyFill="1" applyBorder="1" applyAlignment="1">
      <alignment horizontal="center"/>
    </xf>
    <xf numFmtId="0" fontId="10" fillId="0" borderId="0" xfId="0" applyFont="1"/>
    <xf numFmtId="0" fontId="9" fillId="2" borderId="8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164" fontId="8" fillId="0" borderId="13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8" fillId="0" borderId="16" xfId="1" applyNumberFormat="1" applyFont="1" applyBorder="1" applyAlignment="1">
      <alignment horizontal="center"/>
    </xf>
    <xf numFmtId="164" fontId="9" fillId="11" borderId="1" xfId="1" applyNumberFormat="1" applyFont="1" applyFill="1" applyBorder="1" applyAlignment="1">
      <alignment horizontal="center"/>
    </xf>
    <xf numFmtId="164" fontId="9" fillId="11" borderId="17" xfId="1" applyNumberFormat="1" applyFont="1" applyFill="1" applyBorder="1" applyAlignment="1">
      <alignment horizontal="center"/>
    </xf>
    <xf numFmtId="164" fontId="9" fillId="11" borderId="2" xfId="1" applyNumberFormat="1" applyFont="1" applyFill="1" applyBorder="1" applyAlignment="1">
      <alignment horizontal="center"/>
    </xf>
    <xf numFmtId="164" fontId="9" fillId="11" borderId="18" xfId="1" applyNumberFormat="1" applyFont="1" applyFill="1" applyBorder="1" applyAlignment="1">
      <alignment horizontal="center"/>
    </xf>
    <xf numFmtId="0" fontId="12" fillId="0" borderId="0" xfId="0" applyFont="1"/>
    <xf numFmtId="0" fontId="9" fillId="2" borderId="20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6" fillId="0" borderId="16" xfId="1" applyNumberFormat="1" applyFont="1" applyBorder="1" applyAlignment="1">
      <alignment horizontal="center"/>
    </xf>
    <xf numFmtId="164" fontId="8" fillId="0" borderId="25" xfId="1" applyNumberFormat="1" applyFont="1" applyBorder="1" applyAlignment="1">
      <alignment horizontal="center"/>
    </xf>
    <xf numFmtId="164" fontId="8" fillId="0" borderId="26" xfId="1" applyNumberFormat="1" applyFont="1" applyBorder="1" applyAlignment="1">
      <alignment horizontal="center"/>
    </xf>
    <xf numFmtId="164" fontId="8" fillId="0" borderId="27" xfId="1" applyNumberFormat="1" applyFont="1" applyBorder="1" applyAlignment="1">
      <alignment horizontal="center"/>
    </xf>
    <xf numFmtId="164" fontId="6" fillId="0" borderId="28" xfId="1" applyNumberFormat="1" applyFont="1" applyBorder="1" applyAlignment="1">
      <alignment horizontal="center"/>
    </xf>
    <xf numFmtId="164" fontId="9" fillId="11" borderId="28" xfId="1" applyNumberFormat="1" applyFont="1" applyFill="1" applyBorder="1" applyAlignment="1">
      <alignment horizontal="center"/>
    </xf>
    <xf numFmtId="164" fontId="9" fillId="11" borderId="29" xfId="1" applyNumberFormat="1" applyFont="1" applyFill="1" applyBorder="1" applyAlignment="1">
      <alignment horizontal="center"/>
    </xf>
    <xf numFmtId="164" fontId="9" fillId="11" borderId="30" xfId="1" applyNumberFormat="1" applyFont="1" applyFill="1" applyBorder="1" applyAlignment="1">
      <alignment horizontal="center"/>
    </xf>
    <xf numFmtId="17" fontId="11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10" fillId="4" borderId="4" xfId="2" applyFont="1" applyFill="1" applyBorder="1" applyAlignment="1">
      <alignment horizontal="center"/>
    </xf>
    <xf numFmtId="0" fontId="10" fillId="12" borderId="4" xfId="2" applyFont="1" applyFill="1" applyBorder="1" applyAlignment="1">
      <alignment horizontal="center"/>
    </xf>
    <xf numFmtId="0" fontId="10" fillId="8" borderId="4" xfId="2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10" fillId="8" borderId="4" xfId="2" applyFont="1" applyFill="1" applyBorder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12" fillId="13" borderId="4" xfId="2" applyFont="1" applyFill="1" applyBorder="1" applyAlignment="1">
      <alignment horizontal="left"/>
    </xf>
    <xf numFmtId="0" fontId="15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9" fillId="0" borderId="4" xfId="0" applyFont="1" applyBorder="1"/>
    <xf numFmtId="165" fontId="9" fillId="0" borderId="4" xfId="0" applyNumberFormat="1" applyFont="1" applyBorder="1"/>
    <xf numFmtId="1" fontId="9" fillId="0" borderId="4" xfId="0" applyNumberFormat="1" applyFont="1" applyBorder="1"/>
    <xf numFmtId="165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3" fillId="0" borderId="0" xfId="0" applyFont="1"/>
    <xf numFmtId="0" fontId="0" fillId="0" borderId="29" xfId="0" applyBorder="1"/>
    <xf numFmtId="165" fontId="16" fillId="0" borderId="4" xfId="3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/>
    <xf numFmtId="165" fontId="17" fillId="0" borderId="4" xfId="3" applyNumberFormat="1" applyFont="1" applyFill="1" applyBorder="1" applyAlignment="1">
      <alignment horizontal="right"/>
    </xf>
    <xf numFmtId="165" fontId="16" fillId="0" borderId="4" xfId="3" applyNumberFormat="1" applyFont="1" applyBorder="1" applyAlignment="1">
      <alignment horizontal="center" vertical="center" wrapText="1"/>
    </xf>
    <xf numFmtId="165" fontId="17" fillId="0" borderId="4" xfId="3" applyNumberFormat="1" applyFont="1" applyBorder="1" applyAlignment="1">
      <alignment horizontal="right"/>
    </xf>
    <xf numFmtId="165" fontId="17" fillId="0" borderId="4" xfId="3" applyNumberFormat="1" applyFont="1" applyFill="1" applyBorder="1" applyAlignment="1">
      <alignment horizontal="center"/>
    </xf>
    <xf numFmtId="165" fontId="17" fillId="14" borderId="4" xfId="3" applyNumberFormat="1" applyFont="1" applyFill="1" applyBorder="1"/>
    <xf numFmtId="165" fontId="17" fillId="14" borderId="4" xfId="3" applyNumberFormat="1" applyFont="1" applyFill="1" applyBorder="1" applyAlignment="1">
      <alignment horizontal="right"/>
    </xf>
    <xf numFmtId="165" fontId="17" fillId="0" borderId="4" xfId="3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0" fontId="18" fillId="0" borderId="29" xfId="0" applyFont="1" applyBorder="1"/>
    <xf numFmtId="165" fontId="19" fillId="0" borderId="4" xfId="4" applyNumberFormat="1" applyFont="1" applyFill="1" applyBorder="1" applyAlignment="1">
      <alignment horizontal="center" vertical="center" wrapText="1"/>
    </xf>
    <xf numFmtId="165" fontId="6" fillId="0" borderId="4" xfId="4" applyNumberFormat="1" applyFont="1" applyFill="1" applyBorder="1"/>
    <xf numFmtId="165" fontId="17" fillId="0" borderId="4" xfId="4" applyNumberFormat="1" applyFont="1" applyFill="1" applyBorder="1" applyAlignment="1">
      <alignment horizontal="right"/>
    </xf>
    <xf numFmtId="165" fontId="16" fillId="0" borderId="4" xfId="4" applyNumberFormat="1" applyFont="1" applyBorder="1" applyAlignment="1">
      <alignment horizontal="center" vertical="center" wrapText="1"/>
    </xf>
    <xf numFmtId="165" fontId="17" fillId="0" borderId="4" xfId="4" applyNumberFormat="1" applyFont="1" applyBorder="1" applyAlignment="1">
      <alignment horizontal="right"/>
    </xf>
    <xf numFmtId="165" fontId="16" fillId="0" borderId="4" xfId="4" applyNumberFormat="1" applyFont="1" applyFill="1" applyBorder="1" applyAlignment="1">
      <alignment horizontal="center" vertical="center" wrapText="1"/>
    </xf>
    <xf numFmtId="165" fontId="17" fillId="0" borderId="4" xfId="4" applyNumberFormat="1" applyFont="1" applyFill="1" applyBorder="1" applyAlignment="1">
      <alignment horizontal="center"/>
    </xf>
    <xf numFmtId="165" fontId="17" fillId="14" borderId="4" xfId="4" applyNumberFormat="1" applyFont="1" applyFill="1" applyBorder="1"/>
    <xf numFmtId="165" fontId="17" fillId="14" borderId="4" xfId="4" applyNumberFormat="1" applyFont="1" applyFill="1" applyBorder="1" applyAlignment="1">
      <alignment horizontal="right"/>
    </xf>
    <xf numFmtId="165" fontId="17" fillId="0" borderId="4" xfId="4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right"/>
    </xf>
    <xf numFmtId="0" fontId="2" fillId="13" borderId="4" xfId="2" applyFont="1" applyFill="1" applyBorder="1" applyAlignment="1">
      <alignment horizontal="left"/>
    </xf>
    <xf numFmtId="0" fontId="12" fillId="13" borderId="4" xfId="2" applyFont="1" applyFill="1" applyBorder="1" applyAlignment="1">
      <alignment horizontal="right"/>
    </xf>
    <xf numFmtId="0" fontId="10" fillId="13" borderId="4" xfId="2" applyFont="1" applyFill="1" applyBorder="1" applyAlignment="1">
      <alignment horizontal="right"/>
    </xf>
    <xf numFmtId="0" fontId="12" fillId="0" borderId="4" xfId="0" applyFont="1" applyBorder="1"/>
    <xf numFmtId="1" fontId="12" fillId="13" borderId="4" xfId="2" applyNumberFormat="1" applyFont="1" applyFill="1" applyBorder="1" applyAlignment="1">
      <alignment horizontal="right"/>
    </xf>
    <xf numFmtId="1" fontId="10" fillId="13" borderId="4" xfId="2" applyNumberFormat="1" applyFont="1" applyFill="1" applyBorder="1" applyAlignment="1">
      <alignment horizontal="right"/>
    </xf>
    <xf numFmtId="0" fontId="9" fillId="13" borderId="4" xfId="2" applyFont="1" applyFill="1" applyBorder="1" applyAlignment="1">
      <alignment horizontal="right"/>
    </xf>
    <xf numFmtId="165" fontId="9" fillId="0" borderId="0" xfId="0" applyNumberFormat="1" applyFont="1"/>
    <xf numFmtId="165" fontId="9" fillId="0" borderId="2" xfId="0" applyNumberFormat="1" applyFont="1" applyBorder="1"/>
    <xf numFmtId="1" fontId="9" fillId="0" borderId="0" xfId="0" applyNumberFormat="1" applyFont="1"/>
    <xf numFmtId="165" fontId="9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/>
    <xf numFmtId="165" fontId="15" fillId="0" borderId="4" xfId="0" applyNumberFormat="1" applyFont="1" applyBorder="1"/>
    <xf numFmtId="165" fontId="15" fillId="0" borderId="4" xfId="0" applyNumberFormat="1" applyFont="1" applyBorder="1" applyAlignment="1">
      <alignment horizontal="center"/>
    </xf>
    <xf numFmtId="165" fontId="17" fillId="15" borderId="4" xfId="3" applyNumberFormat="1" applyFont="1" applyFill="1" applyBorder="1"/>
    <xf numFmtId="165" fontId="17" fillId="15" borderId="4" xfId="3" applyNumberFormat="1" applyFont="1" applyFill="1" applyBorder="1" applyAlignment="1">
      <alignment horizontal="right"/>
    </xf>
    <xf numFmtId="165" fontId="20" fillId="0" borderId="4" xfId="0" applyNumberFormat="1" applyFont="1" applyBorder="1"/>
    <xf numFmtId="0" fontId="20" fillId="0" borderId="4" xfId="0" applyFont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right"/>
    </xf>
    <xf numFmtId="165" fontId="20" fillId="0" borderId="4" xfId="0" applyNumberFormat="1" applyFont="1" applyBorder="1" applyAlignment="1">
      <alignment horizontal="right"/>
    </xf>
    <xf numFmtId="165" fontId="16" fillId="0" borderId="4" xfId="3" applyNumberFormat="1" applyFont="1" applyFill="1" applyBorder="1"/>
    <xf numFmtId="165" fontId="17" fillId="0" borderId="4" xfId="3" applyNumberFormat="1" applyFont="1" applyFill="1" applyBorder="1" applyAlignment="1">
      <alignment horizontal="center" vertical="center" wrapText="1"/>
    </xf>
    <xf numFmtId="165" fontId="17" fillId="0" borderId="4" xfId="3" applyNumberFormat="1" applyFont="1" applyFill="1" applyBorder="1"/>
    <xf numFmtId="165" fontId="21" fillId="0" borderId="4" xfId="0" applyNumberFormat="1" applyFont="1" applyBorder="1"/>
    <xf numFmtId="165" fontId="0" fillId="0" borderId="4" xfId="0" applyNumberFormat="1" applyBorder="1"/>
    <xf numFmtId="1" fontId="0" fillId="0" borderId="4" xfId="0" applyNumberFormat="1" applyBorder="1"/>
    <xf numFmtId="0" fontId="14" fillId="2" borderId="4" xfId="0" applyFont="1" applyFill="1" applyBorder="1"/>
    <xf numFmtId="0" fontId="10" fillId="4" borderId="4" xfId="2" applyFont="1" applyFill="1" applyBorder="1" applyAlignment="1">
      <alignment horizontal="center" vertical="center"/>
    </xf>
    <xf numFmtId="0" fontId="10" fillId="12" borderId="4" xfId="2" applyFont="1" applyFill="1" applyBorder="1" applyAlignment="1">
      <alignment horizontal="center" vertical="center"/>
    </xf>
    <xf numFmtId="0" fontId="10" fillId="8" borderId="4" xfId="2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0" fillId="8" borderId="4" xfId="2" applyFont="1" applyFill="1" applyBorder="1" applyAlignment="1">
      <alignment vertical="center"/>
    </xf>
    <xf numFmtId="164" fontId="17" fillId="0" borderId="4" xfId="4" applyNumberFormat="1" applyFont="1" applyFill="1" applyBorder="1" applyAlignment="1">
      <alignment horizontal="right"/>
    </xf>
    <xf numFmtId="0" fontId="12" fillId="0" borderId="4" xfId="2" applyFont="1" applyBorder="1" applyAlignment="1">
      <alignment horizontal="left"/>
    </xf>
    <xf numFmtId="164" fontId="9" fillId="0" borderId="4" xfId="4" applyNumberFormat="1" applyFont="1" applyBorder="1"/>
    <xf numFmtId="165" fontId="9" fillId="0" borderId="11" xfId="0" applyNumberFormat="1" applyFont="1" applyBorder="1"/>
    <xf numFmtId="165" fontId="0" fillId="0" borderId="0" xfId="0" applyNumberFormat="1"/>
    <xf numFmtId="0" fontId="18" fillId="0" borderId="0" xfId="0" applyFont="1" applyAlignment="1">
      <alignment horizontal="center"/>
    </xf>
    <xf numFmtId="17" fontId="18" fillId="0" borderId="0" xfId="0" applyNumberFormat="1" applyFont="1"/>
    <xf numFmtId="0" fontId="20" fillId="0" borderId="8" xfId="0" applyFont="1" applyBorder="1"/>
    <xf numFmtId="0" fontId="22" fillId="16" borderId="4" xfId="0" applyFont="1" applyFill="1" applyBorder="1"/>
    <xf numFmtId="0" fontId="21" fillId="0" borderId="4" xfId="0" applyFont="1" applyBorder="1" applyAlignment="1">
      <alignment horizontal="center" vertical="center" wrapText="1"/>
    </xf>
    <xf numFmtId="0" fontId="23" fillId="17" borderId="4" xfId="2" applyFont="1" applyFill="1" applyBorder="1" applyAlignment="1">
      <alignment horizontal="center" vertical="center"/>
    </xf>
    <xf numFmtId="0" fontId="23" fillId="18" borderId="4" xfId="2" applyFont="1" applyFill="1" applyBorder="1" applyAlignment="1">
      <alignment horizontal="center" vertical="center"/>
    </xf>
    <xf numFmtId="0" fontId="23" fillId="19" borderId="4" xfId="2" applyFont="1" applyFill="1" applyBorder="1" applyAlignment="1">
      <alignment horizontal="center" vertical="center"/>
    </xf>
    <xf numFmtId="0" fontId="24" fillId="15" borderId="4" xfId="2" applyFont="1" applyFill="1" applyBorder="1" applyAlignment="1">
      <alignment horizontal="left"/>
    </xf>
    <xf numFmtId="164" fontId="17" fillId="0" borderId="4" xfId="4" applyNumberFormat="1" applyFont="1" applyFill="1" applyBorder="1" applyAlignment="1">
      <alignment horizontal="center"/>
    </xf>
    <xf numFmtId="0" fontId="24" fillId="0" borderId="4" xfId="2" applyFont="1" applyBorder="1" applyAlignment="1">
      <alignment horizontal="left"/>
    </xf>
    <xf numFmtId="0" fontId="25" fillId="0" borderId="4" xfId="0" applyFont="1" applyBorder="1"/>
    <xf numFmtId="164" fontId="25" fillId="0" borderId="4" xfId="4" applyNumberFormat="1" applyFont="1" applyFill="1" applyBorder="1"/>
    <xf numFmtId="0" fontId="0" fillId="0" borderId="20" xfId="0" applyBorder="1"/>
    <xf numFmtId="0" fontId="0" fillId="0" borderId="33" xfId="0" applyBorder="1"/>
    <xf numFmtId="0" fontId="19" fillId="20" borderId="34" xfId="0" applyFont="1" applyFill="1" applyBorder="1" applyAlignment="1">
      <alignment horizontal="center" vertical="center"/>
    </xf>
    <xf numFmtId="0" fontId="3" fillId="20" borderId="34" xfId="0" applyFont="1" applyFill="1" applyBorder="1" applyAlignment="1">
      <alignment horizontal="center" vertical="center"/>
    </xf>
    <xf numFmtId="0" fontId="3" fillId="20" borderId="34" xfId="0" applyFont="1" applyFill="1" applyBorder="1" applyAlignment="1">
      <alignment horizontal="center" vertical="center" wrapText="1"/>
    </xf>
    <xf numFmtId="0" fontId="3" fillId="21" borderId="34" xfId="0" applyFont="1" applyFill="1" applyBorder="1" applyAlignment="1">
      <alignment horizontal="center" vertical="center"/>
    </xf>
    <xf numFmtId="0" fontId="3" fillId="21" borderId="34" xfId="0" applyFont="1" applyFill="1" applyBorder="1" applyAlignment="1">
      <alignment horizontal="center" vertical="center" wrapText="1"/>
    </xf>
    <xf numFmtId="0" fontId="5" fillId="21" borderId="34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9" fillId="0" borderId="3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12" fillId="0" borderId="3" xfId="0" applyFont="1" applyBorder="1" applyAlignment="1">
      <alignment horizontal="center"/>
    </xf>
    <xf numFmtId="0" fontId="30" fillId="15" borderId="4" xfId="0" applyFont="1" applyFill="1" applyBorder="1" applyAlignment="1">
      <alignment horizontal="center" vertical="center" wrapText="1"/>
    </xf>
    <xf numFmtId="0" fontId="30" fillId="0" borderId="4" xfId="5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0" fillId="0" borderId="3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13" borderId="4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3" fontId="12" fillId="13" borderId="4" xfId="0" applyNumberFormat="1" applyFont="1" applyFill="1" applyBorder="1" applyAlignment="1">
      <alignment horizontal="center" vertical="center"/>
    </xf>
    <xf numFmtId="0" fontId="3" fillId="24" borderId="4" xfId="0" applyFont="1" applyFill="1" applyBorder="1" applyAlignment="1">
      <alignment vertical="center"/>
    </xf>
    <xf numFmtId="0" fontId="29" fillId="24" borderId="4" xfId="0" applyFont="1" applyFill="1" applyBorder="1" applyAlignment="1">
      <alignment horizontal="center" vertical="center"/>
    </xf>
    <xf numFmtId="0" fontId="12" fillId="24" borderId="4" xfId="0" applyFont="1" applyFill="1" applyBorder="1" applyAlignment="1">
      <alignment horizontal="center" vertical="center"/>
    </xf>
    <xf numFmtId="3" fontId="12" fillId="24" borderId="4" xfId="0" applyNumberFormat="1" applyFont="1" applyFill="1" applyBorder="1" applyAlignment="1">
      <alignment horizontal="center" vertical="center"/>
    </xf>
    <xf numFmtId="0" fontId="30" fillId="13" borderId="4" xfId="0" applyFont="1" applyFill="1" applyBorder="1" applyAlignment="1">
      <alignment horizontal="center" vertical="center" wrapText="1"/>
    </xf>
    <xf numFmtId="0" fontId="30" fillId="13" borderId="3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13" borderId="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29" fillId="14" borderId="4" xfId="0" applyFont="1" applyFill="1" applyBorder="1" applyAlignment="1">
      <alignment horizontal="center" vertical="center" wrapText="1"/>
    </xf>
    <xf numFmtId="3" fontId="29" fillId="13" borderId="4" xfId="0" applyNumberFormat="1" applyFont="1" applyFill="1" applyBorder="1" applyAlignment="1">
      <alignment horizontal="center" vertical="center" wrapText="1"/>
    </xf>
    <xf numFmtId="0" fontId="29" fillId="24" borderId="4" xfId="0" applyFont="1" applyFill="1" applyBorder="1" applyAlignment="1">
      <alignment horizontal="center" vertical="center" wrapText="1"/>
    </xf>
    <xf numFmtId="3" fontId="29" fillId="24" borderId="4" xfId="0" applyNumberFormat="1" applyFont="1" applyFill="1" applyBorder="1" applyAlignment="1">
      <alignment horizontal="center" vertical="center" wrapText="1"/>
    </xf>
    <xf numFmtId="0" fontId="30" fillId="0" borderId="4" xfId="5" applyFont="1" applyBorder="1" applyAlignment="1">
      <alignment horizontal="center"/>
    </xf>
    <xf numFmtId="0" fontId="30" fillId="0" borderId="4" xfId="5" applyFont="1" applyBorder="1" applyAlignment="1">
      <alignment horizontal="center" vertical="center" wrapText="1"/>
    </xf>
    <xf numFmtId="0" fontId="30" fillId="0" borderId="4" xfId="5" applyFont="1" applyBorder="1" applyAlignment="1">
      <alignment horizontal="center" wrapText="1"/>
    </xf>
    <xf numFmtId="0" fontId="30" fillId="13" borderId="4" xfId="5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2" fillId="1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0" fillId="24" borderId="4" xfId="5" applyFont="1" applyFill="1" applyBorder="1" applyAlignment="1">
      <alignment horizontal="center" vertical="center"/>
    </xf>
    <xf numFmtId="0" fontId="32" fillId="24" borderId="4" xfId="5" applyFont="1" applyFill="1" applyBorder="1" applyAlignment="1">
      <alignment horizontal="center" vertical="center"/>
    </xf>
    <xf numFmtId="167" fontId="32" fillId="13" borderId="4" xfId="0" applyNumberFormat="1" applyFont="1" applyFill="1" applyBorder="1" applyAlignment="1">
      <alignment horizontal="center" vertical="center"/>
    </xf>
    <xf numFmtId="2" fontId="32" fillId="0" borderId="4" xfId="0" applyNumberFormat="1" applyFont="1" applyBorder="1" applyAlignment="1">
      <alignment horizontal="center" vertical="center"/>
    </xf>
    <xf numFmtId="2" fontId="3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shrinkToFit="1"/>
    </xf>
    <xf numFmtId="3" fontId="32" fillId="0" borderId="4" xfId="0" applyNumberFormat="1" applyFont="1" applyBorder="1" applyAlignment="1">
      <alignment horizontal="center" vertical="center"/>
    </xf>
    <xf numFmtId="0" fontId="30" fillId="24" borderId="4" xfId="0" applyFont="1" applyFill="1" applyBorder="1" applyAlignment="1">
      <alignment horizontal="center" vertical="center"/>
    </xf>
    <xf numFmtId="167" fontId="32" fillId="24" borderId="4" xfId="0" applyNumberFormat="1" applyFont="1" applyFill="1" applyBorder="1" applyAlignment="1">
      <alignment horizontal="center" vertical="center"/>
    </xf>
    <xf numFmtId="2" fontId="32" fillId="24" borderId="4" xfId="0" applyNumberFormat="1" applyFont="1" applyFill="1" applyBorder="1" applyAlignment="1">
      <alignment horizontal="center" vertical="center"/>
    </xf>
    <xf numFmtId="2" fontId="30" fillId="24" borderId="4" xfId="0" applyNumberFormat="1" applyFont="1" applyFill="1" applyBorder="1" applyAlignment="1">
      <alignment horizontal="center" vertical="center"/>
    </xf>
    <xf numFmtId="0" fontId="30" fillId="24" borderId="4" xfId="0" applyFont="1" applyFill="1" applyBorder="1" applyAlignment="1">
      <alignment horizontal="center" vertical="center" shrinkToFit="1"/>
    </xf>
    <xf numFmtId="3" fontId="32" fillId="24" borderId="4" xfId="0" applyNumberFormat="1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24" borderId="4" xfId="0" applyFont="1" applyFill="1" applyBorder="1" applyAlignment="1">
      <alignment horizontal="center" vertical="center"/>
    </xf>
    <xf numFmtId="3" fontId="33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167" fontId="30" fillId="24" borderId="4" xfId="0" applyNumberFormat="1" applyFont="1" applyFill="1" applyBorder="1" applyAlignment="1">
      <alignment horizontal="center" vertical="center"/>
    </xf>
    <xf numFmtId="1" fontId="30" fillId="24" borderId="4" xfId="0" applyNumberFormat="1" applyFont="1" applyFill="1" applyBorder="1" applyAlignment="1">
      <alignment horizontal="center" vertical="center"/>
    </xf>
    <xf numFmtId="3" fontId="30" fillId="24" borderId="4" xfId="0" applyNumberFormat="1" applyFont="1" applyFill="1" applyBorder="1" applyAlignment="1">
      <alignment horizontal="center" vertical="center"/>
    </xf>
    <xf numFmtId="0" fontId="34" fillId="20" borderId="4" xfId="0" applyFont="1" applyFill="1" applyBorder="1"/>
    <xf numFmtId="0" fontId="9" fillId="20" borderId="4" xfId="0" applyFont="1" applyFill="1" applyBorder="1" applyAlignment="1">
      <alignment horizontal="left"/>
    </xf>
    <xf numFmtId="164" fontId="30" fillId="20" borderId="4" xfId="1" applyNumberFormat="1" applyFont="1" applyFill="1" applyBorder="1" applyAlignment="1">
      <alignment horizontal="center" vertical="center"/>
    </xf>
    <xf numFmtId="164" fontId="35" fillId="20" borderId="4" xfId="1" applyNumberFormat="1" applyFont="1" applyFill="1" applyBorder="1" applyAlignment="1">
      <alignment horizontal="center" vertical="center"/>
    </xf>
    <xf numFmtId="164" fontId="14" fillId="20" borderId="4" xfId="1" applyNumberFormat="1" applyFont="1" applyFill="1" applyBorder="1" applyAlignment="1">
      <alignment horizontal="center" vertical="center"/>
    </xf>
    <xf numFmtId="0" fontId="0" fillId="0" borderId="41" xfId="0" applyBorder="1"/>
    <xf numFmtId="0" fontId="0" fillId="0" borderId="42" xfId="0" applyBorder="1"/>
    <xf numFmtId="0" fontId="0" fillId="25" borderId="41" xfId="0" applyFill="1" applyBorder="1"/>
    <xf numFmtId="0" fontId="0" fillId="25" borderId="0" xfId="0" applyFill="1"/>
    <xf numFmtId="0" fontId="0" fillId="25" borderId="42" xfId="0" applyFill="1" applyBorder="1"/>
    <xf numFmtId="0" fontId="0" fillId="25" borderId="35" xfId="0" applyFill="1" applyBorder="1"/>
    <xf numFmtId="0" fontId="0" fillId="25" borderId="36" xfId="0" applyFill="1" applyBorder="1"/>
    <xf numFmtId="0" fontId="0" fillId="25" borderId="37" xfId="0" applyFill="1" applyBorder="1"/>
    <xf numFmtId="0" fontId="2" fillId="0" borderId="6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6" fillId="15" borderId="13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 vertical="center"/>
    </xf>
    <xf numFmtId="0" fontId="16" fillId="15" borderId="16" xfId="0" applyFont="1" applyFill="1" applyBorder="1" applyAlignment="1">
      <alignment horizontal="center"/>
    </xf>
    <xf numFmtId="0" fontId="5" fillId="13" borderId="0" xfId="0" applyFont="1" applyFill="1" applyAlignment="1">
      <alignment horizontal="left" vertical="center"/>
    </xf>
    <xf numFmtId="0" fontId="16" fillId="15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0" fontId="16" fillId="15" borderId="44" xfId="0" applyFont="1" applyFill="1" applyBorder="1" applyAlignment="1">
      <alignment horizontal="center"/>
    </xf>
    <xf numFmtId="0" fontId="5" fillId="13" borderId="45" xfId="0" applyFont="1" applyFill="1" applyBorder="1" applyAlignment="1">
      <alignment horizontal="left"/>
    </xf>
    <xf numFmtId="164" fontId="36" fillId="10" borderId="33" xfId="1" applyNumberFormat="1" applyFont="1" applyFill="1" applyBorder="1" applyAlignment="1">
      <alignment horizontal="center" vertical="center"/>
    </xf>
    <xf numFmtId="164" fontId="36" fillId="10" borderId="4" xfId="1" applyNumberFormat="1" applyFont="1" applyFill="1" applyBorder="1" applyAlignment="1">
      <alignment horizontal="center"/>
    </xf>
    <xf numFmtId="164" fontId="36" fillId="10" borderId="8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36" fillId="0" borderId="0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horizontal="center"/>
    </xf>
    <xf numFmtId="0" fontId="37" fillId="0" borderId="0" xfId="0" applyFont="1"/>
    <xf numFmtId="0" fontId="5" fillId="0" borderId="0" xfId="0" applyFont="1" applyAlignment="1">
      <alignment horizontal="left"/>
    </xf>
    <xf numFmtId="0" fontId="39" fillId="10" borderId="47" xfId="0" applyFont="1" applyFill="1" applyBorder="1" applyAlignment="1">
      <alignment horizontal="center" vertical="center" wrapText="1"/>
    </xf>
    <xf numFmtId="0" fontId="40" fillId="28" borderId="46" xfId="0" applyFont="1" applyFill="1" applyBorder="1" applyAlignment="1">
      <alignment horizontal="center" wrapText="1"/>
    </xf>
    <xf numFmtId="0" fontId="40" fillId="28" borderId="21" xfId="0" applyFont="1" applyFill="1" applyBorder="1" applyAlignment="1">
      <alignment horizontal="center" wrapText="1"/>
    </xf>
    <xf numFmtId="0" fontId="2" fillId="13" borderId="4" xfId="0" applyFont="1" applyFill="1" applyBorder="1"/>
    <xf numFmtId="164" fontId="10" fillId="0" borderId="4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164" fontId="10" fillId="0" borderId="13" xfId="1" applyNumberFormat="1" applyFont="1" applyBorder="1"/>
    <xf numFmtId="4" fontId="10" fillId="0" borderId="26" xfId="0" applyNumberFormat="1" applyFont="1" applyBorder="1" applyAlignment="1">
      <alignment horizontal="right" vertical="center"/>
    </xf>
    <xf numFmtId="4" fontId="10" fillId="0" borderId="13" xfId="0" applyNumberFormat="1" applyFont="1" applyBorder="1"/>
    <xf numFmtId="4" fontId="10" fillId="0" borderId="48" xfId="0" applyNumberFormat="1" applyFont="1" applyBorder="1"/>
    <xf numFmtId="164" fontId="10" fillId="0" borderId="16" xfId="1" applyNumberFormat="1" applyFont="1" applyBorder="1"/>
    <xf numFmtId="4" fontId="10" fillId="0" borderId="27" xfId="0" applyNumberFormat="1" applyFont="1" applyBorder="1" applyAlignment="1">
      <alignment horizontal="right" vertical="center"/>
    </xf>
    <xf numFmtId="4" fontId="10" fillId="0" borderId="16" xfId="0" applyNumberFormat="1" applyFont="1" applyBorder="1"/>
    <xf numFmtId="4" fontId="10" fillId="0" borderId="3" xfId="0" applyNumberFormat="1" applyFont="1" applyBorder="1"/>
    <xf numFmtId="0" fontId="2" fillId="13" borderId="4" xfId="0" applyFont="1" applyFill="1" applyBorder="1" applyAlignment="1">
      <alignment horizontal="left" vertical="center" wrapText="1"/>
    </xf>
    <xf numFmtId="164" fontId="10" fillId="0" borderId="16" xfId="1" applyNumberFormat="1" applyFont="1" applyBorder="1" applyAlignment="1">
      <alignment vertical="center"/>
    </xf>
    <xf numFmtId="4" fontId="10" fillId="0" borderId="16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164" fontId="10" fillId="0" borderId="4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164" fontId="10" fillId="0" borderId="4" xfId="1" applyNumberFormat="1" applyFont="1" applyFill="1" applyBorder="1"/>
    <xf numFmtId="164" fontId="42" fillId="0" borderId="4" xfId="1" applyNumberFormat="1" applyFont="1" applyBorder="1" applyAlignment="1">
      <alignment horizontal="right"/>
    </xf>
    <xf numFmtId="164" fontId="42" fillId="0" borderId="1" xfId="1" applyNumberFormat="1" applyFont="1" applyBorder="1" applyAlignment="1">
      <alignment horizontal="right"/>
    </xf>
    <xf numFmtId="0" fontId="2" fillId="13" borderId="4" xfId="0" applyFont="1" applyFill="1" applyBorder="1" applyAlignment="1">
      <alignment vertical="center" wrapText="1"/>
    </xf>
    <xf numFmtId="4" fontId="10" fillId="0" borderId="16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20" fillId="0" borderId="0" xfId="0" applyFont="1"/>
    <xf numFmtId="164" fontId="10" fillId="0" borderId="28" xfId="1" applyNumberFormat="1" applyFont="1" applyBorder="1"/>
    <xf numFmtId="4" fontId="10" fillId="0" borderId="30" xfId="0" applyNumberFormat="1" applyFont="1" applyBorder="1" applyAlignment="1">
      <alignment horizontal="right" vertical="center"/>
    </xf>
    <xf numFmtId="4" fontId="10" fillId="0" borderId="28" xfId="0" applyNumberFormat="1" applyFont="1" applyBorder="1"/>
    <xf numFmtId="4" fontId="10" fillId="0" borderId="49" xfId="0" applyNumberFormat="1" applyFont="1" applyBorder="1"/>
    <xf numFmtId="164" fontId="18" fillId="0" borderId="4" xfId="1" applyNumberFormat="1" applyFont="1" applyBorder="1"/>
    <xf numFmtId="164" fontId="18" fillId="0" borderId="20" xfId="1" applyNumberFormat="1" applyFont="1" applyBorder="1"/>
    <xf numFmtId="4" fontId="18" fillId="0" borderId="50" xfId="0" applyNumberFormat="1" applyFont="1" applyBorder="1"/>
    <xf numFmtId="4" fontId="18" fillId="0" borderId="5" xfId="0" applyNumberFormat="1" applyFont="1" applyBorder="1"/>
    <xf numFmtId="4" fontId="0" fillId="0" borderId="0" xfId="0" applyNumberFormat="1"/>
    <xf numFmtId="4" fontId="12" fillId="0" borderId="26" xfId="0" applyNumberFormat="1" applyFont="1" applyBorder="1"/>
    <xf numFmtId="4" fontId="12" fillId="0" borderId="27" xfId="0" applyNumberFormat="1" applyFont="1" applyBorder="1"/>
    <xf numFmtId="4" fontId="12" fillId="0" borderId="51" xfId="0" applyNumberFormat="1" applyFont="1" applyBorder="1"/>
    <xf numFmtId="4" fontId="18" fillId="0" borderId="19" xfId="0" applyNumberFormat="1" applyFont="1" applyBorder="1"/>
    <xf numFmtId="4" fontId="0" fillId="0" borderId="4" xfId="0" applyNumberFormat="1" applyBorder="1"/>
    <xf numFmtId="14" fontId="10" fillId="0" borderId="0" xfId="0" applyNumberFormat="1" applyFont="1" applyAlignment="1">
      <alignment vertical="center"/>
    </xf>
    <xf numFmtId="43" fontId="10" fillId="0" borderId="0" xfId="1" applyFont="1" applyAlignment="1">
      <alignment vertical="center"/>
    </xf>
    <xf numFmtId="43" fontId="0" fillId="0" borderId="0" xfId="0" applyNumberFormat="1"/>
    <xf numFmtId="0" fontId="19" fillId="2" borderId="11" xfId="0" applyFont="1" applyFill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28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8" xfId="0" applyFont="1" applyBorder="1" applyAlignment="1">
      <alignment horizontal="right" vertical="center"/>
    </xf>
    <xf numFmtId="0" fontId="1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 wrapText="1"/>
    </xf>
    <xf numFmtId="0" fontId="23" fillId="8" borderId="52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4" fillId="4" borderId="0" xfId="0" applyFont="1" applyFill="1" applyAlignment="1">
      <alignment horizontal="left" wrapText="1"/>
    </xf>
    <xf numFmtId="0" fontId="24" fillId="29" borderId="0" xfId="0" applyFont="1" applyFill="1" applyAlignment="1">
      <alignment horizontal="left" wrapText="1"/>
    </xf>
    <xf numFmtId="0" fontId="24" fillId="8" borderId="0" xfId="0" applyFont="1" applyFill="1" applyAlignment="1">
      <alignment horizontal="left" wrapText="1"/>
    </xf>
    <xf numFmtId="0" fontId="24" fillId="8" borderId="53" xfId="0" applyFont="1" applyFill="1" applyBorder="1" applyAlignment="1">
      <alignment horizontal="left" wrapText="1"/>
    </xf>
    <xf numFmtId="0" fontId="23" fillId="0" borderId="54" xfId="0" applyFont="1" applyBorder="1" applyAlignment="1">
      <alignment horizontal="left" wrapText="1"/>
    </xf>
    <xf numFmtId="0" fontId="43" fillId="13" borderId="4" xfId="0" applyFont="1" applyFill="1" applyBorder="1" applyAlignment="1">
      <alignment horizontal="right" wrapText="1"/>
    </xf>
    <xf numFmtId="0" fontId="44" fillId="13" borderId="4" xfId="0" applyFont="1" applyFill="1" applyBorder="1" applyAlignment="1">
      <alignment horizontal="right" wrapText="1"/>
    </xf>
    <xf numFmtId="0" fontId="43" fillId="13" borderId="4" xfId="0" applyFont="1" applyFill="1" applyBorder="1" applyAlignment="1">
      <alignment horizontal="right" vertical="top" wrapText="1"/>
    </xf>
    <xf numFmtId="0" fontId="44" fillId="13" borderId="4" xfId="0" applyFont="1" applyFill="1" applyBorder="1" applyAlignment="1">
      <alignment horizontal="left" wrapText="1"/>
    </xf>
    <xf numFmtId="0" fontId="45" fillId="13" borderId="4" xfId="0" applyFont="1" applyFill="1" applyBorder="1" applyAlignment="1">
      <alignment horizontal="right" wrapText="1"/>
    </xf>
    <xf numFmtId="0" fontId="46" fillId="13" borderId="4" xfId="0" applyFont="1" applyFill="1" applyBorder="1" applyAlignment="1">
      <alignment horizontal="right" wrapText="1"/>
    </xf>
    <xf numFmtId="0" fontId="46" fillId="13" borderId="4" xfId="0" applyFont="1" applyFill="1" applyBorder="1" applyAlignment="1">
      <alignment horizontal="left" wrapText="1"/>
    </xf>
    <xf numFmtId="0" fontId="45" fillId="13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8" fillId="0" borderId="9" xfId="1" applyNumberFormat="1" applyFont="1" applyBorder="1" applyAlignment="1">
      <alignment horizontal="center"/>
    </xf>
    <xf numFmtId="164" fontId="8" fillId="0" borderId="1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8" fillId="0" borderId="14" xfId="1" applyNumberFormat="1" applyFont="1" applyBorder="1" applyAlignment="1">
      <alignment horizontal="center"/>
    </xf>
    <xf numFmtId="164" fontId="8" fillId="0" borderId="15" xfId="1" applyNumberFormat="1" applyFont="1" applyBorder="1" applyAlignment="1">
      <alignment horizontal="center"/>
    </xf>
    <xf numFmtId="164" fontId="9" fillId="11" borderId="18" xfId="1" applyNumberFormat="1" applyFont="1" applyFill="1" applyBorder="1" applyAlignment="1">
      <alignment horizontal="center"/>
    </xf>
    <xf numFmtId="164" fontId="9" fillId="11" borderId="19" xfId="1" applyNumberFormat="1" applyFont="1" applyFill="1" applyBorder="1" applyAlignment="1">
      <alignment horizontal="center"/>
    </xf>
    <xf numFmtId="164" fontId="9" fillId="11" borderId="31" xfId="1" applyNumberFormat="1" applyFont="1" applyFill="1" applyBorder="1" applyAlignment="1">
      <alignment horizontal="center"/>
    </xf>
    <xf numFmtId="164" fontId="9" fillId="11" borderId="32" xfId="1" applyNumberFormat="1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10" borderId="5" xfId="0" applyFont="1" applyFill="1" applyBorder="1" applyAlignment="1">
      <alignment horizontal="right"/>
    </xf>
    <xf numFmtId="0" fontId="5" fillId="10" borderId="7" xfId="0" applyFont="1" applyFill="1" applyBorder="1" applyAlignment="1">
      <alignment horizontal="right"/>
    </xf>
    <xf numFmtId="0" fontId="10" fillId="26" borderId="5" xfId="0" applyFont="1" applyFill="1" applyBorder="1" applyAlignment="1">
      <alignment horizontal="center" vertical="center"/>
    </xf>
    <xf numFmtId="0" fontId="10" fillId="26" borderId="6" xfId="0" applyFont="1" applyFill="1" applyBorder="1" applyAlignment="1">
      <alignment horizontal="center" vertical="center"/>
    </xf>
    <xf numFmtId="0" fontId="10" fillId="26" borderId="7" xfId="0" applyFont="1" applyFill="1" applyBorder="1" applyAlignment="1">
      <alignment horizontal="center" vertical="center"/>
    </xf>
    <xf numFmtId="0" fontId="38" fillId="27" borderId="21" xfId="0" applyFont="1" applyFill="1" applyBorder="1" applyAlignment="1">
      <alignment horizontal="center" vertical="center" wrapText="1"/>
    </xf>
    <xf numFmtId="0" fontId="38" fillId="27" borderId="47" xfId="0" applyFont="1" applyFill="1" applyBorder="1" applyAlignment="1">
      <alignment horizontal="center" vertical="center" wrapText="1"/>
    </xf>
    <xf numFmtId="0" fontId="10" fillId="26" borderId="5" xfId="0" applyFont="1" applyFill="1" applyBorder="1" applyAlignment="1">
      <alignment horizontal="center" vertical="center" wrapText="1"/>
    </xf>
    <xf numFmtId="0" fontId="10" fillId="26" borderId="6" xfId="0" applyFont="1" applyFill="1" applyBorder="1" applyAlignment="1">
      <alignment horizontal="center" vertical="center" wrapText="1"/>
    </xf>
    <xf numFmtId="0" fontId="10" fillId="26" borderId="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" fontId="11" fillId="0" borderId="29" xfId="2" applyNumberFormat="1" applyFont="1" applyBorder="1" applyAlignment="1">
      <alignment horizontal="left"/>
    </xf>
    <xf numFmtId="0" fontId="3" fillId="0" borderId="29" xfId="0" applyFont="1" applyBorder="1"/>
    <xf numFmtId="0" fontId="18" fillId="0" borderId="29" xfId="0" applyFont="1" applyBorder="1"/>
    <xf numFmtId="0" fontId="2" fillId="0" borderId="29" xfId="0" applyFont="1" applyBorder="1"/>
    <xf numFmtId="0" fontId="0" fillId="0" borderId="2" xfId="0" applyBorder="1"/>
    <xf numFmtId="0" fontId="2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6" fillId="2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6" fillId="22" borderId="4" xfId="0" applyFont="1" applyFill="1" applyBorder="1" applyAlignment="1">
      <alignment horizontal="right" vertical="center"/>
    </xf>
    <xf numFmtId="0" fontId="3" fillId="23" borderId="34" xfId="0" applyFont="1" applyFill="1" applyBorder="1" applyAlignment="1">
      <alignment horizontal="center" vertical="center"/>
    </xf>
    <xf numFmtId="0" fontId="3" fillId="23" borderId="11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20" borderId="4" xfId="0" applyFont="1" applyFill="1" applyBorder="1" applyAlignment="1">
      <alignment horizontal="right" vertic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20" borderId="35" xfId="0" applyFont="1" applyFill="1" applyBorder="1" applyAlignment="1">
      <alignment horizontal="center"/>
    </xf>
    <xf numFmtId="0" fontId="10" fillId="20" borderId="36" xfId="0" applyFont="1" applyFill="1" applyBorder="1" applyAlignment="1">
      <alignment horizontal="center"/>
    </xf>
    <xf numFmtId="0" fontId="10" fillId="20" borderId="37" xfId="0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2" fillId="20" borderId="35" xfId="0" applyFont="1" applyFill="1" applyBorder="1" applyAlignment="1">
      <alignment horizontal="center"/>
    </xf>
    <xf numFmtId="0" fontId="2" fillId="20" borderId="36" xfId="0" applyFont="1" applyFill="1" applyBorder="1" applyAlignment="1">
      <alignment horizontal="center"/>
    </xf>
    <xf numFmtId="0" fontId="2" fillId="20" borderId="37" xfId="0" applyFont="1" applyFill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</cellXfs>
  <cellStyles count="6">
    <cellStyle name="Millares" xfId="1" builtinId="3"/>
    <cellStyle name="Millares 2" xfId="3" xr:uid="{D3ADAB66-0838-4B12-B6C3-A6EC6421BE02}"/>
    <cellStyle name="Millares 5" xfId="4" xr:uid="{7CB91DF2-455E-4B39-8935-E3267D7CD79D}"/>
    <cellStyle name="Normal" xfId="0" builtinId="0"/>
    <cellStyle name="Normal 2" xfId="5" xr:uid="{65BBD20B-95B9-4EB5-ADAC-6EA1314FF56A}"/>
    <cellStyle name="Normal 5 2" xfId="2" xr:uid="{57C6663D-4AC3-4858-A004-7FF208BF5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784860</xdr:colOff>
      <xdr:row>1</xdr:row>
      <xdr:rowOff>0</xdr:rowOff>
    </xdr:from>
    <xdr:to>
      <xdr:col>7</xdr:col>
      <xdr:colOff>446503</xdr:colOff>
      <xdr:row>3</xdr:row>
      <xdr:rowOff>131005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D606E477-8877-42D6-AD71-0F4225BDC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182880"/>
          <a:ext cx="318208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845820</xdr:colOff>
      <xdr:row>2</xdr:row>
      <xdr:rowOff>0</xdr:rowOff>
    </xdr:from>
    <xdr:to>
      <xdr:col>5</xdr:col>
      <xdr:colOff>301723</xdr:colOff>
      <xdr:row>4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A3DA009-7973-40DA-8435-42C6CDF0B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920" y="365760"/>
          <a:ext cx="318208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114300</xdr:rowOff>
    </xdr:from>
    <xdr:to>
      <xdr:col>6</xdr:col>
      <xdr:colOff>83820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6CEC0A-C879-4DCF-A474-9D59FDC24E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160" y="114300"/>
          <a:ext cx="2621280" cy="480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16</xdr:col>
      <xdr:colOff>400783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438C414-F4B8-4F34-994D-3CA9A5D71D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860" y="0"/>
          <a:ext cx="3182083" cy="4967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</xdr:colOff>
      <xdr:row>0</xdr:row>
      <xdr:rowOff>0</xdr:rowOff>
    </xdr:from>
    <xdr:to>
      <xdr:col>8</xdr:col>
      <xdr:colOff>248383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BF45FF-2056-4BA8-853F-DE4C313B40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460" y="0"/>
          <a:ext cx="3182083" cy="4967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0</xdr:row>
      <xdr:rowOff>7621</xdr:rowOff>
    </xdr:from>
    <xdr:to>
      <xdr:col>2</xdr:col>
      <xdr:colOff>42643</xdr:colOff>
      <xdr:row>2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AA0353F-2B13-4CB8-A262-87D728A937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7621"/>
          <a:ext cx="3182083" cy="3962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0C10583-30F8-4C1F-BDF9-52FDE9BF8C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520D595E-DA87-4153-9638-4C3745D38FD6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C5272D7-FB19-4F38-A4AA-442DBC0DA55D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6CB4D523-3575-4DAB-A23A-77107D13E875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1496D122-6732-45CB-9861-D89A6256312F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5DD910BB-0EED-4AB9-8FE1-967E096A696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E1E69656-75AB-4841-9325-D2E56ABEA30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812D8DD-F710-48BC-B8DD-CAC37B567B1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55696C86-5092-400B-A03E-BE67FF5D068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82D14917-5C51-4D12-9092-E107A95FC0A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24B58E43-6203-4AB5-9438-2BDFC027EF6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AB771D59-DA10-4D27-9B19-0EA76163F30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55959271-EF2E-4A1E-9682-05074E5138A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1617CC11-56EC-4B0F-B272-B974F670DEE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E9348B6-3F61-4D1F-99E0-5337C3E2D59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F7A81AB2-7495-437C-9073-D45020A065E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B2858AE4-55B0-43B4-B536-FFD1595E59C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0C0895AB-E098-4A39-90BC-64CC584C531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5BFE407E-7677-40BA-B7A8-C508DD33C1E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64B40DD1-36A0-452B-9462-AF869942BDC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A44B8BC6-129B-4858-8CBC-EB73EDC4146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A63F253C-8B4A-494D-AAAC-EE71F3F639D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AEA074E-0242-4414-8360-994D8F360E2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1DF74552-B116-4EF6-96FF-03BE50E5819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03C0E26F-D2B0-40C2-B722-D00114BD161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971A8816-C7FA-4D66-9C45-27D71455D52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A4574920-1505-449F-9DD1-EA57491AE47F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D2C13136-C32A-4B06-9B6F-A12C0FE8B83D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12E70410-0812-4699-AE52-FD143296217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44289009-8173-4ACD-B068-AEEC3AE70304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BF27677F-39B3-449A-A020-4ED75F1EAE7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C50A92FF-69E5-4811-B8B2-62A39FFEF65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EF8BACCB-4E86-4DE9-BBAC-FF65C912D90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599B2B6F-6047-4ACA-A3A4-6ACB08C9F74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AF726E3A-BBFB-4021-9739-124CB4CCEEB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DBD27DE0-B377-403C-BA1D-F2469B91968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B6D00DC4-24E4-47FC-91E0-4EC5059FF26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E65204F6-6D2F-43B9-9AA3-E04FD772BD9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5A005B92-9114-4291-8D21-2508C87991A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290D0796-333A-4493-A509-88896F410A2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041327AE-AEDF-4E4B-BC81-E4F7667F0CD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04510041-70CD-4B97-ADCF-C9971F8CD33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A169E79C-0887-4885-9B25-6C747BDB180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DED93BFF-A53C-4AFE-A019-D0C8100A6BB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4E217821-86DD-488F-8AC4-C05B1A8FAF7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1EC94572-0702-45DC-8CCB-3C6A1DAE757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1F55A066-6D71-4D42-9C0E-3C2CCA8D307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5F3AF8AE-C3F6-4FA7-9080-A27AE1D68A1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8EBB3CBD-F9FE-45F0-8852-68B3424F4B9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A6DA6C48-8F5C-4031-B363-B2998C0803A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5073FB1C-EEC1-439D-8F0C-EDE5BF0F0EA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9935DE-C6B2-4E46-BF88-461AFE1A4D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F250D796-3971-4CBC-846C-9AAD283EF56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7F88646E-50CF-42AE-AF18-45EB6250005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1B496536-7A8B-4726-83E3-15A930EB49A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29</xdr:row>
      <xdr:rowOff>0</xdr:rowOff>
    </xdr:from>
    <xdr:to>
      <xdr:col>2</xdr:col>
      <xdr:colOff>590550</xdr:colOff>
      <xdr:row>29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BD1CD09E-127A-40D6-B1C8-1E1C7233C915}"/>
            </a:ext>
          </a:extLst>
        </xdr:cNvPr>
        <xdr:cNvSpPr>
          <a:spLocks noChangeAspect="1" noChangeArrowheads="1"/>
        </xdr:cNvSpPr>
      </xdr:nvSpPr>
      <xdr:spPr bwMode="auto">
        <a:xfrm>
          <a:off x="209931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30BBD927-6AD0-4263-8240-83D35ADA825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381BF915-3176-467A-B450-F4FE4CBCA1B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CB36AB5D-4763-4962-AF9B-9A3C880549D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1E4E7F42-4FB1-4CC2-BC8D-E1C0F148301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037C9B4B-FBD2-4E8B-8517-16EEC671FFF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AAB6F064-315A-4544-8396-BB06DBBF805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52F652EE-B07C-41F7-AC9B-E117D40831F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830580</xdr:colOff>
      <xdr:row>69</xdr:row>
      <xdr:rowOff>198120</xdr:rowOff>
    </xdr:from>
    <xdr:to>
      <xdr:col>6</xdr:col>
      <xdr:colOff>2099854</xdr:colOff>
      <xdr:row>96</xdr:row>
      <xdr:rowOff>38101</xdr:rowOff>
    </xdr:to>
    <xdr:pic>
      <xdr:nvPicPr>
        <xdr:cNvPr id="14" name="Imagen 13" descr="C:\Users\MIGUEL ANT. THOMAS\Downloads\WhatsApp Image 2024-04-24 at 9.53.59 AM.jpeg">
          <a:extLst>
            <a:ext uri="{FF2B5EF4-FFF2-40B4-BE49-F238E27FC236}">
              <a16:creationId xmlns:a16="http://schemas.microsoft.com/office/drawing/2014/main" id="{BBAC38C3-FA67-4081-A71A-EC03984E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140" y="13411200"/>
          <a:ext cx="6847114" cy="480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F05C-66CE-4C7F-BA6B-30948DE3228B}">
  <dimension ref="B6:N24"/>
  <sheetViews>
    <sheetView tabSelected="1" zoomScaleNormal="100" workbookViewId="0">
      <selection activeCell="I5" sqref="I5"/>
    </sheetView>
  </sheetViews>
  <sheetFormatPr baseColWidth="10" defaultRowHeight="14.4" x14ac:dyDescent="0.3"/>
  <cols>
    <col min="2" max="2" width="14.88671875" customWidth="1"/>
    <col min="3" max="3" width="15" customWidth="1"/>
    <col min="4" max="4" width="16.6640625" customWidth="1"/>
    <col min="8" max="8" width="14.6640625" customWidth="1"/>
  </cols>
  <sheetData>
    <row r="6" spans="2:14" x14ac:dyDescent="0.3">
      <c r="B6" s="353" t="s">
        <v>0</v>
      </c>
      <c r="C6" s="353"/>
      <c r="D6" s="353"/>
      <c r="E6" s="353"/>
      <c r="F6" s="353"/>
      <c r="G6" s="353"/>
      <c r="H6" s="353"/>
      <c r="I6" s="353"/>
      <c r="J6" s="353"/>
      <c r="K6" s="353"/>
    </row>
    <row r="7" spans="2:14" x14ac:dyDescent="0.3">
      <c r="B7" s="353" t="s">
        <v>1</v>
      </c>
      <c r="C7" s="353"/>
      <c r="D7" s="353"/>
      <c r="E7" s="353"/>
      <c r="F7" s="353"/>
      <c r="G7" s="353"/>
      <c r="H7" s="353"/>
      <c r="I7" s="353"/>
      <c r="J7" s="353"/>
      <c r="K7" s="353"/>
    </row>
    <row r="8" spans="2:14" x14ac:dyDescent="0.3">
      <c r="B8" s="354" t="s">
        <v>2</v>
      </c>
      <c r="C8" s="354"/>
      <c r="D8" s="354"/>
      <c r="E8" s="354"/>
      <c r="F8" s="354"/>
      <c r="G8" s="354"/>
      <c r="H8" s="354"/>
      <c r="I8" s="354"/>
      <c r="J8" s="354"/>
      <c r="K8" s="354"/>
    </row>
    <row r="9" spans="2:14" x14ac:dyDescent="0.3">
      <c r="E9" s="355" t="s">
        <v>3</v>
      </c>
      <c r="F9" s="356"/>
      <c r="G9" s="357"/>
      <c r="H9" s="3"/>
      <c r="I9" s="355" t="s">
        <v>3</v>
      </c>
      <c r="J9" s="356"/>
      <c r="K9" s="357"/>
    </row>
    <row r="10" spans="2:14" ht="27.6" x14ac:dyDescent="0.3">
      <c r="B10" s="4" t="s">
        <v>4</v>
      </c>
      <c r="C10" s="5" t="s">
        <v>5</v>
      </c>
      <c r="D10" s="6" t="s">
        <v>6</v>
      </c>
      <c r="E10" s="7" t="s">
        <v>7</v>
      </c>
      <c r="F10" s="8" t="s">
        <v>8</v>
      </c>
      <c r="G10" s="9" t="s">
        <v>9</v>
      </c>
      <c r="H10" s="10" t="s">
        <v>10</v>
      </c>
      <c r="I10" s="7" t="s">
        <v>7</v>
      </c>
      <c r="J10" s="8" t="s">
        <v>8</v>
      </c>
      <c r="K10" s="11" t="s">
        <v>9</v>
      </c>
    </row>
    <row r="11" spans="2:14" x14ac:dyDescent="0.3">
      <c r="B11" s="12" t="s">
        <v>11</v>
      </c>
      <c r="C11" s="13">
        <v>72500</v>
      </c>
      <c r="D11" s="14">
        <v>0</v>
      </c>
      <c r="E11" s="13">
        <v>0</v>
      </c>
      <c r="F11" s="13">
        <v>0</v>
      </c>
      <c r="G11" s="13">
        <f>SUM(E11:F11)</f>
        <v>0</v>
      </c>
      <c r="H11" s="14">
        <v>92.3</v>
      </c>
      <c r="I11" s="13">
        <v>4</v>
      </c>
      <c r="J11" s="13">
        <v>1</v>
      </c>
      <c r="K11" s="13">
        <f t="shared" ref="K11:K18" si="0">SUM(I11:J11)</f>
        <v>5</v>
      </c>
    </row>
    <row r="12" spans="2:14" x14ac:dyDescent="0.3">
      <c r="B12" s="12" t="s">
        <v>12</v>
      </c>
      <c r="C12" s="13">
        <v>22850</v>
      </c>
      <c r="D12" s="14">
        <v>89</v>
      </c>
      <c r="E12" s="13">
        <v>3</v>
      </c>
      <c r="F12" s="13">
        <v>1</v>
      </c>
      <c r="G12" s="13">
        <f t="shared" ref="G12:G18" si="1">SUM(E12:F12)</f>
        <v>4</v>
      </c>
      <c r="H12" s="14">
        <v>72</v>
      </c>
      <c r="I12" s="13">
        <v>2</v>
      </c>
      <c r="J12" s="13">
        <v>0</v>
      </c>
      <c r="K12" s="13">
        <f t="shared" si="0"/>
        <v>2</v>
      </c>
    </row>
    <row r="13" spans="2:14" x14ac:dyDescent="0.3">
      <c r="B13" s="12" t="s">
        <v>13</v>
      </c>
      <c r="C13" s="13">
        <v>4300</v>
      </c>
      <c r="D13" s="14">
        <v>0</v>
      </c>
      <c r="E13" s="13">
        <v>0</v>
      </c>
      <c r="F13" s="13">
        <v>0</v>
      </c>
      <c r="G13" s="13">
        <f t="shared" si="1"/>
        <v>0</v>
      </c>
      <c r="H13" s="14">
        <v>21</v>
      </c>
      <c r="I13" s="13">
        <v>2</v>
      </c>
      <c r="J13" s="13">
        <v>0</v>
      </c>
      <c r="K13" s="13">
        <f t="shared" si="0"/>
        <v>2</v>
      </c>
      <c r="M13" t="s">
        <v>14</v>
      </c>
    </row>
    <row r="14" spans="2:14" x14ac:dyDescent="0.3">
      <c r="B14" s="12" t="s">
        <v>15</v>
      </c>
      <c r="C14" s="15">
        <v>153465</v>
      </c>
      <c r="D14" s="14">
        <v>316.5</v>
      </c>
      <c r="E14" s="13">
        <v>21</v>
      </c>
      <c r="F14" s="13">
        <v>1</v>
      </c>
      <c r="G14" s="13">
        <f t="shared" si="1"/>
        <v>22</v>
      </c>
      <c r="H14" s="14">
        <v>166</v>
      </c>
      <c r="I14" s="13">
        <v>15</v>
      </c>
      <c r="J14" s="13">
        <v>2</v>
      </c>
      <c r="K14" s="13">
        <f t="shared" si="0"/>
        <v>17</v>
      </c>
      <c r="M14" t="s">
        <v>14</v>
      </c>
      <c r="N14" t="s">
        <v>14</v>
      </c>
    </row>
    <row r="15" spans="2:14" x14ac:dyDescent="0.3">
      <c r="B15" s="12" t="s">
        <v>16</v>
      </c>
      <c r="C15" s="13">
        <v>104310</v>
      </c>
      <c r="D15" s="14">
        <v>41</v>
      </c>
      <c r="E15" s="13">
        <v>2</v>
      </c>
      <c r="F15" s="13">
        <v>1</v>
      </c>
      <c r="G15" s="13">
        <f t="shared" si="1"/>
        <v>3</v>
      </c>
      <c r="H15" s="14">
        <v>377</v>
      </c>
      <c r="I15" s="13">
        <v>26</v>
      </c>
      <c r="J15" s="13">
        <v>1</v>
      </c>
      <c r="K15" s="13">
        <f t="shared" si="0"/>
        <v>27</v>
      </c>
    </row>
    <row r="16" spans="2:14" x14ac:dyDescent="0.3">
      <c r="B16" s="12" t="s">
        <v>17</v>
      </c>
      <c r="C16" s="16">
        <v>42000</v>
      </c>
      <c r="D16" s="14">
        <v>31.4</v>
      </c>
      <c r="E16" s="13">
        <v>2</v>
      </c>
      <c r="F16" s="13">
        <v>0</v>
      </c>
      <c r="G16" s="13">
        <f t="shared" si="1"/>
        <v>2</v>
      </c>
      <c r="H16" s="14">
        <v>137.87</v>
      </c>
      <c r="I16" s="13">
        <v>6</v>
      </c>
      <c r="J16" s="13">
        <v>2</v>
      </c>
      <c r="K16" s="13">
        <f t="shared" si="0"/>
        <v>8</v>
      </c>
    </row>
    <row r="17" spans="2:11" x14ac:dyDescent="0.3">
      <c r="B17" s="12" t="s">
        <v>18</v>
      </c>
      <c r="C17" s="13">
        <v>0</v>
      </c>
      <c r="D17" s="14">
        <v>0</v>
      </c>
      <c r="E17" s="13">
        <v>0</v>
      </c>
      <c r="F17" s="13">
        <v>0</v>
      </c>
      <c r="G17" s="13">
        <f t="shared" si="1"/>
        <v>0</v>
      </c>
      <c r="H17" s="14">
        <v>0</v>
      </c>
      <c r="I17" s="13">
        <v>0</v>
      </c>
      <c r="J17" s="13">
        <v>0</v>
      </c>
      <c r="K17" s="13">
        <f t="shared" si="0"/>
        <v>0</v>
      </c>
    </row>
    <row r="18" spans="2:11" x14ac:dyDescent="0.3">
      <c r="B18" s="12" t="s">
        <v>19</v>
      </c>
      <c r="C18" s="13">
        <v>0</v>
      </c>
      <c r="D18" s="14">
        <v>0</v>
      </c>
      <c r="E18" s="13">
        <v>0</v>
      </c>
      <c r="F18" s="13">
        <v>0</v>
      </c>
      <c r="G18" s="13">
        <f t="shared" si="1"/>
        <v>0</v>
      </c>
      <c r="H18" s="14">
        <v>0</v>
      </c>
      <c r="I18" s="13">
        <v>0</v>
      </c>
      <c r="J18" s="13">
        <v>0</v>
      </c>
      <c r="K18" s="13">
        <f t="shared" si="0"/>
        <v>0</v>
      </c>
    </row>
    <row r="19" spans="2:11" ht="17.399999999999999" x14ac:dyDescent="0.3">
      <c r="B19" s="17" t="s">
        <v>9</v>
      </c>
      <c r="C19" s="18">
        <f>+C11+C12+C13+C14+C15+C16+C17+C18</f>
        <v>399425</v>
      </c>
      <c r="D19" s="19">
        <f>+D11+D12+D13+D14+D15+D16+D17+D18</f>
        <v>477.9</v>
      </c>
      <c r="E19" s="19">
        <f>SUM(E11:E18)</f>
        <v>28</v>
      </c>
      <c r="F19" s="19">
        <f>SUM(F11:F18)</f>
        <v>3</v>
      </c>
      <c r="G19" s="20">
        <f>+G11+G12+G13+G14+G15+G16+G17+G18</f>
        <v>31</v>
      </c>
      <c r="H19" s="20">
        <f>+H11+H12+H13+H14+H15+H16+H17+H18</f>
        <v>866.17</v>
      </c>
      <c r="I19" s="20">
        <f>SUM(I11:I18)</f>
        <v>55</v>
      </c>
      <c r="J19" s="20">
        <f>+J11+J12+J13+J14+J15+J16+J17+J18</f>
        <v>6</v>
      </c>
      <c r="K19" s="20">
        <f>+K11+K12+K13+K14+K15+K16+K17+K18</f>
        <v>61</v>
      </c>
    </row>
    <row r="21" spans="2:11" x14ac:dyDescent="0.3">
      <c r="G21" t="s">
        <v>14</v>
      </c>
    </row>
    <row r="22" spans="2:11" ht="15.6" x14ac:dyDescent="0.3">
      <c r="B22" s="21" t="s">
        <v>20</v>
      </c>
      <c r="C22" s="21"/>
      <c r="E22" t="s">
        <v>14</v>
      </c>
      <c r="F22" t="s">
        <v>14</v>
      </c>
      <c r="H22" t="s">
        <v>14</v>
      </c>
    </row>
    <row r="23" spans="2:11" ht="15.6" x14ac:dyDescent="0.3">
      <c r="B23" s="21" t="s">
        <v>21</v>
      </c>
      <c r="C23" s="21"/>
      <c r="F23" t="s">
        <v>14</v>
      </c>
    </row>
    <row r="24" spans="2:11" ht="15.6" x14ac:dyDescent="0.3">
      <c r="B24" s="22" t="s">
        <v>22</v>
      </c>
    </row>
  </sheetData>
  <mergeCells count="5">
    <mergeCell ref="B6:K6"/>
    <mergeCell ref="B7:K7"/>
    <mergeCell ref="B8:K8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3F41-204A-487B-9A6C-2B6D5A9903BD}">
  <dimension ref="B6:M49"/>
  <sheetViews>
    <sheetView zoomScaleNormal="100" workbookViewId="0">
      <selection activeCell="C1" sqref="C1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6" spans="2:13" ht="15.6" x14ac:dyDescent="0.3">
      <c r="B6" s="360"/>
      <c r="C6" s="360"/>
      <c r="D6" s="360"/>
      <c r="E6" s="360"/>
      <c r="F6" s="360"/>
      <c r="G6" s="360"/>
      <c r="H6" s="360"/>
    </row>
    <row r="7" spans="2:13" ht="15.6" x14ac:dyDescent="0.3">
      <c r="B7" s="360" t="s">
        <v>23</v>
      </c>
      <c r="C7" s="360"/>
      <c r="D7" s="360"/>
      <c r="E7" s="360"/>
      <c r="F7" s="360"/>
      <c r="G7" s="360"/>
      <c r="H7" s="360"/>
      <c r="I7" s="23"/>
      <c r="J7" s="23"/>
      <c r="K7" s="23"/>
      <c r="L7" s="23"/>
      <c r="M7" s="23"/>
    </row>
    <row r="8" spans="2:13" ht="15.6" x14ac:dyDescent="0.3">
      <c r="B8" s="360" t="s">
        <v>2</v>
      </c>
      <c r="C8" s="360"/>
      <c r="D8" s="360"/>
      <c r="E8" s="360"/>
      <c r="F8" s="360"/>
      <c r="G8" s="360"/>
      <c r="H8" s="360"/>
    </row>
    <row r="9" spans="2:13" ht="10.199999999999999" customHeight="1" thickBot="1" x14ac:dyDescent="0.35">
      <c r="B9" s="21"/>
      <c r="C9" s="21"/>
      <c r="D9" s="21"/>
      <c r="E9" s="21"/>
      <c r="F9" s="21"/>
      <c r="G9" s="21"/>
      <c r="H9" s="21"/>
    </row>
    <row r="10" spans="2:13" ht="16.2" thickBot="1" x14ac:dyDescent="0.35">
      <c r="B10" s="361" t="s">
        <v>24</v>
      </c>
      <c r="C10" s="362"/>
      <c r="D10" s="362"/>
      <c r="E10" s="363"/>
      <c r="F10" s="361" t="s">
        <v>3</v>
      </c>
      <c r="G10" s="362"/>
      <c r="H10" s="363"/>
    </row>
    <row r="11" spans="2:13" ht="35.4" customHeight="1" x14ac:dyDescent="0.3">
      <c r="B11" s="24" t="s">
        <v>4</v>
      </c>
      <c r="C11" s="25" t="s">
        <v>25</v>
      </c>
      <c r="D11" s="25" t="s">
        <v>26</v>
      </c>
      <c r="E11" s="25" t="s">
        <v>27</v>
      </c>
      <c r="F11" s="26" t="s">
        <v>7</v>
      </c>
      <c r="G11" s="27" t="s">
        <v>8</v>
      </c>
      <c r="H11" s="25" t="s">
        <v>9</v>
      </c>
    </row>
    <row r="12" spans="2:13" ht="15.6" x14ac:dyDescent="0.3">
      <c r="B12" s="28" t="s">
        <v>11</v>
      </c>
      <c r="C12" s="29">
        <v>2135</v>
      </c>
      <c r="D12" s="30">
        <v>33</v>
      </c>
      <c r="E12" s="31">
        <v>2135</v>
      </c>
      <c r="F12" s="32">
        <v>30</v>
      </c>
      <c r="G12" s="32">
        <v>3</v>
      </c>
      <c r="H12" s="32">
        <f>SUM(F12:G12)</f>
        <v>33</v>
      </c>
    </row>
    <row r="13" spans="2:13" ht="15.6" x14ac:dyDescent="0.3">
      <c r="B13" s="28" t="s">
        <v>12</v>
      </c>
      <c r="C13" s="29">
        <v>696</v>
      </c>
      <c r="D13" s="30">
        <v>10</v>
      </c>
      <c r="E13" s="31">
        <v>696</v>
      </c>
      <c r="F13" s="32">
        <v>9</v>
      </c>
      <c r="G13" s="32">
        <v>1</v>
      </c>
      <c r="H13" s="32">
        <f t="shared" ref="H13:H19" si="0">SUM(F13:G13)</f>
        <v>10</v>
      </c>
    </row>
    <row r="14" spans="2:13" ht="15.6" x14ac:dyDescent="0.3">
      <c r="B14" s="28" t="s">
        <v>13</v>
      </c>
      <c r="C14" s="29">
        <v>665</v>
      </c>
      <c r="D14" s="30">
        <v>35</v>
      </c>
      <c r="E14" s="31">
        <v>666</v>
      </c>
      <c r="F14" s="32">
        <v>30</v>
      </c>
      <c r="G14" s="32">
        <v>5</v>
      </c>
      <c r="H14" s="32">
        <f t="shared" si="0"/>
        <v>35</v>
      </c>
    </row>
    <row r="15" spans="2:13" ht="15.6" x14ac:dyDescent="0.3">
      <c r="B15" s="28" t="s">
        <v>15</v>
      </c>
      <c r="C15" s="29">
        <v>4861</v>
      </c>
      <c r="D15" s="30">
        <v>197</v>
      </c>
      <c r="E15" s="31">
        <v>6988</v>
      </c>
      <c r="F15" s="32">
        <v>168</v>
      </c>
      <c r="G15" s="32">
        <v>29</v>
      </c>
      <c r="H15" s="32">
        <f t="shared" si="0"/>
        <v>197</v>
      </c>
    </row>
    <row r="16" spans="2:13" ht="15.6" x14ac:dyDescent="0.3">
      <c r="B16" s="28" t="s">
        <v>16</v>
      </c>
      <c r="C16" s="29">
        <v>1098</v>
      </c>
      <c r="D16" s="30">
        <v>14</v>
      </c>
      <c r="E16" s="31">
        <v>1098</v>
      </c>
      <c r="F16" s="32">
        <v>13</v>
      </c>
      <c r="G16" s="32">
        <v>1</v>
      </c>
      <c r="H16" s="32">
        <f t="shared" si="0"/>
        <v>14</v>
      </c>
    </row>
    <row r="17" spans="2:12" ht="15.6" x14ac:dyDescent="0.3">
      <c r="B17" s="28" t="s">
        <v>17</v>
      </c>
      <c r="C17" s="29">
        <v>648</v>
      </c>
      <c r="D17" s="30">
        <v>39</v>
      </c>
      <c r="E17" s="31">
        <v>1361</v>
      </c>
      <c r="F17" s="32">
        <v>37</v>
      </c>
      <c r="G17" s="32">
        <v>2</v>
      </c>
      <c r="H17" s="32">
        <f t="shared" si="0"/>
        <v>39</v>
      </c>
    </row>
    <row r="18" spans="2:12" ht="15.6" x14ac:dyDescent="0.3">
      <c r="B18" s="28" t="s">
        <v>18</v>
      </c>
      <c r="C18" s="29">
        <v>1136</v>
      </c>
      <c r="D18" s="30">
        <v>39</v>
      </c>
      <c r="E18" s="31">
        <v>1637</v>
      </c>
      <c r="F18" s="32">
        <v>37</v>
      </c>
      <c r="G18" s="32">
        <v>2</v>
      </c>
      <c r="H18" s="32">
        <f t="shared" si="0"/>
        <v>39</v>
      </c>
    </row>
    <row r="19" spans="2:12" ht="15.6" x14ac:dyDescent="0.3">
      <c r="B19" s="28" t="s">
        <v>19</v>
      </c>
      <c r="C19" s="29">
        <v>1079</v>
      </c>
      <c r="D19" s="30">
        <v>29</v>
      </c>
      <c r="E19" s="31">
        <v>2282</v>
      </c>
      <c r="F19" s="32">
        <v>26</v>
      </c>
      <c r="G19" s="32">
        <v>3</v>
      </c>
      <c r="H19" s="32">
        <f t="shared" si="0"/>
        <v>29</v>
      </c>
    </row>
    <row r="20" spans="2:12" s="35" customFormat="1" ht="15.6" x14ac:dyDescent="0.3">
      <c r="B20" s="33" t="s">
        <v>9</v>
      </c>
      <c r="C20" s="34">
        <f t="shared" ref="C20:H20" si="1">+C12+C13+C14+C15+C16+C17+C18+C19</f>
        <v>12318</v>
      </c>
      <c r="D20" s="34">
        <f t="shared" si="1"/>
        <v>396</v>
      </c>
      <c r="E20" s="34">
        <f t="shared" si="1"/>
        <v>16863</v>
      </c>
      <c r="F20" s="34">
        <f t="shared" si="1"/>
        <v>350</v>
      </c>
      <c r="G20" s="34">
        <f t="shared" si="1"/>
        <v>46</v>
      </c>
      <c r="H20" s="34">
        <f t="shared" si="1"/>
        <v>396</v>
      </c>
    </row>
    <row r="21" spans="2:12" ht="16.2" thickBot="1" x14ac:dyDescent="0.35">
      <c r="B21" s="21"/>
      <c r="C21" s="21"/>
      <c r="D21" s="21"/>
      <c r="E21" s="21"/>
      <c r="F21" s="21"/>
      <c r="G21" s="21"/>
      <c r="H21" s="21"/>
    </row>
    <row r="22" spans="2:12" ht="16.2" thickBot="1" x14ac:dyDescent="0.35">
      <c r="B22" s="361" t="s">
        <v>28</v>
      </c>
      <c r="C22" s="362"/>
      <c r="D22" s="363"/>
      <c r="E22" s="361" t="s">
        <v>3</v>
      </c>
      <c r="F22" s="362"/>
      <c r="G22" s="362"/>
      <c r="H22" s="363"/>
    </row>
    <row r="23" spans="2:12" ht="40.200000000000003" customHeight="1" thickBot="1" x14ac:dyDescent="0.35">
      <c r="B23" s="36" t="s">
        <v>4</v>
      </c>
      <c r="C23" s="25" t="s">
        <v>29</v>
      </c>
      <c r="D23" s="37" t="s">
        <v>30</v>
      </c>
      <c r="E23" s="38" t="s">
        <v>7</v>
      </c>
      <c r="F23" s="27" t="s">
        <v>8</v>
      </c>
      <c r="G23" s="364" t="s">
        <v>9</v>
      </c>
      <c r="H23" s="365"/>
    </row>
    <row r="24" spans="2:12" ht="15.6" x14ac:dyDescent="0.3">
      <c r="B24" s="28" t="s">
        <v>11</v>
      </c>
      <c r="C24" s="29">
        <v>3</v>
      </c>
      <c r="D24" s="31">
        <v>65</v>
      </c>
      <c r="E24" s="39">
        <v>3</v>
      </c>
      <c r="F24" s="40">
        <v>0</v>
      </c>
      <c r="G24" s="366">
        <f>SUM(E24:F24)</f>
        <v>3</v>
      </c>
      <c r="H24" s="367"/>
    </row>
    <row r="25" spans="2:12" ht="15.6" x14ac:dyDescent="0.3">
      <c r="B25" s="28" t="s">
        <v>12</v>
      </c>
      <c r="C25" s="29">
        <v>0</v>
      </c>
      <c r="D25" s="31">
        <v>0</v>
      </c>
      <c r="E25" s="41">
        <v>0</v>
      </c>
      <c r="F25" s="40">
        <v>0</v>
      </c>
      <c r="G25" s="358">
        <f t="shared" ref="G25:G31" si="2">SUM(E25:F25)</f>
        <v>0</v>
      </c>
      <c r="H25" s="359"/>
    </row>
    <row r="26" spans="2:12" ht="15.6" x14ac:dyDescent="0.3">
      <c r="B26" s="28" t="s">
        <v>13</v>
      </c>
      <c r="C26" s="29">
        <v>5</v>
      </c>
      <c r="D26" s="31">
        <v>80</v>
      </c>
      <c r="E26" s="41">
        <v>5</v>
      </c>
      <c r="F26" s="40">
        <v>0</v>
      </c>
      <c r="G26" s="358">
        <f t="shared" si="2"/>
        <v>5</v>
      </c>
      <c r="H26" s="359"/>
      <c r="L26" t="s">
        <v>14</v>
      </c>
    </row>
    <row r="27" spans="2:12" ht="15.6" x14ac:dyDescent="0.3">
      <c r="B27" s="28" t="s">
        <v>15</v>
      </c>
      <c r="C27" s="29">
        <v>17</v>
      </c>
      <c r="D27" s="31">
        <v>1906</v>
      </c>
      <c r="E27" s="41">
        <v>16</v>
      </c>
      <c r="F27" s="40">
        <v>1</v>
      </c>
      <c r="G27" s="358">
        <f t="shared" si="2"/>
        <v>17</v>
      </c>
      <c r="H27" s="359"/>
    </row>
    <row r="28" spans="2:12" ht="15.6" x14ac:dyDescent="0.3">
      <c r="B28" s="28" t="s">
        <v>16</v>
      </c>
      <c r="C28" s="29">
        <v>1</v>
      </c>
      <c r="D28" s="31">
        <v>100</v>
      </c>
      <c r="E28" s="41">
        <v>1</v>
      </c>
      <c r="F28" s="40">
        <v>0</v>
      </c>
      <c r="G28" s="358">
        <f t="shared" si="2"/>
        <v>1</v>
      </c>
      <c r="H28" s="359"/>
    </row>
    <row r="29" spans="2:12" ht="15.6" x14ac:dyDescent="0.3">
      <c r="B29" s="28" t="s">
        <v>17</v>
      </c>
      <c r="C29" s="29">
        <v>0</v>
      </c>
      <c r="D29" s="31">
        <v>0</v>
      </c>
      <c r="E29" s="41">
        <v>0</v>
      </c>
      <c r="F29" s="40">
        <v>0</v>
      </c>
      <c r="G29" s="358">
        <f t="shared" si="2"/>
        <v>0</v>
      </c>
      <c r="H29" s="359"/>
      <c r="L29" t="s">
        <v>14</v>
      </c>
    </row>
    <row r="30" spans="2:12" ht="15.6" x14ac:dyDescent="0.3">
      <c r="B30" s="28" t="s">
        <v>18</v>
      </c>
      <c r="C30" s="29">
        <v>0</v>
      </c>
      <c r="D30" s="31">
        <v>0</v>
      </c>
      <c r="E30" s="41">
        <v>0</v>
      </c>
      <c r="F30" s="40">
        <v>0</v>
      </c>
      <c r="G30" s="358">
        <f t="shared" si="2"/>
        <v>0</v>
      </c>
      <c r="H30" s="359"/>
    </row>
    <row r="31" spans="2:12" ht="15.6" x14ac:dyDescent="0.3">
      <c r="B31" s="28" t="s">
        <v>19</v>
      </c>
      <c r="C31" s="29">
        <v>0</v>
      </c>
      <c r="D31" s="31">
        <v>0</v>
      </c>
      <c r="E31" s="41">
        <v>0</v>
      </c>
      <c r="F31" s="40">
        <v>0</v>
      </c>
      <c r="G31" s="358">
        <f t="shared" si="2"/>
        <v>0</v>
      </c>
      <c r="H31" s="359"/>
      <c r="L31" t="s">
        <v>14</v>
      </c>
    </row>
    <row r="32" spans="2:12" s="46" customFormat="1" ht="16.2" thickBot="1" x14ac:dyDescent="0.35">
      <c r="B32" s="33" t="s">
        <v>9</v>
      </c>
      <c r="C32" s="34">
        <f t="shared" ref="C32:G32" si="3">+C24+C25+C26+C27+C28+C29+C30+C31</f>
        <v>26</v>
      </c>
      <c r="D32" s="42">
        <f t="shared" si="3"/>
        <v>2151</v>
      </c>
      <c r="E32" s="43">
        <f t="shared" si="3"/>
        <v>25</v>
      </c>
      <c r="F32" s="44">
        <f>SUM(F24:F31)</f>
        <v>1</v>
      </c>
      <c r="G32" s="368">
        <f t="shared" si="3"/>
        <v>26</v>
      </c>
      <c r="H32" s="369"/>
    </row>
    <row r="33" spans="2:8" ht="16.2" thickBot="1" x14ac:dyDescent="0.35">
      <c r="B33" s="21"/>
      <c r="C33" s="21"/>
      <c r="D33" s="21"/>
      <c r="E33" s="21"/>
      <c r="F33" s="21"/>
      <c r="G33" s="21"/>
      <c r="H33" s="21"/>
    </row>
    <row r="34" spans="2:8" ht="16.2" thickBot="1" x14ac:dyDescent="0.35">
      <c r="B34" s="361" t="s">
        <v>31</v>
      </c>
      <c r="C34" s="362"/>
      <c r="D34" s="363"/>
      <c r="E34" s="361" t="s">
        <v>3</v>
      </c>
      <c r="F34" s="362"/>
      <c r="G34" s="362"/>
      <c r="H34" s="363"/>
    </row>
    <row r="35" spans="2:8" ht="31.8" thickBot="1" x14ac:dyDescent="0.35">
      <c r="B35" s="47" t="s">
        <v>4</v>
      </c>
      <c r="C35" s="48" t="s">
        <v>29</v>
      </c>
      <c r="D35" s="49" t="s">
        <v>30</v>
      </c>
      <c r="E35" s="50" t="s">
        <v>7</v>
      </c>
      <c r="F35" s="51" t="s">
        <v>8</v>
      </c>
      <c r="G35" s="372" t="s">
        <v>9</v>
      </c>
      <c r="H35" s="373"/>
    </row>
    <row r="36" spans="2:8" ht="15.6" x14ac:dyDescent="0.3">
      <c r="B36" s="52" t="s">
        <v>11</v>
      </c>
      <c r="C36" s="53">
        <v>75</v>
      </c>
      <c r="D36" s="53">
        <v>3539</v>
      </c>
      <c r="E36" s="54">
        <v>69</v>
      </c>
      <c r="F36" s="55">
        <v>6</v>
      </c>
      <c r="G36" s="358">
        <f>SUM(E36:F36)</f>
        <v>75</v>
      </c>
      <c r="H36" s="359"/>
    </row>
    <row r="37" spans="2:8" ht="15.6" x14ac:dyDescent="0.3">
      <c r="B37" s="52" t="s">
        <v>12</v>
      </c>
      <c r="C37" s="53">
        <v>154</v>
      </c>
      <c r="D37" s="53">
        <v>4597</v>
      </c>
      <c r="E37" s="40">
        <v>138</v>
      </c>
      <c r="F37" s="56">
        <v>16</v>
      </c>
      <c r="G37" s="358">
        <f t="shared" ref="G37:G43" si="4">SUM(E37:F37)</f>
        <v>154</v>
      </c>
      <c r="H37" s="359"/>
    </row>
    <row r="38" spans="2:8" ht="15.6" x14ac:dyDescent="0.3">
      <c r="B38" s="52" t="s">
        <v>13</v>
      </c>
      <c r="C38" s="53">
        <v>58</v>
      </c>
      <c r="D38" s="53">
        <v>1141</v>
      </c>
      <c r="E38" s="40">
        <v>51</v>
      </c>
      <c r="F38" s="56">
        <v>7</v>
      </c>
      <c r="G38" s="358">
        <f t="shared" si="4"/>
        <v>58</v>
      </c>
      <c r="H38" s="359"/>
    </row>
    <row r="39" spans="2:8" ht="15.6" x14ac:dyDescent="0.3">
      <c r="B39" s="52" t="s">
        <v>15</v>
      </c>
      <c r="C39" s="53">
        <v>166</v>
      </c>
      <c r="D39" s="53">
        <v>7098</v>
      </c>
      <c r="E39" s="40">
        <v>145</v>
      </c>
      <c r="F39" s="56">
        <v>21</v>
      </c>
      <c r="G39" s="358">
        <f t="shared" si="4"/>
        <v>166</v>
      </c>
      <c r="H39" s="359"/>
    </row>
    <row r="40" spans="2:8" ht="15.6" x14ac:dyDescent="0.3">
      <c r="B40" s="52" t="s">
        <v>16</v>
      </c>
      <c r="C40" s="53">
        <v>30</v>
      </c>
      <c r="D40" s="53">
        <v>823</v>
      </c>
      <c r="E40" s="40">
        <v>27</v>
      </c>
      <c r="F40" s="56">
        <v>3</v>
      </c>
      <c r="G40" s="358">
        <f t="shared" si="4"/>
        <v>30</v>
      </c>
      <c r="H40" s="359"/>
    </row>
    <row r="41" spans="2:8" ht="15.6" x14ac:dyDescent="0.3">
      <c r="B41" s="52" t="s">
        <v>17</v>
      </c>
      <c r="C41" s="53">
        <v>119</v>
      </c>
      <c r="D41" s="53">
        <v>4421</v>
      </c>
      <c r="E41" s="40">
        <v>101</v>
      </c>
      <c r="F41" s="56">
        <v>18</v>
      </c>
      <c r="G41" s="358">
        <f t="shared" si="4"/>
        <v>119</v>
      </c>
      <c r="H41" s="359"/>
    </row>
    <row r="42" spans="2:8" ht="15.6" x14ac:dyDescent="0.3">
      <c r="B42" s="52" t="s">
        <v>18</v>
      </c>
      <c r="C42" s="53">
        <v>40</v>
      </c>
      <c r="D42" s="53">
        <v>841</v>
      </c>
      <c r="E42" s="40">
        <v>36</v>
      </c>
      <c r="F42" s="56">
        <v>4</v>
      </c>
      <c r="G42" s="358">
        <f t="shared" si="4"/>
        <v>40</v>
      </c>
      <c r="H42" s="359"/>
    </row>
    <row r="43" spans="2:8" ht="16.2" thickBot="1" x14ac:dyDescent="0.35">
      <c r="B43" s="52" t="s">
        <v>19</v>
      </c>
      <c r="C43" s="57">
        <v>100</v>
      </c>
      <c r="D43" s="53">
        <v>2247</v>
      </c>
      <c r="E43" s="40">
        <v>86</v>
      </c>
      <c r="F43" s="56">
        <v>14</v>
      </c>
      <c r="G43" s="358">
        <f t="shared" si="4"/>
        <v>100</v>
      </c>
      <c r="H43" s="359"/>
    </row>
    <row r="44" spans="2:8" s="35" customFormat="1" ht="16.2" thickBot="1" x14ac:dyDescent="0.35">
      <c r="B44" s="33" t="s">
        <v>9</v>
      </c>
      <c r="C44" s="45">
        <f t="shared" ref="C44:E44" si="5">+C36+C37+C38+C39+C40+C41+C42+C43</f>
        <v>742</v>
      </c>
      <c r="D44" s="58">
        <f t="shared" si="5"/>
        <v>24707</v>
      </c>
      <c r="E44" s="59">
        <f t="shared" si="5"/>
        <v>653</v>
      </c>
      <c r="F44" s="60">
        <f>SUM(F36:F43)</f>
        <v>89</v>
      </c>
      <c r="G44" s="370">
        <f t="shared" ref="G44" si="6">+G36+G37+G38+G39+G40+G41+G42+G43</f>
        <v>742</v>
      </c>
      <c r="H44" s="371"/>
    </row>
    <row r="45" spans="2:8" ht="15.6" x14ac:dyDescent="0.3">
      <c r="B45" s="21"/>
      <c r="C45" s="21"/>
      <c r="D45" s="21"/>
      <c r="E45" s="21"/>
      <c r="F45" s="21"/>
      <c r="G45" s="21"/>
      <c r="H45" s="21"/>
    </row>
    <row r="46" spans="2:8" ht="15.6" x14ac:dyDescent="0.3">
      <c r="B46" s="21"/>
      <c r="C46" s="21"/>
      <c r="D46" s="21"/>
      <c r="E46" s="21"/>
      <c r="F46" s="21"/>
      <c r="G46" s="21"/>
      <c r="H46" s="21"/>
    </row>
    <row r="47" spans="2:8" ht="15.6" x14ac:dyDescent="0.3">
      <c r="B47" s="21" t="s">
        <v>20</v>
      </c>
      <c r="C47" s="21"/>
      <c r="D47" s="21"/>
      <c r="E47" s="21"/>
      <c r="F47" s="21"/>
      <c r="G47" s="21"/>
      <c r="H47" s="21"/>
    </row>
    <row r="48" spans="2:8" ht="15.6" x14ac:dyDescent="0.3">
      <c r="B48" s="21" t="s">
        <v>21</v>
      </c>
      <c r="C48" s="21"/>
      <c r="D48" s="21"/>
      <c r="E48" s="21"/>
      <c r="F48" s="21"/>
      <c r="G48" s="21"/>
      <c r="H48" s="21"/>
    </row>
    <row r="49" spans="2:8" ht="15.6" x14ac:dyDescent="0.3">
      <c r="B49" s="22" t="s">
        <v>32</v>
      </c>
      <c r="C49" s="21"/>
      <c r="D49" s="21"/>
      <c r="E49" s="21"/>
      <c r="F49" s="21"/>
      <c r="G49" s="21"/>
      <c r="H49" s="21"/>
    </row>
  </sheetData>
  <mergeCells count="29"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40:H40"/>
    <mergeCell ref="G29:H29"/>
    <mergeCell ref="G30:H30"/>
    <mergeCell ref="G31:H31"/>
    <mergeCell ref="G32:H32"/>
    <mergeCell ref="B34:D34"/>
    <mergeCell ref="E34:H34"/>
    <mergeCell ref="G28:H28"/>
    <mergeCell ref="B6:H6"/>
    <mergeCell ref="B7:H7"/>
    <mergeCell ref="B8:H8"/>
    <mergeCell ref="B10:E10"/>
    <mergeCell ref="F10:H10"/>
    <mergeCell ref="B22:D22"/>
    <mergeCell ref="E22:H22"/>
    <mergeCell ref="G23:H23"/>
    <mergeCell ref="G24:H24"/>
    <mergeCell ref="G25:H25"/>
    <mergeCell ref="G26:H26"/>
    <mergeCell ref="G27:H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4AFF-CD00-404D-83A2-65914FD3D560}">
  <dimension ref="A5:J55"/>
  <sheetViews>
    <sheetView zoomScaleNormal="100" workbookViewId="0">
      <selection activeCell="D4" sqref="D4"/>
    </sheetView>
  </sheetViews>
  <sheetFormatPr baseColWidth="10" defaultColWidth="8.88671875" defaultRowHeight="14.4" x14ac:dyDescent="0.3"/>
  <cols>
    <col min="2" max="2" width="20.109375" customWidth="1"/>
    <col min="3" max="3" width="13.88671875" customWidth="1"/>
    <col min="4" max="4" width="12.21875" customWidth="1"/>
    <col min="5" max="5" width="15.33203125" customWidth="1"/>
    <col min="6" max="6" width="13" customWidth="1"/>
    <col min="7" max="7" width="12.88671875" customWidth="1"/>
    <col min="8" max="8" width="14.33203125" customWidth="1"/>
    <col min="9" max="9" width="12.6640625" customWidth="1"/>
    <col min="10" max="10" width="16" customWidth="1"/>
  </cols>
  <sheetData>
    <row r="5" spans="2:9" ht="15.6" x14ac:dyDescent="0.3">
      <c r="B5" s="374" t="s">
        <v>148</v>
      </c>
      <c r="C5" s="374"/>
      <c r="D5" s="374"/>
      <c r="E5" s="374"/>
      <c r="F5" s="374"/>
      <c r="G5" s="374"/>
      <c r="H5" s="374"/>
      <c r="I5" s="374"/>
    </row>
    <row r="6" spans="2:9" ht="15" thickBot="1" x14ac:dyDescent="0.35">
      <c r="B6" s="375" t="s">
        <v>149</v>
      </c>
      <c r="C6" s="375"/>
      <c r="D6" s="375"/>
      <c r="E6" s="375"/>
      <c r="F6" s="375"/>
      <c r="G6" s="375"/>
      <c r="H6" s="375"/>
      <c r="I6" s="375"/>
    </row>
    <row r="7" spans="2:9" ht="15" thickBot="1" x14ac:dyDescent="0.35">
      <c r="B7" s="376" t="s">
        <v>150</v>
      </c>
      <c r="C7" s="376"/>
      <c r="D7" s="376"/>
      <c r="E7" s="376"/>
      <c r="F7" s="376"/>
      <c r="G7" s="376"/>
      <c r="H7" s="376"/>
      <c r="I7" s="376"/>
    </row>
    <row r="8" spans="2:9" ht="15" thickBot="1" x14ac:dyDescent="0.35">
      <c r="B8" s="247"/>
      <c r="C8" s="247"/>
      <c r="D8" s="247"/>
      <c r="E8" s="247"/>
      <c r="F8" s="247"/>
      <c r="G8" s="247"/>
      <c r="H8" s="247"/>
      <c r="I8" s="247"/>
    </row>
    <row r="9" spans="2:9" ht="16.2" thickBot="1" x14ac:dyDescent="0.35">
      <c r="B9" s="377" t="s">
        <v>151</v>
      </c>
      <c r="C9" s="378"/>
      <c r="D9" s="378"/>
      <c r="E9" s="378"/>
      <c r="F9" s="378"/>
      <c r="G9" s="378"/>
      <c r="H9" s="378"/>
      <c r="I9" s="379"/>
    </row>
    <row r="10" spans="2:9" s="120" customFormat="1" ht="27" thickBot="1" x14ac:dyDescent="0.35">
      <c r="B10" s="314"/>
      <c r="C10" s="248" t="s">
        <v>4</v>
      </c>
      <c r="D10" s="249" t="s">
        <v>152</v>
      </c>
      <c r="E10" s="250" t="s">
        <v>153</v>
      </c>
      <c r="F10" s="249" t="s">
        <v>154</v>
      </c>
      <c r="G10" s="251" t="s">
        <v>38</v>
      </c>
      <c r="H10" s="252" t="s">
        <v>39</v>
      </c>
      <c r="I10" s="249" t="s">
        <v>9</v>
      </c>
    </row>
    <row r="11" spans="2:9" ht="15" thickBot="1" x14ac:dyDescent="0.35">
      <c r="B11" s="253">
        <v>1</v>
      </c>
      <c r="C11" s="254" t="s">
        <v>106</v>
      </c>
      <c r="D11" s="315">
        <v>0</v>
      </c>
      <c r="E11" s="315">
        <v>0</v>
      </c>
      <c r="F11" s="315">
        <v>0</v>
      </c>
      <c r="G11" s="315">
        <v>0</v>
      </c>
      <c r="H11" s="315">
        <v>0</v>
      </c>
      <c r="I11" s="316">
        <f t="shared" ref="I11:I13" si="0">+G11+H11</f>
        <v>0</v>
      </c>
    </row>
    <row r="12" spans="2:9" ht="15" thickBot="1" x14ac:dyDescent="0.35">
      <c r="B12" s="255">
        <v>2</v>
      </c>
      <c r="C12" s="254" t="s">
        <v>12</v>
      </c>
      <c r="D12" s="315">
        <v>0</v>
      </c>
      <c r="E12" s="315">
        <v>0</v>
      </c>
      <c r="F12" s="315">
        <v>0</v>
      </c>
      <c r="G12" s="315">
        <v>0</v>
      </c>
      <c r="H12" s="315">
        <v>0</v>
      </c>
      <c r="I12" s="317">
        <f t="shared" si="0"/>
        <v>0</v>
      </c>
    </row>
    <row r="13" spans="2:9" ht="15" thickBot="1" x14ac:dyDescent="0.35">
      <c r="B13" s="255">
        <v>3</v>
      </c>
      <c r="C13" s="254" t="s">
        <v>13</v>
      </c>
      <c r="D13" s="315">
        <v>0</v>
      </c>
      <c r="E13" s="315">
        <v>0</v>
      </c>
      <c r="F13" s="315">
        <v>0</v>
      </c>
      <c r="G13" s="315">
        <v>0</v>
      </c>
      <c r="H13" s="315">
        <v>0</v>
      </c>
      <c r="I13" s="317">
        <f t="shared" si="0"/>
        <v>0</v>
      </c>
    </row>
    <row r="14" spans="2:9" ht="15" thickBot="1" x14ac:dyDescent="0.35">
      <c r="B14" s="255">
        <v>4</v>
      </c>
      <c r="C14" s="256" t="s">
        <v>15</v>
      </c>
      <c r="D14" s="315">
        <v>0</v>
      </c>
      <c r="E14" s="315">
        <v>0</v>
      </c>
      <c r="F14" s="315">
        <v>0</v>
      </c>
      <c r="G14" s="315">
        <v>0</v>
      </c>
      <c r="H14" s="315">
        <v>0</v>
      </c>
      <c r="I14" s="317">
        <f>+G14+H14</f>
        <v>0</v>
      </c>
    </row>
    <row r="15" spans="2:9" ht="16.2" customHeight="1" thickBot="1" x14ac:dyDescent="0.35">
      <c r="B15" s="257">
        <v>5</v>
      </c>
      <c r="C15" s="254" t="s">
        <v>16</v>
      </c>
      <c r="D15" s="315">
        <v>0</v>
      </c>
      <c r="E15" s="315">
        <v>0</v>
      </c>
      <c r="F15" s="315">
        <v>0</v>
      </c>
      <c r="G15" s="315">
        <v>0</v>
      </c>
      <c r="H15" s="315">
        <v>0</v>
      </c>
      <c r="I15" s="317">
        <f t="shared" ref="I15:I18" si="1">+G15+H15</f>
        <v>0</v>
      </c>
    </row>
    <row r="16" spans="2:9" ht="15" customHeight="1" thickBot="1" x14ac:dyDescent="0.35">
      <c r="B16" s="258">
        <v>6</v>
      </c>
      <c r="C16" s="259" t="s">
        <v>17</v>
      </c>
      <c r="D16" s="315">
        <v>2</v>
      </c>
      <c r="E16" s="315">
        <v>0</v>
      </c>
      <c r="F16" s="315">
        <v>2</v>
      </c>
      <c r="G16" s="315">
        <v>4</v>
      </c>
      <c r="H16" s="315"/>
      <c r="I16" s="317">
        <f t="shared" si="1"/>
        <v>4</v>
      </c>
    </row>
    <row r="17" spans="2:10" ht="15" customHeight="1" thickBot="1" x14ac:dyDescent="0.35">
      <c r="B17" s="258">
        <v>7</v>
      </c>
      <c r="C17" s="259" t="s">
        <v>18</v>
      </c>
      <c r="D17" s="315">
        <v>0</v>
      </c>
      <c r="E17" s="315">
        <v>0</v>
      </c>
      <c r="F17" s="315">
        <v>0</v>
      </c>
      <c r="G17" s="315">
        <v>0</v>
      </c>
      <c r="H17" s="315">
        <v>0</v>
      </c>
      <c r="I17" s="317">
        <f t="shared" si="1"/>
        <v>0</v>
      </c>
    </row>
    <row r="18" spans="2:10" ht="13.2" customHeight="1" thickBot="1" x14ac:dyDescent="0.35">
      <c r="B18" s="260">
        <v>8</v>
      </c>
      <c r="C18" s="261" t="s">
        <v>19</v>
      </c>
      <c r="D18" s="318">
        <v>0</v>
      </c>
      <c r="E18" s="315">
        <v>0</v>
      </c>
      <c r="F18" s="315">
        <v>0</v>
      </c>
      <c r="G18" s="319">
        <v>0</v>
      </c>
      <c r="H18" s="315">
        <v>0</v>
      </c>
      <c r="I18" s="320">
        <f t="shared" si="1"/>
        <v>0</v>
      </c>
    </row>
    <row r="19" spans="2:10" ht="16.2" customHeight="1" thickBot="1" x14ac:dyDescent="0.35">
      <c r="B19" s="380" t="s">
        <v>9</v>
      </c>
      <c r="C19" s="381"/>
      <c r="D19" s="262">
        <f>+D11+D12+D13+D14+D15+D16+D17+D18</f>
        <v>2</v>
      </c>
      <c r="E19" s="263">
        <f>SUM(E11:E18)</f>
        <v>0</v>
      </c>
      <c r="F19" s="264">
        <f>SUM(F11:F18)</f>
        <v>2</v>
      </c>
      <c r="G19" s="263">
        <f t="shared" ref="G19:I19" si="2">+G11+G12+G13+G14+G15+G16+G17+G18</f>
        <v>4</v>
      </c>
      <c r="H19" s="264">
        <f t="shared" si="2"/>
        <v>0</v>
      </c>
      <c r="I19" s="264">
        <f t="shared" si="2"/>
        <v>4</v>
      </c>
    </row>
    <row r="20" spans="2:10" ht="16.2" customHeight="1" x14ac:dyDescent="0.3">
      <c r="B20" s="265"/>
      <c r="C20" s="265"/>
      <c r="D20" s="266"/>
      <c r="E20" s="267"/>
      <c r="F20" s="267"/>
      <c r="G20" s="267"/>
      <c r="H20" s="267"/>
      <c r="I20" s="267"/>
    </row>
    <row r="21" spans="2:10" ht="16.2" customHeight="1" thickBot="1" x14ac:dyDescent="0.35">
      <c r="B21" s="268"/>
      <c r="C21" s="269"/>
      <c r="D21" s="266"/>
      <c r="E21" s="267"/>
      <c r="F21" s="267"/>
      <c r="G21" s="267"/>
      <c r="H21" s="267"/>
      <c r="I21" s="267"/>
    </row>
    <row r="22" spans="2:10" ht="28.95" customHeight="1" thickBot="1" x14ac:dyDescent="0.35">
      <c r="B22" s="382" t="s">
        <v>156</v>
      </c>
      <c r="C22" s="383"/>
      <c r="D22" s="383"/>
      <c r="E22" s="383"/>
      <c r="F22" s="383"/>
      <c r="G22" s="383"/>
      <c r="H22" s="383"/>
      <c r="I22" s="383"/>
      <c r="J22" s="384"/>
    </row>
    <row r="23" spans="2:10" ht="45.6" customHeight="1" thickBot="1" x14ac:dyDescent="0.35">
      <c r="B23" s="385" t="s">
        <v>157</v>
      </c>
      <c r="C23" s="387" t="s">
        <v>158</v>
      </c>
      <c r="D23" s="388"/>
      <c r="E23" s="389"/>
      <c r="F23" s="387" t="s">
        <v>165</v>
      </c>
      <c r="G23" s="388"/>
      <c r="H23" s="389"/>
      <c r="I23" s="390" t="s">
        <v>166</v>
      </c>
      <c r="J23" s="391"/>
    </row>
    <row r="24" spans="2:10" ht="32.4" customHeight="1" thickBot="1" x14ac:dyDescent="0.35">
      <c r="B24" s="386"/>
      <c r="C24" s="270" t="s">
        <v>159</v>
      </c>
      <c r="D24" s="270" t="s">
        <v>160</v>
      </c>
      <c r="E24" s="270" t="s">
        <v>155</v>
      </c>
      <c r="F24" s="270" t="s">
        <v>159</v>
      </c>
      <c r="G24" s="270" t="s">
        <v>160</v>
      </c>
      <c r="H24" s="270" t="s">
        <v>155</v>
      </c>
      <c r="I24" s="271" t="s">
        <v>163</v>
      </c>
      <c r="J24" s="272" t="s">
        <v>164</v>
      </c>
    </row>
    <row r="25" spans="2:10" ht="15.6" x14ac:dyDescent="0.3">
      <c r="B25" s="273" t="s">
        <v>11</v>
      </c>
      <c r="C25" s="274">
        <v>48017</v>
      </c>
      <c r="D25" s="275">
        <v>35903</v>
      </c>
      <c r="E25" s="276">
        <f>C25+D25</f>
        <v>83920</v>
      </c>
      <c r="F25" s="277">
        <v>21607.65</v>
      </c>
      <c r="G25" s="278">
        <v>54965.35</v>
      </c>
      <c r="H25" s="279">
        <f t="shared" ref="H25:H34" si="3">SUM(F25:G25)</f>
        <v>76573</v>
      </c>
      <c r="I25" s="306"/>
      <c r="J25" s="310">
        <v>66663.5</v>
      </c>
    </row>
    <row r="26" spans="2:10" ht="15.6" x14ac:dyDescent="0.3">
      <c r="B26" s="273" t="s">
        <v>12</v>
      </c>
      <c r="C26" s="274">
        <v>304</v>
      </c>
      <c r="D26" s="275">
        <v>38198</v>
      </c>
      <c r="E26" s="280">
        <f t="shared" ref="E26:E35" si="4">C26+D26</f>
        <v>38502</v>
      </c>
      <c r="F26" s="281">
        <v>200</v>
      </c>
      <c r="G26" s="282">
        <v>48439.99</v>
      </c>
      <c r="H26" s="283">
        <f t="shared" si="3"/>
        <v>48639.99</v>
      </c>
      <c r="I26" s="307">
        <v>2015.79</v>
      </c>
      <c r="J26" s="310">
        <v>24171.55</v>
      </c>
    </row>
    <row r="27" spans="2:10" ht="15.6" x14ac:dyDescent="0.3">
      <c r="B27" s="273" t="s">
        <v>13</v>
      </c>
      <c r="C27" s="274">
        <v>1927</v>
      </c>
      <c r="D27" s="275">
        <v>6711</v>
      </c>
      <c r="E27" s="280">
        <f t="shared" si="4"/>
        <v>8638</v>
      </c>
      <c r="F27" s="281">
        <v>762.8</v>
      </c>
      <c r="G27" s="282">
        <v>6579.5</v>
      </c>
      <c r="H27" s="283">
        <f t="shared" si="3"/>
        <v>7342.3</v>
      </c>
      <c r="I27" s="307"/>
      <c r="J27" s="310">
        <v>4867.9399999999996</v>
      </c>
    </row>
    <row r="28" spans="2:10" ht="16.2" customHeight="1" x14ac:dyDescent="0.3">
      <c r="B28" s="284" t="s">
        <v>161</v>
      </c>
      <c r="C28" s="274">
        <v>6150</v>
      </c>
      <c r="D28" s="275">
        <v>0</v>
      </c>
      <c r="E28" s="285">
        <f t="shared" si="4"/>
        <v>6150</v>
      </c>
      <c r="F28" s="281">
        <v>4503</v>
      </c>
      <c r="G28" s="286">
        <v>0</v>
      </c>
      <c r="H28" s="287">
        <f t="shared" si="3"/>
        <v>4503</v>
      </c>
      <c r="I28" s="307"/>
      <c r="J28" s="310">
        <v>3544.06</v>
      </c>
    </row>
    <row r="29" spans="2:10" ht="15.6" x14ac:dyDescent="0.3">
      <c r="B29" s="273" t="s">
        <v>15</v>
      </c>
      <c r="C29" s="274">
        <v>11253</v>
      </c>
      <c r="D29" s="275">
        <v>28336</v>
      </c>
      <c r="E29" s="280">
        <f t="shared" si="4"/>
        <v>39589</v>
      </c>
      <c r="F29" s="281">
        <v>3150.84</v>
      </c>
      <c r="G29" s="282">
        <v>22385.439999999999</v>
      </c>
      <c r="H29" s="283">
        <f t="shared" si="3"/>
        <v>25536.28</v>
      </c>
      <c r="I29" s="307">
        <v>0</v>
      </c>
      <c r="J29" s="310">
        <v>26974.909999999996</v>
      </c>
    </row>
    <row r="30" spans="2:10" ht="15.6" x14ac:dyDescent="0.3">
      <c r="B30" s="273" t="s">
        <v>16</v>
      </c>
      <c r="C30" s="288">
        <v>22380</v>
      </c>
      <c r="D30" s="289">
        <v>57678</v>
      </c>
      <c r="E30" s="280">
        <f t="shared" si="4"/>
        <v>80058</v>
      </c>
      <c r="F30" s="281">
        <v>15265.92</v>
      </c>
      <c r="G30" s="282">
        <v>73625.47</v>
      </c>
      <c r="H30" s="283">
        <f t="shared" si="3"/>
        <v>88891.39</v>
      </c>
      <c r="I30" s="307">
        <v>630</v>
      </c>
      <c r="J30" s="310">
        <v>53682.759999999995</v>
      </c>
    </row>
    <row r="31" spans="2:10" ht="15.6" x14ac:dyDescent="0.3">
      <c r="B31" s="273" t="s">
        <v>17</v>
      </c>
      <c r="C31" s="290">
        <v>23400</v>
      </c>
      <c r="D31" s="289">
        <v>202628</v>
      </c>
      <c r="E31" s="280">
        <f t="shared" si="4"/>
        <v>226028</v>
      </c>
      <c r="F31" s="281">
        <v>11700</v>
      </c>
      <c r="G31" s="282">
        <v>167685.24</v>
      </c>
      <c r="H31" s="283">
        <f t="shared" si="3"/>
        <v>179385.24</v>
      </c>
      <c r="I31" s="307">
        <v>0</v>
      </c>
      <c r="J31" s="310">
        <v>184901.89</v>
      </c>
    </row>
    <row r="32" spans="2:10" ht="15.6" x14ac:dyDescent="0.3">
      <c r="B32" s="273" t="s">
        <v>18</v>
      </c>
      <c r="C32" s="291">
        <v>35572</v>
      </c>
      <c r="D32" s="292">
        <v>15003</v>
      </c>
      <c r="E32" s="280">
        <f t="shared" si="4"/>
        <v>50575</v>
      </c>
      <c r="F32" s="281">
        <v>14228.8</v>
      </c>
      <c r="G32" s="282">
        <v>12385.17</v>
      </c>
      <c r="H32" s="283">
        <f t="shared" si="3"/>
        <v>26613.97</v>
      </c>
      <c r="I32" s="307"/>
      <c r="J32" s="310">
        <v>21122.5</v>
      </c>
    </row>
    <row r="33" spans="1:10" ht="16.2" customHeight="1" x14ac:dyDescent="0.3">
      <c r="B33" s="293" t="s">
        <v>162</v>
      </c>
      <c r="C33" s="274">
        <v>32450</v>
      </c>
      <c r="D33" s="275">
        <v>0</v>
      </c>
      <c r="E33" s="285">
        <f t="shared" si="4"/>
        <v>32450</v>
      </c>
      <c r="F33" s="281">
        <v>44180</v>
      </c>
      <c r="G33" s="294">
        <v>0</v>
      </c>
      <c r="H33" s="295">
        <f t="shared" si="3"/>
        <v>44180</v>
      </c>
      <c r="I33" s="307"/>
      <c r="J33" s="310">
        <v>48249</v>
      </c>
    </row>
    <row r="34" spans="1:10" ht="16.2" thickBot="1" x14ac:dyDescent="0.35">
      <c r="A34" s="296"/>
      <c r="B34" s="273" t="s">
        <v>19</v>
      </c>
      <c r="C34" s="288">
        <v>25000</v>
      </c>
      <c r="D34" s="289">
        <v>133555</v>
      </c>
      <c r="E34" s="297">
        <f t="shared" si="4"/>
        <v>158555</v>
      </c>
      <c r="F34" s="298">
        <v>11250</v>
      </c>
      <c r="G34" s="299">
        <v>91810.75</v>
      </c>
      <c r="H34" s="300">
        <f t="shared" si="3"/>
        <v>103060.75</v>
      </c>
      <c r="I34" s="308">
        <v>243</v>
      </c>
      <c r="J34" s="310">
        <v>114378.51999999999</v>
      </c>
    </row>
    <row r="35" spans="1:10" ht="18.600000000000001" thickBot="1" x14ac:dyDescent="0.4">
      <c r="B35" s="3" t="s">
        <v>9</v>
      </c>
      <c r="C35" s="301">
        <f>SUM(C25:C34)</f>
        <v>206453</v>
      </c>
      <c r="D35" s="301">
        <f>SUM(D25:D34)</f>
        <v>518012</v>
      </c>
      <c r="E35" s="302">
        <f t="shared" si="4"/>
        <v>724465</v>
      </c>
      <c r="F35" s="303">
        <f t="shared" ref="F35:I35" si="5">SUM(F25:F34)</f>
        <v>126849.01</v>
      </c>
      <c r="G35" s="304">
        <f t="shared" si="5"/>
        <v>477876.91</v>
      </c>
      <c r="H35" s="303">
        <f t="shared" si="5"/>
        <v>604725.91999999993</v>
      </c>
      <c r="I35" s="303">
        <f t="shared" si="5"/>
        <v>2888.79</v>
      </c>
      <c r="J35" s="309">
        <f>SUM(J25:J34)</f>
        <v>548556.63</v>
      </c>
    </row>
    <row r="36" spans="1:10" ht="15.6" x14ac:dyDescent="0.3">
      <c r="B36" s="311"/>
      <c r="C36" s="311"/>
      <c r="D36" s="311"/>
      <c r="E36" s="312"/>
      <c r="G36" s="35"/>
      <c r="H36" s="35"/>
      <c r="J36" s="305"/>
    </row>
    <row r="37" spans="1:10" x14ac:dyDescent="0.3">
      <c r="E37" s="313"/>
    </row>
    <row r="55" spans="2:6" ht="15.6" x14ac:dyDescent="0.3">
      <c r="B55" s="374"/>
      <c r="C55" s="374"/>
      <c r="E55" s="374"/>
      <c r="F55" s="374"/>
    </row>
  </sheetData>
  <mergeCells count="12">
    <mergeCell ref="B55:C55"/>
    <mergeCell ref="E55:F55"/>
    <mergeCell ref="B22:J22"/>
    <mergeCell ref="B23:B24"/>
    <mergeCell ref="C23:E23"/>
    <mergeCell ref="F23:H23"/>
    <mergeCell ref="I23:J23"/>
    <mergeCell ref="B5:I5"/>
    <mergeCell ref="B6:I6"/>
    <mergeCell ref="B7:I7"/>
    <mergeCell ref="B9:I9"/>
    <mergeCell ref="B19:C19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DB93-406F-43BA-A591-CC31FB13963A}">
  <dimension ref="A4:AO74"/>
  <sheetViews>
    <sheetView workbookViewId="0">
      <selection activeCell="A4" sqref="A4:AL4"/>
    </sheetView>
  </sheetViews>
  <sheetFormatPr baseColWidth="10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4" spans="1:38" ht="18" x14ac:dyDescent="0.35">
      <c r="A4" s="403" t="s">
        <v>204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</row>
    <row r="5" spans="1:38" ht="15.6" x14ac:dyDescent="0.3">
      <c r="B5" s="61" t="s">
        <v>33</v>
      </c>
      <c r="G5" s="393" t="s">
        <v>34</v>
      </c>
      <c r="H5" s="393"/>
      <c r="I5" s="393"/>
      <c r="J5" s="393"/>
      <c r="K5" s="393"/>
      <c r="L5" s="393"/>
      <c r="M5" s="393"/>
      <c r="N5" s="393"/>
      <c r="AE5" s="62"/>
      <c r="AF5" s="63"/>
      <c r="AG5" s="63"/>
      <c r="AH5" s="63"/>
    </row>
    <row r="6" spans="1:38" ht="28.8" x14ac:dyDescent="0.3">
      <c r="A6" s="64" t="s">
        <v>35</v>
      </c>
      <c r="B6" s="65" t="s">
        <v>36</v>
      </c>
      <c r="C6" s="66" t="s">
        <v>37</v>
      </c>
      <c r="D6" s="67" t="s">
        <v>38</v>
      </c>
      <c r="E6" s="68" t="s">
        <v>39</v>
      </c>
      <c r="F6" s="69" t="s">
        <v>40</v>
      </c>
      <c r="G6" s="70" t="s">
        <v>41</v>
      </c>
      <c r="H6" s="67" t="s">
        <v>38</v>
      </c>
      <c r="I6" s="68" t="s">
        <v>39</v>
      </c>
      <c r="J6" s="71" t="s">
        <v>40</v>
      </c>
      <c r="K6" s="66" t="s">
        <v>42</v>
      </c>
      <c r="L6" s="67" t="s">
        <v>38</v>
      </c>
      <c r="M6" s="68" t="s">
        <v>39</v>
      </c>
      <c r="N6" s="69" t="s">
        <v>40</v>
      </c>
      <c r="O6" s="72" t="s">
        <v>43</v>
      </c>
      <c r="P6" s="67" t="s">
        <v>38</v>
      </c>
      <c r="Q6" s="68" t="s">
        <v>39</v>
      </c>
      <c r="R6" s="69" t="s">
        <v>40</v>
      </c>
      <c r="S6" s="72" t="s">
        <v>44</v>
      </c>
      <c r="T6" s="67" t="s">
        <v>38</v>
      </c>
      <c r="U6" s="68" t="s">
        <v>39</v>
      </c>
      <c r="V6" s="69" t="s">
        <v>40</v>
      </c>
      <c r="W6" s="66" t="s">
        <v>45</v>
      </c>
      <c r="X6" s="67" t="s">
        <v>38</v>
      </c>
      <c r="Y6" s="68" t="s">
        <v>39</v>
      </c>
      <c r="Z6" s="69" t="s">
        <v>40</v>
      </c>
      <c r="AA6" s="3" t="s">
        <v>46</v>
      </c>
      <c r="AB6" s="67" t="s">
        <v>38</v>
      </c>
      <c r="AC6" s="68" t="s">
        <v>39</v>
      </c>
      <c r="AD6" s="69" t="s">
        <v>40</v>
      </c>
      <c r="AE6" s="66" t="s">
        <v>47</v>
      </c>
      <c r="AF6" s="67" t="s">
        <v>38</v>
      </c>
      <c r="AG6" s="68" t="s">
        <v>39</v>
      </c>
      <c r="AH6" s="69" t="s">
        <v>40</v>
      </c>
      <c r="AI6" s="72" t="s">
        <v>48</v>
      </c>
      <c r="AJ6" s="67" t="s">
        <v>38</v>
      </c>
      <c r="AK6" s="68" t="s">
        <v>39</v>
      </c>
      <c r="AL6" s="69" t="s">
        <v>40</v>
      </c>
    </row>
    <row r="7" spans="1:38" ht="15.6" x14ac:dyDescent="0.3">
      <c r="A7" s="73">
        <v>1</v>
      </c>
      <c r="B7" s="74" t="s">
        <v>49</v>
      </c>
      <c r="C7" s="75">
        <v>31</v>
      </c>
      <c r="D7" s="75">
        <v>14</v>
      </c>
      <c r="E7" s="75">
        <v>16</v>
      </c>
      <c r="F7" s="75">
        <v>30</v>
      </c>
      <c r="G7" s="75">
        <v>11</v>
      </c>
      <c r="H7" s="75">
        <v>9</v>
      </c>
      <c r="I7" s="75">
        <v>2</v>
      </c>
      <c r="J7" s="75">
        <v>8</v>
      </c>
      <c r="K7" s="75">
        <v>11</v>
      </c>
      <c r="L7" s="75">
        <v>11</v>
      </c>
      <c r="M7" s="75">
        <v>0</v>
      </c>
      <c r="N7" s="75">
        <v>11</v>
      </c>
      <c r="O7" s="75">
        <v>13</v>
      </c>
      <c r="P7" s="75">
        <v>12</v>
      </c>
      <c r="Q7" s="75">
        <v>1</v>
      </c>
      <c r="R7" s="75">
        <v>13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5">
        <v>0</v>
      </c>
      <c r="AH7" s="75">
        <v>0</v>
      </c>
      <c r="AI7" s="75">
        <v>0</v>
      </c>
      <c r="AJ7" s="75">
        <v>0</v>
      </c>
      <c r="AK7" s="75">
        <v>0</v>
      </c>
      <c r="AL7" s="75">
        <v>0</v>
      </c>
    </row>
    <row r="8" spans="1:38" ht="15.6" x14ac:dyDescent="0.3">
      <c r="A8" s="76">
        <v>2</v>
      </c>
      <c r="B8" s="74" t="s">
        <v>50</v>
      </c>
      <c r="C8" s="77">
        <v>47</v>
      </c>
      <c r="D8" s="77">
        <v>35</v>
      </c>
      <c r="E8" s="77">
        <v>12</v>
      </c>
      <c r="F8" s="77">
        <v>47</v>
      </c>
      <c r="G8" s="77">
        <v>18</v>
      </c>
      <c r="H8" s="77">
        <v>16</v>
      </c>
      <c r="I8" s="77">
        <v>2</v>
      </c>
      <c r="J8" s="77">
        <v>18</v>
      </c>
      <c r="K8" s="77">
        <v>7</v>
      </c>
      <c r="L8" s="77">
        <v>5</v>
      </c>
      <c r="M8" s="77">
        <v>3</v>
      </c>
      <c r="N8" s="77">
        <v>8</v>
      </c>
      <c r="O8" s="77">
        <v>0</v>
      </c>
      <c r="P8" s="77">
        <v>0</v>
      </c>
      <c r="Q8" s="77">
        <v>0</v>
      </c>
      <c r="R8" s="77">
        <v>0</v>
      </c>
      <c r="S8" s="77">
        <v>1</v>
      </c>
      <c r="T8" s="77">
        <v>13</v>
      </c>
      <c r="U8" s="77">
        <v>2</v>
      </c>
      <c r="V8" s="77">
        <v>15</v>
      </c>
      <c r="W8" s="77">
        <v>0</v>
      </c>
      <c r="X8" s="77">
        <v>0</v>
      </c>
      <c r="Y8" s="77">
        <v>0</v>
      </c>
      <c r="Z8" s="77">
        <v>0</v>
      </c>
      <c r="AA8" s="77">
        <v>1</v>
      </c>
      <c r="AB8" s="77">
        <v>6</v>
      </c>
      <c r="AC8" s="77">
        <v>0</v>
      </c>
      <c r="AD8" s="77">
        <f>+AB8+AC8</f>
        <v>6</v>
      </c>
      <c r="AE8" s="77">
        <v>0</v>
      </c>
      <c r="AF8" s="77">
        <v>0</v>
      </c>
      <c r="AG8" s="77">
        <v>0</v>
      </c>
      <c r="AH8" s="77">
        <v>0</v>
      </c>
      <c r="AI8" s="77">
        <v>1</v>
      </c>
      <c r="AJ8" s="77">
        <v>17</v>
      </c>
      <c r="AK8" s="77">
        <v>2</v>
      </c>
      <c r="AL8" s="77">
        <v>19</v>
      </c>
    </row>
    <row r="9" spans="1:38" ht="15.6" x14ac:dyDescent="0.3">
      <c r="A9" s="78"/>
      <c r="B9" s="78" t="s">
        <v>9</v>
      </c>
      <c r="C9" s="79">
        <f t="shared" ref="C9:AG9" si="0">SUM(C7:C8)</f>
        <v>78</v>
      </c>
      <c r="D9" s="79">
        <f t="shared" si="0"/>
        <v>49</v>
      </c>
      <c r="E9" s="79">
        <f t="shared" si="0"/>
        <v>28</v>
      </c>
      <c r="F9" s="79">
        <f t="shared" si="0"/>
        <v>77</v>
      </c>
      <c r="G9" s="79">
        <f t="shared" si="0"/>
        <v>29</v>
      </c>
      <c r="H9" s="79">
        <f t="shared" si="0"/>
        <v>25</v>
      </c>
      <c r="I9" s="79">
        <f t="shared" si="0"/>
        <v>4</v>
      </c>
      <c r="J9" s="79">
        <f t="shared" si="0"/>
        <v>26</v>
      </c>
      <c r="K9" s="79">
        <f t="shared" si="0"/>
        <v>18</v>
      </c>
      <c r="L9" s="79">
        <f t="shared" si="0"/>
        <v>16</v>
      </c>
      <c r="M9" s="79">
        <f t="shared" si="0"/>
        <v>3</v>
      </c>
      <c r="N9" s="79">
        <f t="shared" si="0"/>
        <v>19</v>
      </c>
      <c r="O9" s="79">
        <f t="shared" si="0"/>
        <v>13</v>
      </c>
      <c r="P9" s="79">
        <f t="shared" si="0"/>
        <v>12</v>
      </c>
      <c r="Q9" s="79">
        <f t="shared" si="0"/>
        <v>1</v>
      </c>
      <c r="R9" s="79">
        <f t="shared" si="0"/>
        <v>13</v>
      </c>
      <c r="S9" s="79">
        <f t="shared" si="0"/>
        <v>1</v>
      </c>
      <c r="T9" s="79">
        <f t="shared" si="0"/>
        <v>13</v>
      </c>
      <c r="U9" s="79">
        <f t="shared" si="0"/>
        <v>2</v>
      </c>
      <c r="V9" s="79">
        <f t="shared" si="0"/>
        <v>15</v>
      </c>
      <c r="W9" s="79">
        <f t="shared" si="0"/>
        <v>0</v>
      </c>
      <c r="X9" s="79">
        <f t="shared" si="0"/>
        <v>0</v>
      </c>
      <c r="Y9" s="79">
        <f t="shared" si="0"/>
        <v>0</v>
      </c>
      <c r="Z9" s="79">
        <f t="shared" si="0"/>
        <v>0</v>
      </c>
      <c r="AA9" s="78">
        <f t="shared" si="0"/>
        <v>1</v>
      </c>
      <c r="AB9" s="78">
        <f t="shared" si="0"/>
        <v>6</v>
      </c>
      <c r="AC9" s="78">
        <f t="shared" si="0"/>
        <v>0</v>
      </c>
      <c r="AD9" s="79">
        <f t="shared" si="0"/>
        <v>6</v>
      </c>
      <c r="AE9" s="79">
        <f t="shared" si="0"/>
        <v>0</v>
      </c>
      <c r="AF9" s="79">
        <f t="shared" si="0"/>
        <v>0</v>
      </c>
      <c r="AG9" s="80">
        <f t="shared" si="0"/>
        <v>0</v>
      </c>
      <c r="AH9" s="81"/>
      <c r="AI9" s="79">
        <f>SUM(AI7:AI8)</f>
        <v>1</v>
      </c>
      <c r="AJ9" s="79">
        <f>SUM(AJ7:AJ8)</f>
        <v>17</v>
      </c>
      <c r="AK9" s="80">
        <f>SUM(AK7:AK8)</f>
        <v>2</v>
      </c>
      <c r="AL9" s="82">
        <f t="shared" ref="AL9" si="1">+AJ9+AK9</f>
        <v>19</v>
      </c>
    </row>
    <row r="11" spans="1:38" ht="15.6" x14ac:dyDescent="0.3">
      <c r="B11" s="61"/>
      <c r="G11" s="83" t="s">
        <v>51</v>
      </c>
      <c r="K11" s="84"/>
      <c r="L11" s="84"/>
      <c r="M11" s="84"/>
      <c r="N11" s="84"/>
      <c r="AE11" s="62"/>
      <c r="AF11" s="63"/>
      <c r="AG11" s="63"/>
      <c r="AH11" s="63"/>
    </row>
    <row r="12" spans="1:38" ht="28.8" x14ac:dyDescent="0.3">
      <c r="A12" s="64" t="s">
        <v>35</v>
      </c>
      <c r="B12" s="65" t="s">
        <v>36</v>
      </c>
      <c r="C12" s="66" t="s">
        <v>37</v>
      </c>
      <c r="D12" s="67" t="s">
        <v>38</v>
      </c>
      <c r="E12" s="68" t="s">
        <v>39</v>
      </c>
      <c r="F12" s="69" t="s">
        <v>40</v>
      </c>
      <c r="G12" s="70" t="s">
        <v>41</v>
      </c>
      <c r="H12" s="67" t="s">
        <v>38</v>
      </c>
      <c r="I12" s="68" t="s">
        <v>39</v>
      </c>
      <c r="J12" s="71" t="s">
        <v>40</v>
      </c>
      <c r="K12" s="66" t="s">
        <v>42</v>
      </c>
      <c r="L12" s="67" t="s">
        <v>38</v>
      </c>
      <c r="M12" s="68" t="s">
        <v>39</v>
      </c>
      <c r="N12" s="69" t="s">
        <v>40</v>
      </c>
      <c r="O12" s="72" t="s">
        <v>43</v>
      </c>
      <c r="P12" s="67" t="s">
        <v>38</v>
      </c>
      <c r="Q12" s="68" t="s">
        <v>39</v>
      </c>
      <c r="R12" s="69" t="s">
        <v>40</v>
      </c>
      <c r="S12" s="72" t="s">
        <v>44</v>
      </c>
      <c r="T12" s="67" t="s">
        <v>38</v>
      </c>
      <c r="U12" s="68" t="s">
        <v>39</v>
      </c>
      <c r="V12" s="69" t="s">
        <v>40</v>
      </c>
      <c r="W12" s="66" t="s">
        <v>45</v>
      </c>
      <c r="X12" s="67" t="s">
        <v>38</v>
      </c>
      <c r="Y12" s="68" t="s">
        <v>39</v>
      </c>
      <c r="Z12" s="69" t="s">
        <v>40</v>
      </c>
      <c r="AA12" s="3" t="s">
        <v>46</v>
      </c>
      <c r="AB12" s="67" t="s">
        <v>38</v>
      </c>
      <c r="AC12" s="68" t="s">
        <v>39</v>
      </c>
      <c r="AD12" s="69" t="s">
        <v>40</v>
      </c>
      <c r="AE12" s="66" t="s">
        <v>47</v>
      </c>
      <c r="AF12" s="67" t="s">
        <v>38</v>
      </c>
      <c r="AG12" s="68" t="s">
        <v>39</v>
      </c>
      <c r="AH12" s="69" t="s">
        <v>40</v>
      </c>
      <c r="AI12" s="72" t="s">
        <v>48</v>
      </c>
      <c r="AJ12" s="67" t="s">
        <v>38</v>
      </c>
      <c r="AK12" s="68" t="s">
        <v>39</v>
      </c>
      <c r="AL12" s="69" t="s">
        <v>40</v>
      </c>
    </row>
    <row r="13" spans="1:38" ht="15.6" x14ac:dyDescent="0.3">
      <c r="A13" s="76">
        <v>1</v>
      </c>
      <c r="B13" s="74" t="s">
        <v>52</v>
      </c>
      <c r="C13" s="85">
        <v>128</v>
      </c>
      <c r="D13" s="86">
        <v>113</v>
      </c>
      <c r="E13" s="87">
        <v>15</v>
      </c>
      <c r="F13" s="88">
        <v>128</v>
      </c>
      <c r="G13" s="87">
        <v>22</v>
      </c>
      <c r="H13" s="87">
        <v>20</v>
      </c>
      <c r="I13" s="87">
        <v>2</v>
      </c>
      <c r="J13" s="89">
        <v>22</v>
      </c>
      <c r="K13" s="85">
        <v>40</v>
      </c>
      <c r="L13" s="86">
        <v>36</v>
      </c>
      <c r="M13" s="87">
        <v>4</v>
      </c>
      <c r="N13" s="88">
        <v>40</v>
      </c>
      <c r="O13" s="87">
        <v>4</v>
      </c>
      <c r="P13" s="87">
        <v>4</v>
      </c>
      <c r="Q13" s="87">
        <v>0</v>
      </c>
      <c r="R13" s="89">
        <v>4</v>
      </c>
      <c r="S13" s="90">
        <v>1</v>
      </c>
      <c r="T13" s="90">
        <v>3</v>
      </c>
      <c r="U13" s="87">
        <v>1</v>
      </c>
      <c r="V13" s="90">
        <v>4</v>
      </c>
      <c r="W13" s="91">
        <v>1</v>
      </c>
      <c r="X13" s="91">
        <v>3</v>
      </c>
      <c r="Y13" s="92">
        <v>0</v>
      </c>
      <c r="Z13" s="91">
        <v>3</v>
      </c>
      <c r="AA13" s="73"/>
      <c r="AB13" s="73"/>
      <c r="AC13" s="73"/>
      <c r="AD13" s="93"/>
      <c r="AE13" s="76"/>
      <c r="AF13" s="94"/>
      <c r="AG13" s="94"/>
      <c r="AH13" s="82"/>
      <c r="AI13" s="76"/>
      <c r="AJ13" s="94"/>
      <c r="AK13" s="94"/>
      <c r="AL13" s="82"/>
    </row>
    <row r="14" spans="1:38" ht="15.6" x14ac:dyDescent="0.3">
      <c r="A14" s="76">
        <v>2</v>
      </c>
      <c r="B14" s="74" t="s">
        <v>53</v>
      </c>
      <c r="C14" s="85">
        <v>64</v>
      </c>
      <c r="D14" s="86">
        <v>59</v>
      </c>
      <c r="E14" s="87">
        <v>5</v>
      </c>
      <c r="F14" s="88">
        <v>64</v>
      </c>
      <c r="G14" s="87">
        <v>53</v>
      </c>
      <c r="H14" s="87">
        <v>49</v>
      </c>
      <c r="I14" s="87">
        <v>4</v>
      </c>
      <c r="J14" s="89">
        <v>53</v>
      </c>
      <c r="K14" s="85">
        <v>69</v>
      </c>
      <c r="L14" s="86">
        <v>64</v>
      </c>
      <c r="M14" s="87">
        <v>5</v>
      </c>
      <c r="N14" s="88">
        <v>69</v>
      </c>
      <c r="O14" s="87">
        <v>10</v>
      </c>
      <c r="P14" s="87">
        <v>10</v>
      </c>
      <c r="Q14" s="87">
        <v>0</v>
      </c>
      <c r="R14" s="89">
        <v>10</v>
      </c>
      <c r="S14" s="90">
        <v>13</v>
      </c>
      <c r="T14" s="90">
        <v>48</v>
      </c>
      <c r="U14" s="87">
        <v>5</v>
      </c>
      <c r="V14" s="90">
        <v>53</v>
      </c>
      <c r="W14" s="91">
        <v>1</v>
      </c>
      <c r="X14" s="91">
        <v>6</v>
      </c>
      <c r="Y14" s="92">
        <v>2</v>
      </c>
      <c r="Z14" s="91">
        <v>8</v>
      </c>
      <c r="AA14" s="73">
        <v>0</v>
      </c>
      <c r="AB14" s="73">
        <v>0</v>
      </c>
      <c r="AC14" s="73">
        <v>0</v>
      </c>
      <c r="AD14" s="93">
        <v>0</v>
      </c>
      <c r="AE14" s="76">
        <v>0</v>
      </c>
      <c r="AF14" s="94">
        <v>0</v>
      </c>
      <c r="AG14" s="94">
        <v>0</v>
      </c>
      <c r="AH14" s="82">
        <v>0</v>
      </c>
      <c r="AI14" s="76">
        <v>5</v>
      </c>
      <c r="AJ14" s="94">
        <v>31</v>
      </c>
      <c r="AK14" s="94">
        <v>4</v>
      </c>
      <c r="AL14" s="82">
        <v>35</v>
      </c>
    </row>
    <row r="15" spans="1:38" ht="15.6" x14ac:dyDescent="0.3">
      <c r="A15" s="78"/>
      <c r="B15" s="78" t="s">
        <v>9</v>
      </c>
      <c r="C15" s="79">
        <f t="shared" ref="C15:AL15" si="2">SUM(C13:C14)</f>
        <v>192</v>
      </c>
      <c r="D15" s="79">
        <f t="shared" si="2"/>
        <v>172</v>
      </c>
      <c r="E15" s="79">
        <f t="shared" si="2"/>
        <v>20</v>
      </c>
      <c r="F15" s="79">
        <f t="shared" si="2"/>
        <v>192</v>
      </c>
      <c r="G15" s="79">
        <f t="shared" si="2"/>
        <v>75</v>
      </c>
      <c r="H15" s="79">
        <f t="shared" si="2"/>
        <v>69</v>
      </c>
      <c r="I15" s="79">
        <f t="shared" si="2"/>
        <v>6</v>
      </c>
      <c r="J15" s="79">
        <f t="shared" si="2"/>
        <v>75</v>
      </c>
      <c r="K15" s="79">
        <f t="shared" si="2"/>
        <v>109</v>
      </c>
      <c r="L15" s="79">
        <f t="shared" si="2"/>
        <v>100</v>
      </c>
      <c r="M15" s="79">
        <f t="shared" si="2"/>
        <v>9</v>
      </c>
      <c r="N15" s="79">
        <f t="shared" si="2"/>
        <v>109</v>
      </c>
      <c r="O15" s="79">
        <f t="shared" si="2"/>
        <v>14</v>
      </c>
      <c r="P15" s="79">
        <f t="shared" si="2"/>
        <v>14</v>
      </c>
      <c r="Q15" s="79">
        <f t="shared" si="2"/>
        <v>0</v>
      </c>
      <c r="R15" s="79">
        <f t="shared" si="2"/>
        <v>14</v>
      </c>
      <c r="S15" s="79">
        <f t="shared" si="2"/>
        <v>14</v>
      </c>
      <c r="T15" s="79">
        <f t="shared" si="2"/>
        <v>51</v>
      </c>
      <c r="U15" s="79">
        <f t="shared" si="2"/>
        <v>6</v>
      </c>
      <c r="V15" s="79">
        <f t="shared" si="2"/>
        <v>57</v>
      </c>
      <c r="W15" s="79">
        <f t="shared" si="2"/>
        <v>2</v>
      </c>
      <c r="X15" s="79">
        <f t="shared" si="2"/>
        <v>9</v>
      </c>
      <c r="Y15" s="79">
        <f t="shared" si="2"/>
        <v>2</v>
      </c>
      <c r="Z15" s="79">
        <f t="shared" si="2"/>
        <v>11</v>
      </c>
      <c r="AA15" s="78">
        <f t="shared" si="2"/>
        <v>0</v>
      </c>
      <c r="AB15" s="78">
        <f t="shared" si="2"/>
        <v>0</v>
      </c>
      <c r="AC15" s="78">
        <f t="shared" si="2"/>
        <v>0</v>
      </c>
      <c r="AD15" s="79">
        <f t="shared" si="2"/>
        <v>0</v>
      </c>
      <c r="AE15" s="79">
        <f t="shared" si="2"/>
        <v>0</v>
      </c>
      <c r="AF15" s="79">
        <f t="shared" si="2"/>
        <v>0</v>
      </c>
      <c r="AG15" s="80">
        <f t="shared" si="2"/>
        <v>0</v>
      </c>
      <c r="AH15" s="81">
        <f t="shared" si="2"/>
        <v>0</v>
      </c>
      <c r="AI15" s="79">
        <f t="shared" si="2"/>
        <v>5</v>
      </c>
      <c r="AJ15" s="79">
        <f t="shared" si="2"/>
        <v>31</v>
      </c>
      <c r="AK15" s="80">
        <f t="shared" si="2"/>
        <v>4</v>
      </c>
      <c r="AL15" s="81">
        <f t="shared" si="2"/>
        <v>35</v>
      </c>
    </row>
    <row r="17" spans="1:38" ht="18" x14ac:dyDescent="0.35">
      <c r="B17" s="61"/>
      <c r="G17" s="83" t="s">
        <v>54</v>
      </c>
      <c r="K17" s="394" t="s">
        <v>13</v>
      </c>
      <c r="L17" s="394"/>
      <c r="M17" s="394"/>
      <c r="N17" s="394"/>
      <c r="AE17" s="62"/>
      <c r="AF17" s="63"/>
      <c r="AG17" s="63"/>
      <c r="AH17" s="63"/>
    </row>
    <row r="18" spans="1:38" ht="28.8" x14ac:dyDescent="0.3">
      <c r="A18" s="64" t="s">
        <v>35</v>
      </c>
      <c r="B18" s="65" t="s">
        <v>36</v>
      </c>
      <c r="C18" s="66" t="s">
        <v>37</v>
      </c>
      <c r="D18" s="67" t="s">
        <v>38</v>
      </c>
      <c r="E18" s="68" t="s">
        <v>39</v>
      </c>
      <c r="F18" s="69" t="s">
        <v>40</v>
      </c>
      <c r="G18" s="70" t="s">
        <v>41</v>
      </c>
      <c r="H18" s="67" t="s">
        <v>38</v>
      </c>
      <c r="I18" s="68" t="s">
        <v>39</v>
      </c>
      <c r="J18" s="71" t="s">
        <v>40</v>
      </c>
      <c r="K18" s="66" t="s">
        <v>42</v>
      </c>
      <c r="L18" s="67" t="s">
        <v>38</v>
      </c>
      <c r="M18" s="68" t="s">
        <v>39</v>
      </c>
      <c r="N18" s="69" t="s">
        <v>40</v>
      </c>
      <c r="O18" s="72" t="s">
        <v>43</v>
      </c>
      <c r="P18" s="67" t="s">
        <v>38</v>
      </c>
      <c r="Q18" s="68" t="s">
        <v>39</v>
      </c>
      <c r="R18" s="69" t="s">
        <v>40</v>
      </c>
      <c r="S18" s="72" t="s">
        <v>44</v>
      </c>
      <c r="T18" s="67" t="s">
        <v>38</v>
      </c>
      <c r="U18" s="68" t="s">
        <v>39</v>
      </c>
      <c r="V18" s="69" t="s">
        <v>40</v>
      </c>
      <c r="W18" s="66" t="s">
        <v>45</v>
      </c>
      <c r="X18" s="67" t="s">
        <v>38</v>
      </c>
      <c r="Y18" s="68" t="s">
        <v>39</v>
      </c>
      <c r="Z18" s="69" t="s">
        <v>40</v>
      </c>
      <c r="AA18" s="3" t="s">
        <v>46</v>
      </c>
      <c r="AB18" s="67" t="s">
        <v>38</v>
      </c>
      <c r="AC18" s="68" t="s">
        <v>39</v>
      </c>
      <c r="AD18" s="69" t="s">
        <v>40</v>
      </c>
      <c r="AE18" s="66" t="s">
        <v>47</v>
      </c>
      <c r="AF18" s="67" t="s">
        <v>38</v>
      </c>
      <c r="AG18" s="68" t="s">
        <v>39</v>
      </c>
      <c r="AH18" s="69" t="s">
        <v>40</v>
      </c>
      <c r="AI18" s="72" t="s">
        <v>48</v>
      </c>
      <c r="AJ18" s="67" t="s">
        <v>38</v>
      </c>
      <c r="AK18" s="68" t="s">
        <v>39</v>
      </c>
      <c r="AL18" s="69" t="s">
        <v>40</v>
      </c>
    </row>
    <row r="19" spans="1:38" ht="15.6" x14ac:dyDescent="0.3">
      <c r="A19" s="73">
        <v>1</v>
      </c>
      <c r="B19" s="74" t="s">
        <v>55</v>
      </c>
      <c r="C19" s="96">
        <v>75</v>
      </c>
      <c r="D19" s="97">
        <v>58</v>
      </c>
      <c r="E19" s="98">
        <v>6</v>
      </c>
      <c r="F19" s="99">
        <v>64</v>
      </c>
      <c r="G19" s="98">
        <v>11</v>
      </c>
      <c r="H19" s="98">
        <v>11</v>
      </c>
      <c r="I19" s="98">
        <v>0</v>
      </c>
      <c r="J19" s="100">
        <v>11</v>
      </c>
      <c r="K19" s="101">
        <v>4</v>
      </c>
      <c r="L19" s="97">
        <v>3</v>
      </c>
      <c r="M19" s="98">
        <v>1</v>
      </c>
      <c r="N19" s="99">
        <v>4</v>
      </c>
      <c r="O19" s="98">
        <v>2</v>
      </c>
      <c r="P19" s="98">
        <v>2</v>
      </c>
      <c r="Q19" s="98">
        <v>0</v>
      </c>
      <c r="R19" s="100">
        <v>2</v>
      </c>
      <c r="S19" s="102"/>
      <c r="T19" s="102"/>
      <c r="U19" s="98"/>
      <c r="V19" s="102"/>
      <c r="W19" s="103"/>
      <c r="X19" s="103"/>
      <c r="Y19" s="104"/>
      <c r="Z19" s="103"/>
      <c r="AA19" s="73"/>
      <c r="AB19" s="73"/>
      <c r="AC19" s="73"/>
      <c r="AD19" s="105"/>
      <c r="AE19" s="106"/>
      <c r="AF19" s="82"/>
      <c r="AG19" s="107"/>
      <c r="AH19" s="82"/>
      <c r="AI19" s="106">
        <v>1</v>
      </c>
      <c r="AJ19" s="82">
        <v>3</v>
      </c>
      <c r="AK19" s="107">
        <v>0</v>
      </c>
      <c r="AL19" s="82">
        <v>3</v>
      </c>
    </row>
    <row r="20" spans="1:38" ht="15.6" x14ac:dyDescent="0.3">
      <c r="A20" s="94">
        <v>2</v>
      </c>
      <c r="B20" s="74" t="s">
        <v>56</v>
      </c>
      <c r="C20" s="101">
        <v>32</v>
      </c>
      <c r="D20" s="97">
        <v>29</v>
      </c>
      <c r="E20" s="98">
        <v>3</v>
      </c>
      <c r="F20" s="99">
        <v>32</v>
      </c>
      <c r="G20" s="98">
        <v>2</v>
      </c>
      <c r="H20" s="98">
        <v>2</v>
      </c>
      <c r="I20" s="98">
        <v>0</v>
      </c>
      <c r="J20" s="100">
        <v>2</v>
      </c>
      <c r="K20" s="101">
        <v>15</v>
      </c>
      <c r="L20" s="97">
        <v>14</v>
      </c>
      <c r="M20" s="98">
        <v>1</v>
      </c>
      <c r="N20" s="99">
        <v>15</v>
      </c>
      <c r="O20" s="98">
        <v>2</v>
      </c>
      <c r="P20" s="98">
        <v>2</v>
      </c>
      <c r="Q20" s="98">
        <v>0</v>
      </c>
      <c r="R20" s="100">
        <v>2</v>
      </c>
      <c r="S20" s="102">
        <v>0</v>
      </c>
      <c r="T20" s="102">
        <v>0</v>
      </c>
      <c r="U20" s="98">
        <v>0</v>
      </c>
      <c r="V20" s="102">
        <v>0</v>
      </c>
      <c r="W20" s="103"/>
      <c r="X20" s="103"/>
      <c r="Y20" s="104"/>
      <c r="Z20" s="103"/>
      <c r="AA20" s="73"/>
      <c r="AB20" s="73"/>
      <c r="AC20" s="73"/>
      <c r="AD20" s="105"/>
      <c r="AE20" s="106"/>
      <c r="AF20" s="82"/>
      <c r="AG20" s="107"/>
      <c r="AH20" s="82"/>
      <c r="AI20" s="106"/>
      <c r="AJ20" s="82"/>
      <c r="AK20" s="107"/>
      <c r="AL20" s="82"/>
    </row>
    <row r="21" spans="1:38" ht="15.6" x14ac:dyDescent="0.3">
      <c r="A21" s="78"/>
      <c r="B21" s="78" t="s">
        <v>9</v>
      </c>
      <c r="C21" s="79">
        <f t="shared" ref="C21:AG21" si="3">SUM(C19:C20)</f>
        <v>107</v>
      </c>
      <c r="D21" s="79">
        <f t="shared" si="3"/>
        <v>87</v>
      </c>
      <c r="E21" s="79">
        <f t="shared" si="3"/>
        <v>9</v>
      </c>
      <c r="F21" s="79">
        <f t="shared" si="3"/>
        <v>96</v>
      </c>
      <c r="G21" s="79">
        <f t="shared" si="3"/>
        <v>13</v>
      </c>
      <c r="H21" s="79">
        <f t="shared" si="3"/>
        <v>13</v>
      </c>
      <c r="I21" s="79">
        <f t="shared" si="3"/>
        <v>0</v>
      </c>
      <c r="J21" s="79">
        <f t="shared" si="3"/>
        <v>13</v>
      </c>
      <c r="K21" s="79">
        <f t="shared" si="3"/>
        <v>19</v>
      </c>
      <c r="L21" s="79">
        <f t="shared" si="3"/>
        <v>17</v>
      </c>
      <c r="M21" s="79">
        <f t="shared" si="3"/>
        <v>2</v>
      </c>
      <c r="N21" s="79">
        <f t="shared" si="3"/>
        <v>19</v>
      </c>
      <c r="O21" s="79">
        <f t="shared" si="3"/>
        <v>4</v>
      </c>
      <c r="P21" s="79">
        <f t="shared" si="3"/>
        <v>4</v>
      </c>
      <c r="Q21" s="79">
        <f t="shared" si="3"/>
        <v>0</v>
      </c>
      <c r="R21" s="79">
        <f t="shared" si="3"/>
        <v>4</v>
      </c>
      <c r="S21" s="79">
        <f t="shared" si="3"/>
        <v>0</v>
      </c>
      <c r="T21" s="79">
        <f t="shared" si="3"/>
        <v>0</v>
      </c>
      <c r="U21" s="79">
        <f t="shared" si="3"/>
        <v>0</v>
      </c>
      <c r="V21" s="79">
        <f t="shared" si="3"/>
        <v>0</v>
      </c>
      <c r="W21" s="79">
        <f t="shared" si="3"/>
        <v>0</v>
      </c>
      <c r="X21" s="79">
        <f t="shared" si="3"/>
        <v>0</v>
      </c>
      <c r="Y21" s="79">
        <f t="shared" si="3"/>
        <v>0</v>
      </c>
      <c r="Z21" s="79">
        <f t="shared" si="3"/>
        <v>0</v>
      </c>
      <c r="AA21" s="78">
        <f t="shared" si="3"/>
        <v>0</v>
      </c>
      <c r="AB21" s="78">
        <f t="shared" si="3"/>
        <v>0</v>
      </c>
      <c r="AC21" s="78">
        <f t="shared" si="3"/>
        <v>0</v>
      </c>
      <c r="AD21" s="79">
        <f t="shared" si="3"/>
        <v>0</v>
      </c>
      <c r="AE21" s="79">
        <f t="shared" si="3"/>
        <v>0</v>
      </c>
      <c r="AF21" s="79">
        <f t="shared" si="3"/>
        <v>0</v>
      </c>
      <c r="AG21" s="80">
        <f t="shared" si="3"/>
        <v>0</v>
      </c>
      <c r="AH21" s="81">
        <v>0</v>
      </c>
      <c r="AI21" s="79">
        <f>SUM(AI19:AI20)</f>
        <v>1</v>
      </c>
      <c r="AJ21" s="79">
        <f>SUM(AJ19:AJ20)</f>
        <v>3</v>
      </c>
      <c r="AK21" s="80">
        <f>SUM(AK19:AK20)</f>
        <v>0</v>
      </c>
      <c r="AL21" s="82">
        <f t="shared" ref="AL21" si="4">+AJ21+AK21</f>
        <v>3</v>
      </c>
    </row>
    <row r="23" spans="1:38" ht="15.6" x14ac:dyDescent="0.3">
      <c r="B23" s="61"/>
      <c r="G23" s="83" t="s">
        <v>57</v>
      </c>
      <c r="K23" s="84"/>
      <c r="L23" s="84"/>
      <c r="M23" s="84"/>
      <c r="N23" s="84"/>
      <c r="AE23" s="62"/>
      <c r="AF23" s="63"/>
      <c r="AG23" s="63"/>
      <c r="AH23" s="63"/>
    </row>
    <row r="24" spans="1:38" ht="28.8" x14ac:dyDescent="0.3">
      <c r="A24" s="64" t="s">
        <v>35</v>
      </c>
      <c r="B24" s="65" t="s">
        <v>36</v>
      </c>
      <c r="C24" s="66" t="s">
        <v>37</v>
      </c>
      <c r="D24" s="67" t="s">
        <v>38</v>
      </c>
      <c r="E24" s="68" t="s">
        <v>39</v>
      </c>
      <c r="F24" s="69" t="s">
        <v>40</v>
      </c>
      <c r="G24" s="70" t="s">
        <v>41</v>
      </c>
      <c r="H24" s="67" t="s">
        <v>38</v>
      </c>
      <c r="I24" s="68" t="s">
        <v>39</v>
      </c>
      <c r="J24" s="71" t="s">
        <v>40</v>
      </c>
      <c r="K24" s="66" t="s">
        <v>42</v>
      </c>
      <c r="L24" s="67" t="s">
        <v>38</v>
      </c>
      <c r="M24" s="68" t="s">
        <v>39</v>
      </c>
      <c r="N24" s="69" t="s">
        <v>40</v>
      </c>
      <c r="O24" s="72" t="s">
        <v>43</v>
      </c>
      <c r="P24" s="67" t="s">
        <v>38</v>
      </c>
      <c r="Q24" s="68" t="s">
        <v>39</v>
      </c>
      <c r="R24" s="69" t="s">
        <v>40</v>
      </c>
      <c r="S24" s="72" t="s">
        <v>44</v>
      </c>
      <c r="T24" s="67" t="s">
        <v>38</v>
      </c>
      <c r="U24" s="68" t="s">
        <v>39</v>
      </c>
      <c r="V24" s="69" t="s">
        <v>40</v>
      </c>
      <c r="W24" s="66" t="s">
        <v>45</v>
      </c>
      <c r="X24" s="67" t="s">
        <v>38</v>
      </c>
      <c r="Y24" s="68" t="s">
        <v>39</v>
      </c>
      <c r="Z24" s="69" t="s">
        <v>40</v>
      </c>
      <c r="AA24" s="3" t="s">
        <v>46</v>
      </c>
      <c r="AB24" s="67" t="s">
        <v>38</v>
      </c>
      <c r="AC24" s="68" t="s">
        <v>39</v>
      </c>
      <c r="AD24" s="69" t="s">
        <v>40</v>
      </c>
      <c r="AE24" s="66" t="s">
        <v>47</v>
      </c>
      <c r="AF24" s="67" t="s">
        <v>38</v>
      </c>
      <c r="AG24" s="68" t="s">
        <v>39</v>
      </c>
      <c r="AH24" s="69" t="s">
        <v>40</v>
      </c>
      <c r="AI24" s="72" t="s">
        <v>48</v>
      </c>
      <c r="AJ24" s="67" t="s">
        <v>38</v>
      </c>
      <c r="AK24" s="68" t="s">
        <v>39</v>
      </c>
      <c r="AL24" s="69" t="s">
        <v>40</v>
      </c>
    </row>
    <row r="25" spans="1:38" ht="15.6" x14ac:dyDescent="0.3">
      <c r="A25" s="94">
        <v>1</v>
      </c>
      <c r="B25" s="108" t="s">
        <v>58</v>
      </c>
      <c r="C25" s="109">
        <v>57</v>
      </c>
      <c r="D25" s="109">
        <v>45</v>
      </c>
      <c r="E25" s="109">
        <v>6</v>
      </c>
      <c r="F25" s="110">
        <v>51</v>
      </c>
      <c r="G25" s="109">
        <v>17</v>
      </c>
      <c r="H25" s="109">
        <v>16</v>
      </c>
      <c r="I25" s="109">
        <v>1</v>
      </c>
      <c r="J25" s="110">
        <v>17</v>
      </c>
      <c r="K25" s="109">
        <v>31</v>
      </c>
      <c r="L25" s="109">
        <v>21</v>
      </c>
      <c r="M25" s="109">
        <v>2</v>
      </c>
      <c r="N25" s="110">
        <v>23</v>
      </c>
      <c r="O25" s="109">
        <v>4</v>
      </c>
      <c r="P25" s="109">
        <v>4</v>
      </c>
      <c r="Q25" s="109">
        <v>0</v>
      </c>
      <c r="R25" s="110">
        <v>4</v>
      </c>
      <c r="S25" s="109">
        <v>3</v>
      </c>
      <c r="T25" s="109">
        <v>20</v>
      </c>
      <c r="U25" s="109">
        <v>2</v>
      </c>
      <c r="V25" s="110">
        <v>22</v>
      </c>
      <c r="W25" s="109">
        <v>1</v>
      </c>
      <c r="X25" s="109">
        <v>10</v>
      </c>
      <c r="Y25" s="109">
        <v>2</v>
      </c>
      <c r="Z25" s="110">
        <v>12</v>
      </c>
      <c r="AA25" s="109">
        <v>0</v>
      </c>
      <c r="AB25" s="109">
        <v>0</v>
      </c>
      <c r="AC25" s="109">
        <v>0</v>
      </c>
      <c r="AD25" s="110">
        <v>0</v>
      </c>
      <c r="AE25" s="109">
        <v>0</v>
      </c>
      <c r="AF25" s="109">
        <v>0</v>
      </c>
      <c r="AG25" s="109">
        <v>0</v>
      </c>
      <c r="AH25" s="110">
        <v>0</v>
      </c>
      <c r="AI25" s="77">
        <v>2</v>
      </c>
      <c r="AJ25" s="111">
        <v>21</v>
      </c>
      <c r="AK25" s="111">
        <v>4</v>
      </c>
      <c r="AL25" s="110">
        <v>25</v>
      </c>
    </row>
    <row r="26" spans="1:38" ht="15.6" x14ac:dyDescent="0.3">
      <c r="A26" s="94">
        <v>2</v>
      </c>
      <c r="B26" s="108" t="s">
        <v>59</v>
      </c>
      <c r="C26" s="112">
        <v>86</v>
      </c>
      <c r="D26" s="112">
        <v>70</v>
      </c>
      <c r="E26" s="112">
        <v>11</v>
      </c>
      <c r="F26" s="113">
        <v>81</v>
      </c>
      <c r="G26" s="112">
        <v>5</v>
      </c>
      <c r="H26" s="112">
        <v>4</v>
      </c>
      <c r="I26" s="112">
        <v>1</v>
      </c>
      <c r="J26" s="113">
        <v>5</v>
      </c>
      <c r="K26" s="112">
        <v>54</v>
      </c>
      <c r="L26" s="112">
        <v>44</v>
      </c>
      <c r="M26" s="112">
        <v>10</v>
      </c>
      <c r="N26" s="113">
        <v>54</v>
      </c>
      <c r="O26" s="112">
        <v>9</v>
      </c>
      <c r="P26" s="112">
        <v>8</v>
      </c>
      <c r="Q26" s="112">
        <v>1</v>
      </c>
      <c r="R26" s="113">
        <v>9</v>
      </c>
      <c r="S26" s="112">
        <v>3</v>
      </c>
      <c r="T26" s="112">
        <v>25</v>
      </c>
      <c r="U26" s="112">
        <v>4</v>
      </c>
      <c r="V26" s="113">
        <v>29</v>
      </c>
      <c r="W26" s="112">
        <v>1</v>
      </c>
      <c r="X26" s="112">
        <v>7</v>
      </c>
      <c r="Y26" s="112">
        <v>1</v>
      </c>
      <c r="Z26" s="113">
        <v>8</v>
      </c>
      <c r="AA26" s="112">
        <v>0</v>
      </c>
      <c r="AB26" s="112">
        <v>0</v>
      </c>
      <c r="AC26" s="112">
        <v>0</v>
      </c>
      <c r="AD26" s="113">
        <v>0</v>
      </c>
      <c r="AE26" s="112">
        <v>0</v>
      </c>
      <c r="AF26" s="112">
        <v>0</v>
      </c>
      <c r="AG26" s="112">
        <v>0</v>
      </c>
      <c r="AH26" s="113">
        <v>0</v>
      </c>
      <c r="AI26" s="112">
        <v>0</v>
      </c>
      <c r="AJ26" s="112">
        <v>0</v>
      </c>
      <c r="AK26" s="112">
        <v>0</v>
      </c>
      <c r="AL26" s="113">
        <v>0</v>
      </c>
    </row>
    <row r="27" spans="1:38" ht="15.6" x14ac:dyDescent="0.3">
      <c r="A27" s="94">
        <v>3</v>
      </c>
      <c r="B27" s="108" t="s">
        <v>60</v>
      </c>
      <c r="C27" s="109">
        <v>72</v>
      </c>
      <c r="D27" s="109">
        <v>60</v>
      </c>
      <c r="E27" s="109">
        <v>11</v>
      </c>
      <c r="F27" s="110">
        <v>71</v>
      </c>
      <c r="G27" s="109">
        <v>13</v>
      </c>
      <c r="H27" s="109">
        <v>11</v>
      </c>
      <c r="I27" s="109">
        <v>2</v>
      </c>
      <c r="J27" s="110">
        <v>13</v>
      </c>
      <c r="K27" s="109">
        <v>6</v>
      </c>
      <c r="L27" s="109">
        <v>5</v>
      </c>
      <c r="M27" s="109">
        <v>1</v>
      </c>
      <c r="N27" s="110">
        <v>6</v>
      </c>
      <c r="O27" s="109">
        <v>7</v>
      </c>
      <c r="P27" s="109">
        <v>7</v>
      </c>
      <c r="Q27" s="109">
        <v>0</v>
      </c>
      <c r="R27" s="110">
        <v>7</v>
      </c>
      <c r="S27" s="109">
        <v>6</v>
      </c>
      <c r="T27" s="109">
        <v>27</v>
      </c>
      <c r="U27" s="109">
        <v>7</v>
      </c>
      <c r="V27" s="110">
        <v>34</v>
      </c>
      <c r="W27" s="109">
        <v>2</v>
      </c>
      <c r="X27" s="109">
        <v>8</v>
      </c>
      <c r="Y27" s="109">
        <v>6</v>
      </c>
      <c r="Z27" s="110">
        <v>14</v>
      </c>
      <c r="AA27" s="109">
        <v>0</v>
      </c>
      <c r="AB27" s="109">
        <v>0</v>
      </c>
      <c r="AC27" s="109">
        <v>0</v>
      </c>
      <c r="AD27" s="110">
        <v>0</v>
      </c>
      <c r="AE27" s="109">
        <v>0</v>
      </c>
      <c r="AF27" s="109">
        <v>0</v>
      </c>
      <c r="AG27" s="109">
        <v>0</v>
      </c>
      <c r="AH27" s="110">
        <v>0</v>
      </c>
      <c r="AI27" s="109">
        <v>4</v>
      </c>
      <c r="AJ27" s="109">
        <v>25</v>
      </c>
      <c r="AK27" s="109">
        <v>5</v>
      </c>
      <c r="AL27" s="110">
        <v>30</v>
      </c>
    </row>
    <row r="28" spans="1:38" ht="15.6" x14ac:dyDescent="0.3">
      <c r="A28" s="78"/>
      <c r="B28" s="78" t="s">
        <v>9</v>
      </c>
      <c r="C28" s="79">
        <f t="shared" ref="C28:AL28" si="5">SUM(C25:C27)</f>
        <v>215</v>
      </c>
      <c r="D28" s="79">
        <f t="shared" si="5"/>
        <v>175</v>
      </c>
      <c r="E28" s="79">
        <f t="shared" si="5"/>
        <v>28</v>
      </c>
      <c r="F28" s="79">
        <f t="shared" si="5"/>
        <v>203</v>
      </c>
      <c r="G28" s="79">
        <f t="shared" si="5"/>
        <v>35</v>
      </c>
      <c r="H28" s="79">
        <f t="shared" si="5"/>
        <v>31</v>
      </c>
      <c r="I28" s="110">
        <f t="shared" si="5"/>
        <v>4</v>
      </c>
      <c r="J28" s="79">
        <f t="shared" si="5"/>
        <v>35</v>
      </c>
      <c r="K28" s="79">
        <f t="shared" si="5"/>
        <v>91</v>
      </c>
      <c r="L28" s="79">
        <f t="shared" si="5"/>
        <v>70</v>
      </c>
      <c r="M28" s="79">
        <f t="shared" si="5"/>
        <v>13</v>
      </c>
      <c r="N28" s="79">
        <f t="shared" si="5"/>
        <v>83</v>
      </c>
      <c r="O28" s="79">
        <f t="shared" si="5"/>
        <v>20</v>
      </c>
      <c r="P28" s="79">
        <f t="shared" si="5"/>
        <v>19</v>
      </c>
      <c r="Q28" s="79">
        <f t="shared" si="5"/>
        <v>1</v>
      </c>
      <c r="R28" s="79">
        <f t="shared" si="5"/>
        <v>20</v>
      </c>
      <c r="S28" s="79">
        <f t="shared" si="5"/>
        <v>12</v>
      </c>
      <c r="T28" s="114">
        <f t="shared" si="5"/>
        <v>72</v>
      </c>
      <c r="U28" s="114">
        <f t="shared" si="5"/>
        <v>13</v>
      </c>
      <c r="V28" s="114">
        <f t="shared" si="5"/>
        <v>85</v>
      </c>
      <c r="W28" s="114">
        <f t="shared" si="5"/>
        <v>4</v>
      </c>
      <c r="X28" s="114">
        <f t="shared" si="5"/>
        <v>25</v>
      </c>
      <c r="Y28" s="114">
        <f t="shared" si="5"/>
        <v>9</v>
      </c>
      <c r="Z28" s="114">
        <f t="shared" si="5"/>
        <v>34</v>
      </c>
      <c r="AA28" s="114">
        <f t="shared" si="5"/>
        <v>0</v>
      </c>
      <c r="AB28" s="114">
        <f t="shared" si="5"/>
        <v>0</v>
      </c>
      <c r="AC28" s="114">
        <f t="shared" si="5"/>
        <v>0</v>
      </c>
      <c r="AD28" s="114">
        <f t="shared" si="5"/>
        <v>0</v>
      </c>
      <c r="AE28" s="114">
        <f t="shared" si="5"/>
        <v>0</v>
      </c>
      <c r="AF28" s="114">
        <f t="shared" si="5"/>
        <v>0</v>
      </c>
      <c r="AG28" s="114">
        <f t="shared" si="5"/>
        <v>0</v>
      </c>
      <c r="AH28" s="114">
        <f t="shared" si="5"/>
        <v>0</v>
      </c>
      <c r="AI28" s="114">
        <f t="shared" si="5"/>
        <v>6</v>
      </c>
      <c r="AJ28" s="114">
        <f t="shared" si="5"/>
        <v>46</v>
      </c>
      <c r="AK28" s="114">
        <f t="shared" si="5"/>
        <v>9</v>
      </c>
      <c r="AL28" s="114">
        <f t="shared" si="5"/>
        <v>55</v>
      </c>
    </row>
    <row r="30" spans="1:38" ht="15.6" x14ac:dyDescent="0.3">
      <c r="B30" s="61"/>
      <c r="G30" s="83" t="s">
        <v>54</v>
      </c>
      <c r="K30" s="395" t="s">
        <v>16</v>
      </c>
      <c r="L30" s="395"/>
      <c r="M30" s="395"/>
      <c r="N30" s="395"/>
      <c r="AE30" s="62"/>
      <c r="AF30" s="63"/>
      <c r="AG30" s="63"/>
      <c r="AH30" s="63"/>
    </row>
    <row r="31" spans="1:38" ht="30" customHeight="1" x14ac:dyDescent="0.3">
      <c r="A31" s="64" t="s">
        <v>35</v>
      </c>
      <c r="B31" s="65" t="s">
        <v>36</v>
      </c>
      <c r="C31" s="66" t="s">
        <v>37</v>
      </c>
      <c r="D31" s="67" t="s">
        <v>38</v>
      </c>
      <c r="E31" s="68" t="s">
        <v>39</v>
      </c>
      <c r="F31" s="69" t="s">
        <v>40</v>
      </c>
      <c r="G31" s="70" t="s">
        <v>41</v>
      </c>
      <c r="H31" s="67" t="s">
        <v>38</v>
      </c>
      <c r="I31" s="68" t="s">
        <v>39</v>
      </c>
      <c r="J31" s="71" t="s">
        <v>40</v>
      </c>
      <c r="K31" s="66" t="s">
        <v>42</v>
      </c>
      <c r="L31" s="67" t="s">
        <v>38</v>
      </c>
      <c r="M31" s="68" t="s">
        <v>39</v>
      </c>
      <c r="N31" s="69" t="s">
        <v>40</v>
      </c>
      <c r="O31" s="72" t="s">
        <v>43</v>
      </c>
      <c r="P31" s="67" t="s">
        <v>38</v>
      </c>
      <c r="Q31" s="68" t="s">
        <v>39</v>
      </c>
      <c r="R31" s="69" t="s">
        <v>40</v>
      </c>
      <c r="S31" s="72" t="s">
        <v>44</v>
      </c>
      <c r="T31" s="67" t="s">
        <v>38</v>
      </c>
      <c r="U31" s="68" t="s">
        <v>39</v>
      </c>
      <c r="V31" s="69" t="s">
        <v>40</v>
      </c>
      <c r="W31" s="66" t="s">
        <v>45</v>
      </c>
      <c r="X31" s="67" t="s">
        <v>38</v>
      </c>
      <c r="Y31" s="68" t="s">
        <v>39</v>
      </c>
      <c r="Z31" s="69" t="s">
        <v>40</v>
      </c>
      <c r="AA31" s="3" t="s">
        <v>46</v>
      </c>
      <c r="AB31" s="67" t="s">
        <v>38</v>
      </c>
      <c r="AC31" s="68" t="s">
        <v>39</v>
      </c>
      <c r="AD31" s="69" t="s">
        <v>40</v>
      </c>
      <c r="AE31" s="66" t="s">
        <v>47</v>
      </c>
      <c r="AF31" s="67" t="s">
        <v>38</v>
      </c>
      <c r="AG31" s="68" t="s">
        <v>39</v>
      </c>
      <c r="AH31" s="69" t="s">
        <v>40</v>
      </c>
      <c r="AI31" s="72" t="s">
        <v>48</v>
      </c>
      <c r="AJ31" s="67" t="s">
        <v>38</v>
      </c>
      <c r="AK31" s="68" t="s">
        <v>39</v>
      </c>
      <c r="AL31" s="69" t="s">
        <v>40</v>
      </c>
    </row>
    <row r="32" spans="1:38" x14ac:dyDescent="0.3">
      <c r="A32" s="73">
        <v>1</v>
      </c>
      <c r="B32" s="73" t="s">
        <v>61</v>
      </c>
      <c r="C32" s="73">
        <v>85</v>
      </c>
      <c r="D32" s="73">
        <v>77</v>
      </c>
      <c r="E32" s="73">
        <v>7</v>
      </c>
      <c r="F32" s="73">
        <v>84</v>
      </c>
      <c r="G32" s="73">
        <v>1</v>
      </c>
      <c r="H32" s="73">
        <v>1</v>
      </c>
      <c r="I32" s="73">
        <v>0</v>
      </c>
      <c r="J32" s="73">
        <v>1</v>
      </c>
      <c r="K32" s="73">
        <v>7</v>
      </c>
      <c r="L32" s="73">
        <v>7</v>
      </c>
      <c r="M32" s="73">
        <v>0</v>
      </c>
      <c r="N32" s="73">
        <v>7</v>
      </c>
      <c r="O32" s="73">
        <v>1</v>
      </c>
      <c r="P32" s="73">
        <v>1</v>
      </c>
      <c r="Q32" s="73">
        <v>0</v>
      </c>
      <c r="R32" s="73">
        <v>1</v>
      </c>
      <c r="S32" s="73">
        <v>0</v>
      </c>
      <c r="T32" s="73">
        <v>0</v>
      </c>
      <c r="U32" s="73">
        <v>0</v>
      </c>
      <c r="V32" s="73">
        <v>0</v>
      </c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>
        <v>1</v>
      </c>
      <c r="AJ32" s="73">
        <v>21</v>
      </c>
      <c r="AK32" s="73">
        <v>2</v>
      </c>
      <c r="AL32" s="73">
        <v>23</v>
      </c>
    </row>
    <row r="33" spans="1:38" x14ac:dyDescent="0.3">
      <c r="A33" s="73">
        <v>2</v>
      </c>
      <c r="B33" s="73" t="s">
        <v>62</v>
      </c>
      <c r="C33" s="73">
        <v>30</v>
      </c>
      <c r="D33" s="73">
        <v>22</v>
      </c>
      <c r="E33" s="73">
        <v>8</v>
      </c>
      <c r="F33" s="73">
        <v>30</v>
      </c>
      <c r="G33" s="73">
        <v>4</v>
      </c>
      <c r="H33" s="73">
        <v>4</v>
      </c>
      <c r="I33" s="73">
        <v>0</v>
      </c>
      <c r="J33" s="73">
        <v>4</v>
      </c>
      <c r="K33" s="73">
        <v>20</v>
      </c>
      <c r="L33" s="73">
        <v>15</v>
      </c>
      <c r="M33" s="73">
        <v>5</v>
      </c>
      <c r="N33" s="73">
        <v>20</v>
      </c>
      <c r="O33" s="73">
        <v>5</v>
      </c>
      <c r="P33" s="73">
        <v>4</v>
      </c>
      <c r="Q33" s="73">
        <v>1</v>
      </c>
      <c r="R33" s="73">
        <v>5</v>
      </c>
      <c r="S33" s="73">
        <v>4</v>
      </c>
      <c r="T33" s="73">
        <v>15</v>
      </c>
      <c r="U33" s="73">
        <v>1</v>
      </c>
      <c r="V33" s="73">
        <v>16</v>
      </c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</row>
    <row r="34" spans="1:38" x14ac:dyDescent="0.3">
      <c r="A34" s="73">
        <v>3</v>
      </c>
      <c r="B34" s="73" t="s">
        <v>63</v>
      </c>
      <c r="C34" s="73">
        <v>28</v>
      </c>
      <c r="D34" s="73">
        <v>20</v>
      </c>
      <c r="E34" s="73">
        <v>2</v>
      </c>
      <c r="F34" s="73">
        <v>22</v>
      </c>
      <c r="G34" s="73">
        <v>0</v>
      </c>
      <c r="H34" s="73">
        <v>0</v>
      </c>
      <c r="I34" s="73">
        <v>0</v>
      </c>
      <c r="J34" s="73">
        <v>0</v>
      </c>
      <c r="K34" s="73">
        <v>16</v>
      </c>
      <c r="L34" s="73">
        <v>14</v>
      </c>
      <c r="M34" s="73">
        <v>2</v>
      </c>
      <c r="N34" s="73">
        <v>16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</row>
    <row r="35" spans="1:38" x14ac:dyDescent="0.3">
      <c r="A35" s="73">
        <v>4</v>
      </c>
      <c r="B35" s="73" t="s">
        <v>64</v>
      </c>
      <c r="C35" s="73">
        <v>27</v>
      </c>
      <c r="D35" s="73">
        <v>25</v>
      </c>
      <c r="E35" s="73">
        <v>2</v>
      </c>
      <c r="F35" s="73">
        <v>27</v>
      </c>
      <c r="G35" s="73">
        <v>4</v>
      </c>
      <c r="H35" s="73">
        <v>4</v>
      </c>
      <c r="I35" s="73">
        <v>0</v>
      </c>
      <c r="J35" s="73">
        <v>4</v>
      </c>
      <c r="K35" s="73">
        <v>9</v>
      </c>
      <c r="L35" s="73">
        <v>8</v>
      </c>
      <c r="M35" s="73">
        <v>1</v>
      </c>
      <c r="N35" s="73">
        <v>9</v>
      </c>
      <c r="O35" s="73">
        <v>4</v>
      </c>
      <c r="P35" s="73">
        <v>4</v>
      </c>
      <c r="Q35" s="73">
        <v>0</v>
      </c>
      <c r="R35" s="73">
        <v>4</v>
      </c>
      <c r="S35" s="73">
        <v>1</v>
      </c>
      <c r="T35" s="73">
        <v>3</v>
      </c>
      <c r="U35" s="73">
        <v>0</v>
      </c>
      <c r="V35" s="73">
        <v>3</v>
      </c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</row>
    <row r="36" spans="1:38" ht="15.6" x14ac:dyDescent="0.3">
      <c r="A36" s="78"/>
      <c r="B36" s="78" t="s">
        <v>9</v>
      </c>
      <c r="C36" s="79">
        <f>SUM(C32:C35)</f>
        <v>170</v>
      </c>
      <c r="D36" s="79">
        <f t="shared" ref="D36:AL36" si="6">SUM(D32:D35)</f>
        <v>144</v>
      </c>
      <c r="E36" s="79">
        <f t="shared" si="6"/>
        <v>19</v>
      </c>
      <c r="F36" s="79">
        <f t="shared" si="6"/>
        <v>163</v>
      </c>
      <c r="G36" s="79">
        <f t="shared" si="6"/>
        <v>9</v>
      </c>
      <c r="H36" s="79">
        <f t="shared" si="6"/>
        <v>9</v>
      </c>
      <c r="I36" s="79">
        <f t="shared" si="6"/>
        <v>0</v>
      </c>
      <c r="J36" s="79">
        <f t="shared" si="6"/>
        <v>9</v>
      </c>
      <c r="K36" s="79">
        <f t="shared" si="6"/>
        <v>52</v>
      </c>
      <c r="L36" s="79">
        <f t="shared" si="6"/>
        <v>44</v>
      </c>
      <c r="M36" s="79">
        <f t="shared" si="6"/>
        <v>8</v>
      </c>
      <c r="N36" s="79">
        <f t="shared" si="6"/>
        <v>52</v>
      </c>
      <c r="O36" s="79">
        <f t="shared" si="6"/>
        <v>10</v>
      </c>
      <c r="P36" s="79">
        <f t="shared" si="6"/>
        <v>9</v>
      </c>
      <c r="Q36" s="79">
        <f t="shared" si="6"/>
        <v>1</v>
      </c>
      <c r="R36" s="79">
        <f t="shared" si="6"/>
        <v>10</v>
      </c>
      <c r="S36" s="79">
        <f t="shared" si="6"/>
        <v>5</v>
      </c>
      <c r="T36" s="79">
        <f t="shared" si="6"/>
        <v>18</v>
      </c>
      <c r="U36" s="79">
        <f t="shared" si="6"/>
        <v>1</v>
      </c>
      <c r="V36" s="79">
        <f t="shared" si="6"/>
        <v>19</v>
      </c>
      <c r="W36" s="79">
        <f t="shared" si="6"/>
        <v>0</v>
      </c>
      <c r="X36" s="79">
        <f t="shared" si="6"/>
        <v>0</v>
      </c>
      <c r="Y36" s="79">
        <f t="shared" si="6"/>
        <v>0</v>
      </c>
      <c r="Z36" s="79">
        <f t="shared" si="6"/>
        <v>0</v>
      </c>
      <c r="AA36" s="79">
        <f t="shared" si="6"/>
        <v>0</v>
      </c>
      <c r="AB36" s="79">
        <f t="shared" si="6"/>
        <v>0</v>
      </c>
      <c r="AC36" s="79">
        <f t="shared" si="6"/>
        <v>0</v>
      </c>
      <c r="AD36" s="79">
        <f t="shared" si="6"/>
        <v>0</v>
      </c>
      <c r="AE36" s="79">
        <f t="shared" si="6"/>
        <v>0</v>
      </c>
      <c r="AF36" s="79">
        <f t="shared" si="6"/>
        <v>0</v>
      </c>
      <c r="AG36" s="79">
        <f t="shared" si="6"/>
        <v>0</v>
      </c>
      <c r="AH36" s="79">
        <f t="shared" si="6"/>
        <v>0</v>
      </c>
      <c r="AI36" s="79">
        <f t="shared" si="6"/>
        <v>1</v>
      </c>
      <c r="AJ36" s="79">
        <f t="shared" si="6"/>
        <v>21</v>
      </c>
      <c r="AK36" s="79">
        <f t="shared" si="6"/>
        <v>2</v>
      </c>
      <c r="AL36" s="79">
        <f t="shared" si="6"/>
        <v>23</v>
      </c>
    </row>
    <row r="37" spans="1:38" ht="15.6" x14ac:dyDescent="0.3">
      <c r="A37" s="22"/>
      <c r="B37" s="22"/>
      <c r="C37" s="115"/>
      <c r="D37" s="115"/>
      <c r="E37" s="115"/>
      <c r="F37" s="115"/>
      <c r="G37" s="115"/>
      <c r="H37" s="115"/>
      <c r="I37" s="115"/>
      <c r="J37" s="115"/>
      <c r="K37" s="116"/>
      <c r="L37" s="116"/>
      <c r="M37" s="116"/>
      <c r="N37" s="116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22"/>
      <c r="AB37" s="22"/>
      <c r="AC37" s="22"/>
      <c r="AD37" s="115"/>
      <c r="AE37" s="115"/>
      <c r="AF37" s="115"/>
      <c r="AG37" s="117"/>
      <c r="AH37" s="118"/>
      <c r="AI37" s="115"/>
      <c r="AJ37" s="115"/>
      <c r="AK37" s="117"/>
      <c r="AL37" s="119"/>
    </row>
    <row r="38" spans="1:38" ht="15.6" x14ac:dyDescent="0.3">
      <c r="B38" s="61"/>
      <c r="K38" s="396"/>
      <c r="L38" s="396"/>
      <c r="M38" s="396"/>
      <c r="N38" s="396"/>
      <c r="S38" s="83" t="s">
        <v>65</v>
      </c>
      <c r="W38" s="120"/>
      <c r="AE38" s="62"/>
      <c r="AF38" s="63"/>
      <c r="AG38" s="63"/>
      <c r="AH38" s="63"/>
    </row>
    <row r="39" spans="1:38" ht="28.8" x14ac:dyDescent="0.3">
      <c r="A39" s="64" t="s">
        <v>35</v>
      </c>
      <c r="B39" s="65" t="s">
        <v>36</v>
      </c>
      <c r="C39" s="66" t="s">
        <v>37</v>
      </c>
      <c r="D39" s="67" t="s">
        <v>38</v>
      </c>
      <c r="E39" s="68" t="s">
        <v>39</v>
      </c>
      <c r="F39" s="69" t="s">
        <v>40</v>
      </c>
      <c r="G39" s="70" t="s">
        <v>41</v>
      </c>
      <c r="H39" s="67" t="s">
        <v>38</v>
      </c>
      <c r="I39" s="68" t="s">
        <v>39</v>
      </c>
      <c r="J39" s="71" t="s">
        <v>40</v>
      </c>
      <c r="K39" s="66" t="s">
        <v>42</v>
      </c>
      <c r="L39" s="67" t="s">
        <v>38</v>
      </c>
      <c r="M39" s="68" t="s">
        <v>39</v>
      </c>
      <c r="N39" s="69" t="s">
        <v>40</v>
      </c>
      <c r="O39" s="72" t="s">
        <v>43</v>
      </c>
      <c r="P39" s="67" t="s">
        <v>38</v>
      </c>
      <c r="Q39" s="68" t="s">
        <v>39</v>
      </c>
      <c r="R39" s="69" t="s">
        <v>40</v>
      </c>
      <c r="S39" s="72" t="s">
        <v>44</v>
      </c>
      <c r="T39" s="67" t="s">
        <v>38</v>
      </c>
      <c r="U39" s="68" t="s">
        <v>39</v>
      </c>
      <c r="V39" s="69" t="s">
        <v>40</v>
      </c>
      <c r="W39" s="66" t="s">
        <v>45</v>
      </c>
      <c r="X39" s="67" t="s">
        <v>38</v>
      </c>
      <c r="Y39" s="68" t="s">
        <v>39</v>
      </c>
      <c r="Z39" s="69" t="s">
        <v>40</v>
      </c>
      <c r="AA39" s="3" t="s">
        <v>46</v>
      </c>
      <c r="AB39" s="67" t="s">
        <v>38</v>
      </c>
      <c r="AC39" s="68" t="s">
        <v>39</v>
      </c>
      <c r="AD39" s="69" t="s">
        <v>40</v>
      </c>
      <c r="AE39" s="66" t="s">
        <v>47</v>
      </c>
      <c r="AF39" s="67" t="s">
        <v>38</v>
      </c>
      <c r="AG39" s="68" t="s">
        <v>39</v>
      </c>
      <c r="AH39" s="69" t="s">
        <v>40</v>
      </c>
      <c r="AI39" s="72" t="s">
        <v>48</v>
      </c>
      <c r="AJ39" s="67" t="s">
        <v>38</v>
      </c>
      <c r="AK39" s="68" t="s">
        <v>39</v>
      </c>
      <c r="AL39" s="69" t="s">
        <v>40</v>
      </c>
    </row>
    <row r="40" spans="1:38" ht="15.6" x14ac:dyDescent="0.3">
      <c r="A40" s="73">
        <v>1</v>
      </c>
      <c r="B40" s="74" t="s">
        <v>66</v>
      </c>
      <c r="C40" s="121">
        <v>31</v>
      </c>
      <c r="D40" s="122">
        <v>21</v>
      </c>
      <c r="E40" s="122">
        <v>10</v>
      </c>
      <c r="F40" s="122">
        <v>31</v>
      </c>
      <c r="G40" s="122">
        <v>16</v>
      </c>
      <c r="H40" s="122">
        <v>8</v>
      </c>
      <c r="I40" s="122">
        <v>8</v>
      </c>
      <c r="J40" s="122">
        <v>16</v>
      </c>
      <c r="K40" s="122"/>
      <c r="L40" s="122"/>
      <c r="M40" s="122"/>
      <c r="N40" s="122"/>
      <c r="O40" s="87"/>
      <c r="P40" s="87"/>
      <c r="Q40" s="87"/>
      <c r="R40" s="87"/>
      <c r="S40" s="90">
        <v>3</v>
      </c>
      <c r="T40" s="90">
        <v>8</v>
      </c>
      <c r="U40" s="87">
        <v>8</v>
      </c>
      <c r="V40" s="90">
        <v>16</v>
      </c>
      <c r="W40" s="123">
        <v>3</v>
      </c>
      <c r="X40" s="123">
        <v>8</v>
      </c>
      <c r="Y40" s="124">
        <v>8</v>
      </c>
      <c r="Z40" s="123">
        <v>16</v>
      </c>
      <c r="AA40" s="125"/>
      <c r="AB40" s="126"/>
      <c r="AC40" s="126"/>
      <c r="AD40" s="90"/>
      <c r="AE40" s="127"/>
      <c r="AF40" s="128"/>
      <c r="AG40" s="128"/>
      <c r="AH40" s="129"/>
      <c r="AI40" s="127"/>
      <c r="AJ40" s="128"/>
      <c r="AK40" s="128"/>
      <c r="AL40" s="129"/>
    </row>
    <row r="41" spans="1:38" ht="15.6" x14ac:dyDescent="0.3">
      <c r="A41" s="76">
        <v>2</v>
      </c>
      <c r="B41" s="74" t="s">
        <v>67</v>
      </c>
      <c r="C41" s="121">
        <v>25</v>
      </c>
      <c r="D41" s="121">
        <v>25</v>
      </c>
      <c r="E41" s="121"/>
      <c r="F41" s="121">
        <v>25</v>
      </c>
      <c r="G41" s="121">
        <v>6</v>
      </c>
      <c r="H41" s="121">
        <v>6</v>
      </c>
      <c r="I41" s="121"/>
      <c r="J41" s="121">
        <v>6</v>
      </c>
      <c r="K41" s="121">
        <v>9</v>
      </c>
      <c r="L41" s="121">
        <v>9</v>
      </c>
      <c r="M41" s="121"/>
      <c r="N41" s="85">
        <v>9</v>
      </c>
      <c r="O41" s="87">
        <v>2</v>
      </c>
      <c r="P41" s="87">
        <v>2</v>
      </c>
      <c r="Q41" s="87"/>
      <c r="R41" s="87">
        <v>2</v>
      </c>
      <c r="S41" s="90">
        <v>1</v>
      </c>
      <c r="T41" s="90">
        <v>2</v>
      </c>
      <c r="U41" s="87"/>
      <c r="V41" s="90">
        <v>2</v>
      </c>
      <c r="W41" s="123"/>
      <c r="X41" s="123"/>
      <c r="Y41" s="124"/>
      <c r="Z41" s="123"/>
      <c r="AA41" s="125"/>
      <c r="AB41" s="126"/>
      <c r="AC41" s="126"/>
      <c r="AD41" s="90"/>
      <c r="AE41" s="127"/>
      <c r="AF41" s="128"/>
      <c r="AG41" s="128"/>
      <c r="AH41" s="129"/>
      <c r="AI41" s="127">
        <v>1</v>
      </c>
      <c r="AJ41" s="128">
        <v>9</v>
      </c>
      <c r="AK41" s="128">
        <v>1</v>
      </c>
      <c r="AL41" s="129">
        <v>10</v>
      </c>
    </row>
    <row r="42" spans="1:38" ht="15.6" x14ac:dyDescent="0.3">
      <c r="A42" s="76">
        <v>3</v>
      </c>
      <c r="B42" s="74" t="s">
        <v>68</v>
      </c>
      <c r="C42" s="121">
        <v>30</v>
      </c>
      <c r="D42" s="121">
        <v>29</v>
      </c>
      <c r="E42" s="121">
        <v>1</v>
      </c>
      <c r="F42" s="121">
        <v>30</v>
      </c>
      <c r="G42" s="121">
        <v>10</v>
      </c>
      <c r="H42" s="121">
        <v>9</v>
      </c>
      <c r="I42" s="121">
        <v>1</v>
      </c>
      <c r="J42" s="121">
        <v>10</v>
      </c>
      <c r="K42" s="85">
        <v>20</v>
      </c>
      <c r="L42" s="130">
        <v>20</v>
      </c>
      <c r="M42" s="87"/>
      <c r="N42" s="85">
        <v>20</v>
      </c>
      <c r="O42" s="87">
        <v>2</v>
      </c>
      <c r="P42" s="87">
        <v>2</v>
      </c>
      <c r="Q42" s="87"/>
      <c r="R42" s="87">
        <v>2</v>
      </c>
      <c r="S42" s="90">
        <v>3</v>
      </c>
      <c r="T42" s="90">
        <v>11</v>
      </c>
      <c r="U42" s="87">
        <v>1</v>
      </c>
      <c r="V42" s="90">
        <v>12</v>
      </c>
      <c r="W42" s="123">
        <v>2</v>
      </c>
      <c r="X42" s="123">
        <v>5</v>
      </c>
      <c r="Y42" s="124">
        <v>1</v>
      </c>
      <c r="Z42" s="123">
        <v>6</v>
      </c>
      <c r="AA42" s="125"/>
      <c r="AB42" s="126"/>
      <c r="AC42" s="126"/>
      <c r="AD42" s="90"/>
      <c r="AE42" s="127"/>
      <c r="AF42" s="128"/>
      <c r="AG42" s="128"/>
      <c r="AH42" s="129"/>
      <c r="AI42" s="127"/>
      <c r="AJ42" s="128"/>
      <c r="AK42" s="128"/>
      <c r="AL42" s="129"/>
    </row>
    <row r="43" spans="1:38" ht="15.6" x14ac:dyDescent="0.3">
      <c r="A43" s="76">
        <v>4</v>
      </c>
      <c r="B43" s="74" t="s">
        <v>69</v>
      </c>
      <c r="C43" s="131"/>
      <c r="D43" s="132"/>
      <c r="E43" s="87"/>
      <c r="F43" s="131"/>
      <c r="G43" s="87"/>
      <c r="H43" s="87"/>
      <c r="I43" s="87"/>
      <c r="J43" s="87"/>
      <c r="K43" s="85"/>
      <c r="L43" s="130"/>
      <c r="M43" s="87"/>
      <c r="N43" s="85"/>
      <c r="O43" s="87"/>
      <c r="P43" s="87"/>
      <c r="Q43" s="87"/>
      <c r="R43" s="87"/>
      <c r="S43" s="90"/>
      <c r="T43" s="90"/>
      <c r="U43" s="87"/>
      <c r="V43" s="90"/>
      <c r="W43" s="123"/>
      <c r="X43" s="123"/>
      <c r="Y43" s="123"/>
      <c r="Z43" s="123"/>
      <c r="AA43" s="133"/>
      <c r="AB43" s="123"/>
      <c r="AC43" s="126"/>
      <c r="AD43" s="90"/>
      <c r="AE43" s="127"/>
      <c r="AF43" s="128"/>
      <c r="AG43" s="128"/>
      <c r="AH43" s="129"/>
      <c r="AI43" s="127"/>
      <c r="AJ43" s="128"/>
      <c r="AK43" s="128"/>
      <c r="AL43" s="129"/>
    </row>
    <row r="44" spans="1:38" ht="15.6" x14ac:dyDescent="0.3">
      <c r="A44" s="76">
        <v>5</v>
      </c>
      <c r="B44" s="74" t="s">
        <v>70</v>
      </c>
      <c r="C44" s="131">
        <v>38</v>
      </c>
      <c r="D44" s="132">
        <v>32</v>
      </c>
      <c r="E44" s="87">
        <v>6</v>
      </c>
      <c r="F44" s="131">
        <v>38</v>
      </c>
      <c r="G44" s="87">
        <v>11</v>
      </c>
      <c r="H44" s="87">
        <v>10</v>
      </c>
      <c r="I44" s="87">
        <v>1</v>
      </c>
      <c r="J44" s="87">
        <v>11</v>
      </c>
      <c r="K44" s="131">
        <v>9</v>
      </c>
      <c r="L44" s="132">
        <v>7</v>
      </c>
      <c r="M44" s="87">
        <v>2</v>
      </c>
      <c r="N44" s="131">
        <v>9</v>
      </c>
      <c r="O44" s="87">
        <v>12</v>
      </c>
      <c r="P44" s="87">
        <v>12</v>
      </c>
      <c r="Q44" s="87"/>
      <c r="R44" s="87">
        <v>12</v>
      </c>
      <c r="S44" s="90">
        <v>4</v>
      </c>
      <c r="T44" s="90">
        <v>17</v>
      </c>
      <c r="U44" s="87">
        <v>2</v>
      </c>
      <c r="V44" s="90">
        <v>19</v>
      </c>
      <c r="W44" s="123">
        <v>3</v>
      </c>
      <c r="X44" s="123">
        <v>10</v>
      </c>
      <c r="Y44" s="125">
        <v>2</v>
      </c>
      <c r="Z44" s="123">
        <v>12</v>
      </c>
      <c r="AA44" s="133"/>
      <c r="AB44" s="125"/>
      <c r="AC44" s="126"/>
      <c r="AD44" s="90"/>
      <c r="AE44" s="127"/>
      <c r="AF44" s="128"/>
      <c r="AG44" s="128"/>
      <c r="AH44" s="129"/>
      <c r="AI44" s="127"/>
      <c r="AJ44" s="128"/>
      <c r="AK44" s="128"/>
      <c r="AL44" s="129"/>
    </row>
    <row r="45" spans="1:38" ht="15.6" x14ac:dyDescent="0.3">
      <c r="A45" s="76">
        <v>6</v>
      </c>
      <c r="B45" s="74" t="s">
        <v>71</v>
      </c>
      <c r="C45" s="131">
        <v>95</v>
      </c>
      <c r="D45" s="132">
        <v>75</v>
      </c>
      <c r="E45" s="87">
        <v>20</v>
      </c>
      <c r="F45" s="131">
        <v>95</v>
      </c>
      <c r="G45" s="87">
        <v>42</v>
      </c>
      <c r="H45" s="87">
        <v>35</v>
      </c>
      <c r="I45" s="87">
        <v>7</v>
      </c>
      <c r="J45" s="87">
        <v>42</v>
      </c>
      <c r="K45" s="85">
        <v>27</v>
      </c>
      <c r="L45" s="130">
        <v>22</v>
      </c>
      <c r="M45" s="87">
        <v>5</v>
      </c>
      <c r="N45" s="85">
        <v>27</v>
      </c>
      <c r="O45" s="87">
        <v>9</v>
      </c>
      <c r="P45" s="87">
        <v>7</v>
      </c>
      <c r="Q45" s="87">
        <v>2</v>
      </c>
      <c r="R45" s="87">
        <v>9</v>
      </c>
      <c r="S45" s="90">
        <v>4</v>
      </c>
      <c r="T45" s="90">
        <v>16</v>
      </c>
      <c r="U45" s="87">
        <v>5</v>
      </c>
      <c r="V45" s="90">
        <v>21</v>
      </c>
      <c r="W45" s="123">
        <v>2</v>
      </c>
      <c r="X45" s="123">
        <v>8</v>
      </c>
      <c r="Y45" s="124">
        <v>1</v>
      </c>
      <c r="Z45" s="123">
        <v>9</v>
      </c>
      <c r="AA45" s="133"/>
      <c r="AB45" s="126"/>
      <c r="AC45" s="126"/>
      <c r="AD45" s="90"/>
      <c r="AE45" s="127"/>
      <c r="AF45" s="128"/>
      <c r="AG45" s="128"/>
      <c r="AH45" s="129"/>
      <c r="AI45" s="127"/>
      <c r="AJ45" s="128"/>
      <c r="AK45" s="128"/>
      <c r="AL45" s="129"/>
    </row>
    <row r="46" spans="1:38" ht="15.6" x14ac:dyDescent="0.3">
      <c r="A46" s="76">
        <v>7</v>
      </c>
      <c r="B46" s="74" t="s">
        <v>72</v>
      </c>
      <c r="C46" s="101">
        <v>88</v>
      </c>
      <c r="D46" s="97">
        <v>82</v>
      </c>
      <c r="E46" s="98">
        <v>6</v>
      </c>
      <c r="F46" s="99">
        <v>88</v>
      </c>
      <c r="G46" s="98">
        <v>35</v>
      </c>
      <c r="H46" s="98">
        <v>31</v>
      </c>
      <c r="I46" s="98">
        <v>4</v>
      </c>
      <c r="J46" s="100">
        <v>35</v>
      </c>
      <c r="K46" s="101">
        <v>57</v>
      </c>
      <c r="L46" s="97">
        <v>52</v>
      </c>
      <c r="M46" s="98">
        <v>5</v>
      </c>
      <c r="N46" s="99">
        <v>57</v>
      </c>
      <c r="O46" s="98">
        <v>11</v>
      </c>
      <c r="P46" s="98">
        <v>9</v>
      </c>
      <c r="Q46" s="98">
        <v>2</v>
      </c>
      <c r="R46" s="100">
        <v>9</v>
      </c>
      <c r="S46" s="102">
        <v>8</v>
      </c>
      <c r="T46" s="102">
        <v>51</v>
      </c>
      <c r="U46" s="98">
        <v>5</v>
      </c>
      <c r="V46" s="102">
        <v>56</v>
      </c>
      <c r="W46" s="103">
        <v>8</v>
      </c>
      <c r="X46" s="103">
        <v>39</v>
      </c>
      <c r="Y46" s="104">
        <v>4</v>
      </c>
      <c r="Z46" s="103">
        <v>43</v>
      </c>
      <c r="AA46" s="134"/>
      <c r="AB46" s="73"/>
      <c r="AC46" s="73"/>
      <c r="AD46" s="105"/>
      <c r="AE46" s="76"/>
      <c r="AF46" s="94"/>
      <c r="AG46" s="94"/>
      <c r="AH46" s="82"/>
      <c r="AI46" s="76"/>
      <c r="AJ46" s="94"/>
      <c r="AK46" s="94"/>
      <c r="AL46" s="82"/>
    </row>
    <row r="47" spans="1:38" ht="15.6" x14ac:dyDescent="0.3">
      <c r="A47" s="78"/>
      <c r="B47" s="78" t="s">
        <v>9</v>
      </c>
      <c r="C47" s="79">
        <f t="shared" ref="C47:AG47" si="7">SUM(C40:C46)</f>
        <v>307</v>
      </c>
      <c r="D47" s="79">
        <f t="shared" si="7"/>
        <v>264</v>
      </c>
      <c r="E47" s="79">
        <f t="shared" si="7"/>
        <v>43</v>
      </c>
      <c r="F47" s="79">
        <f t="shared" si="7"/>
        <v>307</v>
      </c>
      <c r="G47" s="79">
        <f t="shared" si="7"/>
        <v>120</v>
      </c>
      <c r="H47" s="79">
        <f t="shared" si="7"/>
        <v>99</v>
      </c>
      <c r="I47" s="79">
        <f t="shared" si="7"/>
        <v>21</v>
      </c>
      <c r="J47" s="79">
        <f t="shared" si="7"/>
        <v>120</v>
      </c>
      <c r="K47" s="79">
        <f t="shared" si="7"/>
        <v>122</v>
      </c>
      <c r="L47" s="79">
        <f t="shared" si="7"/>
        <v>110</v>
      </c>
      <c r="M47" s="79">
        <f t="shared" si="7"/>
        <v>12</v>
      </c>
      <c r="N47" s="79">
        <f t="shared" si="7"/>
        <v>122</v>
      </c>
      <c r="O47" s="79">
        <f t="shared" si="7"/>
        <v>36</v>
      </c>
      <c r="P47" s="79">
        <f t="shared" si="7"/>
        <v>32</v>
      </c>
      <c r="Q47" s="79">
        <f t="shared" si="7"/>
        <v>4</v>
      </c>
      <c r="R47" s="79">
        <f t="shared" si="7"/>
        <v>34</v>
      </c>
      <c r="S47" s="79">
        <f t="shared" si="7"/>
        <v>23</v>
      </c>
      <c r="T47" s="79">
        <f t="shared" si="7"/>
        <v>105</v>
      </c>
      <c r="U47" s="79">
        <f t="shared" si="7"/>
        <v>21</v>
      </c>
      <c r="V47" s="79">
        <f t="shared" si="7"/>
        <v>126</v>
      </c>
      <c r="W47" s="79">
        <f t="shared" si="7"/>
        <v>18</v>
      </c>
      <c r="X47" s="79">
        <f t="shared" si="7"/>
        <v>70</v>
      </c>
      <c r="Y47" s="79">
        <f t="shared" si="7"/>
        <v>16</v>
      </c>
      <c r="Z47" s="79">
        <f t="shared" si="7"/>
        <v>86</v>
      </c>
      <c r="AA47" s="78">
        <f t="shared" si="7"/>
        <v>0</v>
      </c>
      <c r="AB47" s="78">
        <f t="shared" si="7"/>
        <v>0</v>
      </c>
      <c r="AC47" s="78">
        <f t="shared" si="7"/>
        <v>0</v>
      </c>
      <c r="AD47" s="79">
        <f t="shared" si="7"/>
        <v>0</v>
      </c>
      <c r="AE47" s="79">
        <f t="shared" si="7"/>
        <v>0</v>
      </c>
      <c r="AF47" s="79">
        <f t="shared" si="7"/>
        <v>0</v>
      </c>
      <c r="AG47" s="80">
        <f t="shared" si="7"/>
        <v>0</v>
      </c>
      <c r="AH47" s="81"/>
      <c r="AI47" s="79">
        <f>SUM(AI40:AI46)</f>
        <v>1</v>
      </c>
      <c r="AJ47" s="79">
        <f>SUM(AJ40:AJ46)</f>
        <v>9</v>
      </c>
      <c r="AK47" s="80">
        <f>SUM(AK40:AK46)</f>
        <v>1</v>
      </c>
      <c r="AL47" s="82">
        <f t="shared" ref="AL47" si="8">+AJ47+AK47</f>
        <v>10</v>
      </c>
    </row>
    <row r="49" spans="1:38" ht="15.6" x14ac:dyDescent="0.3">
      <c r="B49" s="61"/>
      <c r="G49" s="83" t="s">
        <v>54</v>
      </c>
      <c r="K49" s="395" t="s">
        <v>18</v>
      </c>
      <c r="L49" s="395"/>
      <c r="M49" s="395"/>
      <c r="N49" s="395"/>
      <c r="AE49" s="62"/>
      <c r="AF49" s="63"/>
      <c r="AG49" s="63"/>
      <c r="AH49" s="63"/>
    </row>
    <row r="50" spans="1:38" ht="28.8" x14ac:dyDescent="0.3">
      <c r="A50" s="64" t="s">
        <v>35</v>
      </c>
      <c r="B50" s="65" t="s">
        <v>36</v>
      </c>
      <c r="C50" s="66" t="s">
        <v>37</v>
      </c>
      <c r="D50" s="67" t="s">
        <v>38</v>
      </c>
      <c r="E50" s="68" t="s">
        <v>39</v>
      </c>
      <c r="F50" s="69" t="s">
        <v>40</v>
      </c>
      <c r="G50" s="70" t="s">
        <v>41</v>
      </c>
      <c r="H50" s="67" t="s">
        <v>38</v>
      </c>
      <c r="I50" s="68" t="s">
        <v>39</v>
      </c>
      <c r="J50" s="71" t="s">
        <v>40</v>
      </c>
      <c r="K50" s="66" t="s">
        <v>42</v>
      </c>
      <c r="L50" s="67" t="s">
        <v>38</v>
      </c>
      <c r="M50" s="68" t="s">
        <v>39</v>
      </c>
      <c r="N50" s="69" t="s">
        <v>40</v>
      </c>
      <c r="O50" s="72" t="s">
        <v>43</v>
      </c>
      <c r="P50" s="67" t="s">
        <v>38</v>
      </c>
      <c r="Q50" s="68" t="s">
        <v>39</v>
      </c>
      <c r="R50" s="69" t="s">
        <v>40</v>
      </c>
      <c r="S50" s="72" t="s">
        <v>44</v>
      </c>
      <c r="T50" s="67" t="s">
        <v>38</v>
      </c>
      <c r="U50" s="68" t="s">
        <v>39</v>
      </c>
      <c r="V50" s="69" t="s">
        <v>40</v>
      </c>
      <c r="W50" s="66" t="s">
        <v>45</v>
      </c>
      <c r="X50" s="67" t="s">
        <v>38</v>
      </c>
      <c r="Y50" s="68" t="s">
        <v>39</v>
      </c>
      <c r="Z50" s="69" t="s">
        <v>40</v>
      </c>
      <c r="AA50" s="3" t="s">
        <v>46</v>
      </c>
      <c r="AB50" s="67" t="s">
        <v>38</v>
      </c>
      <c r="AC50" s="68" t="s">
        <v>39</v>
      </c>
      <c r="AD50" s="69" t="s">
        <v>40</v>
      </c>
      <c r="AE50" s="66" t="s">
        <v>47</v>
      </c>
      <c r="AF50" s="67" t="s">
        <v>38</v>
      </c>
      <c r="AG50" s="68" t="s">
        <v>39</v>
      </c>
      <c r="AH50" s="69" t="s">
        <v>40</v>
      </c>
      <c r="AI50" s="72" t="s">
        <v>48</v>
      </c>
      <c r="AJ50" s="67" t="s">
        <v>38</v>
      </c>
      <c r="AK50" s="68" t="s">
        <v>39</v>
      </c>
      <c r="AL50" s="69" t="s">
        <v>40</v>
      </c>
    </row>
    <row r="51" spans="1:38" ht="15.6" x14ac:dyDescent="0.3">
      <c r="A51" s="73">
        <v>1</v>
      </c>
      <c r="B51" s="74" t="s">
        <v>73</v>
      </c>
      <c r="C51" s="101">
        <v>50</v>
      </c>
      <c r="D51" s="97">
        <v>47</v>
      </c>
      <c r="E51" s="98">
        <v>3</v>
      </c>
      <c r="F51" s="99">
        <v>50</v>
      </c>
      <c r="G51" s="98">
        <v>14</v>
      </c>
      <c r="H51" s="98">
        <v>14</v>
      </c>
      <c r="I51" s="98">
        <v>0</v>
      </c>
      <c r="J51" s="100">
        <v>14</v>
      </c>
      <c r="K51" s="101">
        <v>29</v>
      </c>
      <c r="L51" s="97">
        <v>29</v>
      </c>
      <c r="M51" s="98">
        <v>1</v>
      </c>
      <c r="N51" s="99">
        <v>29</v>
      </c>
      <c r="O51" s="98">
        <v>16</v>
      </c>
      <c r="P51" s="98">
        <v>10</v>
      </c>
      <c r="Q51" s="98">
        <v>6</v>
      </c>
      <c r="R51" s="100">
        <v>16</v>
      </c>
      <c r="S51" s="102">
        <v>2</v>
      </c>
      <c r="T51" s="102">
        <v>8</v>
      </c>
      <c r="U51" s="98">
        <v>0</v>
      </c>
      <c r="V51" s="102">
        <v>8</v>
      </c>
      <c r="W51" s="103">
        <v>1</v>
      </c>
      <c r="X51" s="103">
        <v>4</v>
      </c>
      <c r="Y51" s="104">
        <v>0</v>
      </c>
      <c r="Z51" s="103">
        <v>4</v>
      </c>
      <c r="AA51" s="73">
        <v>0</v>
      </c>
      <c r="AB51" s="73">
        <v>0</v>
      </c>
      <c r="AC51" s="73">
        <v>0</v>
      </c>
      <c r="AD51" s="105">
        <v>0</v>
      </c>
      <c r="AE51" s="106">
        <v>0</v>
      </c>
      <c r="AF51" s="82">
        <v>0</v>
      </c>
      <c r="AG51" s="107">
        <v>0</v>
      </c>
      <c r="AH51" s="82">
        <v>0</v>
      </c>
      <c r="AI51" s="106">
        <v>0</v>
      </c>
      <c r="AJ51" s="82">
        <v>0</v>
      </c>
      <c r="AK51" s="107">
        <v>0</v>
      </c>
      <c r="AL51" s="82">
        <v>0</v>
      </c>
    </row>
    <row r="52" spans="1:38" ht="15.6" x14ac:dyDescent="0.3">
      <c r="A52" s="76">
        <v>2</v>
      </c>
      <c r="B52" s="74" t="s">
        <v>74</v>
      </c>
      <c r="C52" s="101">
        <v>64</v>
      </c>
      <c r="D52" s="97">
        <v>53</v>
      </c>
      <c r="E52" s="98">
        <v>11</v>
      </c>
      <c r="F52" s="99">
        <v>64</v>
      </c>
      <c r="G52" s="98">
        <v>17</v>
      </c>
      <c r="H52" s="98">
        <v>16</v>
      </c>
      <c r="I52" s="98">
        <v>1</v>
      </c>
      <c r="J52" s="100">
        <v>17</v>
      </c>
      <c r="K52" s="101">
        <v>32</v>
      </c>
      <c r="L52" s="97">
        <v>25</v>
      </c>
      <c r="M52" s="98">
        <v>7</v>
      </c>
      <c r="N52" s="99">
        <v>32</v>
      </c>
      <c r="O52" s="98">
        <v>8</v>
      </c>
      <c r="P52" s="98">
        <v>8</v>
      </c>
      <c r="Q52" s="98">
        <v>0</v>
      </c>
      <c r="R52" s="100">
        <v>8</v>
      </c>
      <c r="S52" s="102">
        <v>14</v>
      </c>
      <c r="T52" s="102">
        <v>39</v>
      </c>
      <c r="U52" s="98">
        <v>9</v>
      </c>
      <c r="V52" s="102">
        <v>48</v>
      </c>
      <c r="W52" s="103">
        <v>6</v>
      </c>
      <c r="X52" s="103">
        <v>29</v>
      </c>
      <c r="Y52" s="104">
        <v>5</v>
      </c>
      <c r="Z52" s="103">
        <v>34</v>
      </c>
      <c r="AA52" s="73">
        <v>0</v>
      </c>
      <c r="AB52" s="73">
        <v>0</v>
      </c>
      <c r="AC52" s="73">
        <v>0</v>
      </c>
      <c r="AD52" s="105">
        <v>0</v>
      </c>
      <c r="AE52" s="106">
        <v>0</v>
      </c>
      <c r="AF52" s="82">
        <v>0</v>
      </c>
      <c r="AG52" s="107">
        <v>0</v>
      </c>
      <c r="AH52" s="82">
        <v>0</v>
      </c>
      <c r="AI52" s="106">
        <v>5</v>
      </c>
      <c r="AJ52" s="82">
        <v>54</v>
      </c>
      <c r="AK52" s="107">
        <v>7</v>
      </c>
      <c r="AL52" s="82">
        <v>61</v>
      </c>
    </row>
    <row r="53" spans="1:38" ht="15.6" x14ac:dyDescent="0.3">
      <c r="A53" s="78"/>
      <c r="B53" s="78" t="s">
        <v>9</v>
      </c>
      <c r="C53" s="79">
        <f t="shared" ref="C53:AG53" si="9">SUM(C51:C52)</f>
        <v>114</v>
      </c>
      <c r="D53" s="79">
        <f t="shared" si="9"/>
        <v>100</v>
      </c>
      <c r="E53" s="79">
        <f t="shared" si="9"/>
        <v>14</v>
      </c>
      <c r="F53" s="79">
        <f t="shared" si="9"/>
        <v>114</v>
      </c>
      <c r="G53" s="79">
        <f t="shared" si="9"/>
        <v>31</v>
      </c>
      <c r="H53" s="79">
        <f t="shared" si="9"/>
        <v>30</v>
      </c>
      <c r="I53" s="79">
        <f t="shared" si="9"/>
        <v>1</v>
      </c>
      <c r="J53" s="79">
        <f t="shared" si="9"/>
        <v>31</v>
      </c>
      <c r="K53" s="79">
        <f t="shared" si="9"/>
        <v>61</v>
      </c>
      <c r="L53" s="79">
        <f t="shared" si="9"/>
        <v>54</v>
      </c>
      <c r="M53" s="79">
        <f t="shared" si="9"/>
        <v>8</v>
      </c>
      <c r="N53" s="79">
        <f t="shared" si="9"/>
        <v>61</v>
      </c>
      <c r="O53" s="79">
        <f t="shared" si="9"/>
        <v>24</v>
      </c>
      <c r="P53" s="79">
        <f t="shared" si="9"/>
        <v>18</v>
      </c>
      <c r="Q53" s="79">
        <f t="shared" si="9"/>
        <v>6</v>
      </c>
      <c r="R53" s="79">
        <f t="shared" si="9"/>
        <v>24</v>
      </c>
      <c r="S53" s="79">
        <f t="shared" si="9"/>
        <v>16</v>
      </c>
      <c r="T53" s="79">
        <f t="shared" si="9"/>
        <v>47</v>
      </c>
      <c r="U53" s="79">
        <f t="shared" si="9"/>
        <v>9</v>
      </c>
      <c r="V53" s="79">
        <f t="shared" si="9"/>
        <v>56</v>
      </c>
      <c r="W53" s="79">
        <f t="shared" si="9"/>
        <v>7</v>
      </c>
      <c r="X53" s="79">
        <f t="shared" si="9"/>
        <v>33</v>
      </c>
      <c r="Y53" s="79">
        <f t="shared" si="9"/>
        <v>5</v>
      </c>
      <c r="Z53" s="79">
        <f t="shared" si="9"/>
        <v>38</v>
      </c>
      <c r="AA53" s="78">
        <f t="shared" si="9"/>
        <v>0</v>
      </c>
      <c r="AB53" s="78">
        <f t="shared" si="9"/>
        <v>0</v>
      </c>
      <c r="AC53" s="78">
        <f t="shared" si="9"/>
        <v>0</v>
      </c>
      <c r="AD53" s="79">
        <f t="shared" si="9"/>
        <v>0</v>
      </c>
      <c r="AE53" s="79">
        <f t="shared" si="9"/>
        <v>0</v>
      </c>
      <c r="AF53" s="79">
        <f t="shared" si="9"/>
        <v>0</v>
      </c>
      <c r="AG53" s="80">
        <f t="shared" si="9"/>
        <v>0</v>
      </c>
      <c r="AH53" s="81"/>
      <c r="AI53" s="79">
        <f>SUM(AI51:AI52)</f>
        <v>5</v>
      </c>
      <c r="AJ53" s="79">
        <f>SUM(AJ51:AJ52)</f>
        <v>54</v>
      </c>
      <c r="AK53" s="80">
        <f>SUM(AK51:AK52)</f>
        <v>7</v>
      </c>
      <c r="AL53" s="82">
        <f>+AJ53+AK53</f>
        <v>61</v>
      </c>
    </row>
    <row r="55" spans="1:38" ht="15.6" x14ac:dyDescent="0.3">
      <c r="B55" s="61"/>
      <c r="G55" s="83" t="s">
        <v>54</v>
      </c>
      <c r="K55" s="395" t="s">
        <v>19</v>
      </c>
      <c r="L55" s="395"/>
      <c r="M55" s="395"/>
      <c r="N55" s="395"/>
      <c r="AE55" s="62"/>
      <c r="AF55" s="63"/>
      <c r="AG55" s="63"/>
      <c r="AH55" s="63"/>
    </row>
    <row r="56" spans="1:38" ht="29.4" customHeight="1" x14ac:dyDescent="0.3">
      <c r="A56" s="64" t="s">
        <v>35</v>
      </c>
      <c r="B56" s="65" t="s">
        <v>36</v>
      </c>
      <c r="C56" s="66" t="s">
        <v>37</v>
      </c>
      <c r="D56" s="67" t="s">
        <v>38</v>
      </c>
      <c r="E56" s="68" t="s">
        <v>39</v>
      </c>
      <c r="F56" s="69" t="s">
        <v>40</v>
      </c>
      <c r="G56" s="70" t="s">
        <v>41</v>
      </c>
      <c r="H56" s="67" t="s">
        <v>38</v>
      </c>
      <c r="I56" s="68" t="s">
        <v>39</v>
      </c>
      <c r="J56" s="71" t="s">
        <v>40</v>
      </c>
      <c r="K56" s="66" t="s">
        <v>42</v>
      </c>
      <c r="L56" s="67" t="s">
        <v>38</v>
      </c>
      <c r="M56" s="68" t="s">
        <v>39</v>
      </c>
      <c r="N56" s="69" t="s">
        <v>40</v>
      </c>
      <c r="O56" s="72" t="s">
        <v>43</v>
      </c>
      <c r="P56" s="67" t="s">
        <v>38</v>
      </c>
      <c r="Q56" s="68" t="s">
        <v>39</v>
      </c>
      <c r="R56" s="69" t="s">
        <v>40</v>
      </c>
      <c r="S56" s="72" t="s">
        <v>44</v>
      </c>
      <c r="T56" s="67" t="s">
        <v>38</v>
      </c>
      <c r="U56" s="68" t="s">
        <v>39</v>
      </c>
      <c r="V56" s="69" t="s">
        <v>40</v>
      </c>
      <c r="W56" s="66" t="s">
        <v>45</v>
      </c>
      <c r="X56" s="67" t="s">
        <v>38</v>
      </c>
      <c r="Y56" s="68" t="s">
        <v>39</v>
      </c>
      <c r="Z56" s="69" t="s">
        <v>40</v>
      </c>
      <c r="AA56" s="3" t="s">
        <v>46</v>
      </c>
      <c r="AB56" s="67" t="s">
        <v>38</v>
      </c>
      <c r="AC56" s="68" t="s">
        <v>39</v>
      </c>
      <c r="AD56" s="69" t="s">
        <v>40</v>
      </c>
      <c r="AE56" s="66" t="s">
        <v>47</v>
      </c>
      <c r="AF56" s="67" t="s">
        <v>38</v>
      </c>
      <c r="AG56" s="68" t="s">
        <v>39</v>
      </c>
      <c r="AH56" s="69" t="s">
        <v>40</v>
      </c>
      <c r="AI56" s="72" t="s">
        <v>48</v>
      </c>
      <c r="AJ56" s="67" t="s">
        <v>38</v>
      </c>
      <c r="AK56" s="68" t="s">
        <v>39</v>
      </c>
      <c r="AL56" s="69" t="s">
        <v>40</v>
      </c>
    </row>
    <row r="57" spans="1:38" x14ac:dyDescent="0.3">
      <c r="A57" s="73">
        <v>1</v>
      </c>
      <c r="B57" s="73" t="s">
        <v>75</v>
      </c>
      <c r="C57" s="73">
        <v>47</v>
      </c>
      <c r="D57" s="73">
        <v>41</v>
      </c>
      <c r="E57" s="73">
        <v>6</v>
      </c>
      <c r="F57" s="134">
        <v>47</v>
      </c>
      <c r="G57" s="134">
        <v>0</v>
      </c>
      <c r="H57" s="73">
        <v>0</v>
      </c>
      <c r="I57" s="73">
        <v>0</v>
      </c>
      <c r="J57" s="134">
        <v>0</v>
      </c>
      <c r="K57" s="73">
        <v>19</v>
      </c>
      <c r="L57" s="73">
        <v>16</v>
      </c>
      <c r="M57" s="73">
        <v>3</v>
      </c>
      <c r="N57" s="134">
        <v>19</v>
      </c>
      <c r="O57" s="73">
        <v>3</v>
      </c>
      <c r="P57" s="73">
        <v>3</v>
      </c>
      <c r="Q57" s="73">
        <v>0</v>
      </c>
      <c r="R57" s="134">
        <v>3</v>
      </c>
      <c r="S57" s="73">
        <v>2</v>
      </c>
      <c r="T57" s="73">
        <v>4</v>
      </c>
      <c r="U57" s="73"/>
      <c r="V57" s="134">
        <v>4</v>
      </c>
      <c r="W57" s="134"/>
      <c r="X57" s="134"/>
      <c r="Y57" s="134"/>
      <c r="Z57" s="134">
        <v>0</v>
      </c>
      <c r="AA57" s="73"/>
      <c r="AB57" s="73"/>
      <c r="AC57" s="73"/>
      <c r="AD57" s="134">
        <v>0</v>
      </c>
      <c r="AE57" s="73"/>
      <c r="AF57" s="73"/>
      <c r="AG57" s="73"/>
      <c r="AH57" s="134">
        <v>0</v>
      </c>
      <c r="AI57" s="73">
        <v>0</v>
      </c>
      <c r="AJ57" s="73">
        <v>0</v>
      </c>
      <c r="AK57" s="135">
        <v>0</v>
      </c>
      <c r="AL57" s="134">
        <v>0</v>
      </c>
    </row>
    <row r="58" spans="1:38" x14ac:dyDescent="0.3">
      <c r="A58" s="73">
        <v>2</v>
      </c>
      <c r="B58" s="73" t="s">
        <v>76</v>
      </c>
      <c r="C58" s="73">
        <v>51</v>
      </c>
      <c r="D58" s="73">
        <v>49</v>
      </c>
      <c r="E58" s="73">
        <v>2</v>
      </c>
      <c r="F58" s="73">
        <v>51</v>
      </c>
      <c r="G58" s="73">
        <v>20</v>
      </c>
      <c r="H58" s="73">
        <v>19</v>
      </c>
      <c r="I58" s="73">
        <v>1</v>
      </c>
      <c r="J58" s="73">
        <v>20</v>
      </c>
      <c r="K58" s="73">
        <v>29</v>
      </c>
      <c r="L58" s="73">
        <v>27</v>
      </c>
      <c r="M58" s="73">
        <v>2</v>
      </c>
      <c r="N58" s="73">
        <v>29</v>
      </c>
      <c r="O58" s="73">
        <v>10</v>
      </c>
      <c r="P58" s="73">
        <v>9</v>
      </c>
      <c r="Q58" s="73">
        <v>1</v>
      </c>
      <c r="R58" s="73">
        <v>10</v>
      </c>
      <c r="S58" s="73">
        <v>2</v>
      </c>
      <c r="T58" s="73">
        <v>6</v>
      </c>
      <c r="U58" s="73">
        <v>0</v>
      </c>
      <c r="V58" s="73">
        <v>6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3">
        <v>0</v>
      </c>
      <c r="AF58" s="73">
        <v>0</v>
      </c>
      <c r="AG58" s="73">
        <v>0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</row>
    <row r="59" spans="1:38" x14ac:dyDescent="0.3">
      <c r="A59" s="73">
        <v>3</v>
      </c>
      <c r="B59" s="73" t="s">
        <v>77</v>
      </c>
      <c r="C59" s="73">
        <v>61</v>
      </c>
      <c r="D59" s="73">
        <v>51</v>
      </c>
      <c r="E59" s="73">
        <v>10</v>
      </c>
      <c r="F59" s="134">
        <v>61</v>
      </c>
      <c r="G59" s="73">
        <v>6</v>
      </c>
      <c r="H59" s="73">
        <v>4</v>
      </c>
      <c r="I59" s="73">
        <v>2</v>
      </c>
      <c r="J59" s="134">
        <v>6</v>
      </c>
      <c r="K59" s="73">
        <v>116</v>
      </c>
      <c r="L59" s="73">
        <v>102</v>
      </c>
      <c r="M59" s="73">
        <v>14</v>
      </c>
      <c r="N59" s="134">
        <v>116</v>
      </c>
      <c r="O59" s="73">
        <v>62</v>
      </c>
      <c r="P59" s="73">
        <v>54</v>
      </c>
      <c r="Q59" s="73">
        <v>8</v>
      </c>
      <c r="R59" s="134">
        <v>62</v>
      </c>
      <c r="S59" s="73">
        <v>1</v>
      </c>
      <c r="T59" s="73">
        <v>3</v>
      </c>
      <c r="U59" s="73">
        <v>0</v>
      </c>
      <c r="V59" s="134">
        <v>3</v>
      </c>
      <c r="W59" s="134">
        <v>0</v>
      </c>
      <c r="X59" s="134">
        <v>0</v>
      </c>
      <c r="Y59" s="134">
        <v>0</v>
      </c>
      <c r="Z59" s="134">
        <v>0</v>
      </c>
      <c r="AA59" s="73"/>
      <c r="AB59" s="73"/>
      <c r="AC59" s="73"/>
      <c r="AD59" s="134">
        <v>0</v>
      </c>
      <c r="AE59" s="73"/>
      <c r="AF59" s="73"/>
      <c r="AG59" s="73"/>
      <c r="AH59" s="134">
        <v>0</v>
      </c>
      <c r="AI59" s="73"/>
      <c r="AJ59" s="73"/>
      <c r="AK59" s="73"/>
      <c r="AL59" s="134">
        <v>0</v>
      </c>
    </row>
    <row r="60" spans="1:38" x14ac:dyDescent="0.3">
      <c r="A60" s="73">
        <v>4</v>
      </c>
      <c r="B60" s="73" t="s">
        <v>78</v>
      </c>
      <c r="C60" s="73">
        <v>49</v>
      </c>
      <c r="D60" s="73">
        <v>43</v>
      </c>
      <c r="E60" s="73">
        <v>6</v>
      </c>
      <c r="F60" s="134">
        <v>49</v>
      </c>
      <c r="G60" s="73">
        <v>7</v>
      </c>
      <c r="H60" s="73">
        <v>5</v>
      </c>
      <c r="I60" s="73">
        <v>2</v>
      </c>
      <c r="J60" s="134">
        <v>7</v>
      </c>
      <c r="K60" s="73">
        <v>50</v>
      </c>
      <c r="L60" s="73">
        <v>44</v>
      </c>
      <c r="M60" s="73">
        <v>6</v>
      </c>
      <c r="N60" s="134">
        <v>50</v>
      </c>
      <c r="O60" s="73">
        <v>3</v>
      </c>
      <c r="P60" s="73">
        <v>3</v>
      </c>
      <c r="Q60" s="73">
        <v>0</v>
      </c>
      <c r="R60" s="134">
        <v>3</v>
      </c>
      <c r="S60" s="73">
        <v>0</v>
      </c>
      <c r="T60" s="73">
        <v>0</v>
      </c>
      <c r="U60" s="73">
        <v>0</v>
      </c>
      <c r="V60" s="134">
        <v>0</v>
      </c>
      <c r="W60" s="134">
        <v>0</v>
      </c>
      <c r="X60" s="134">
        <v>0</v>
      </c>
      <c r="Y60" s="73">
        <v>0</v>
      </c>
      <c r="Z60" s="134">
        <v>0</v>
      </c>
      <c r="AA60" s="73"/>
      <c r="AB60" s="134"/>
      <c r="AC60" s="73"/>
      <c r="AD60" s="134">
        <v>0</v>
      </c>
      <c r="AE60" s="73"/>
      <c r="AF60" s="73"/>
      <c r="AG60" s="73"/>
      <c r="AH60" s="134">
        <v>0</v>
      </c>
      <c r="AI60" s="73">
        <v>4</v>
      </c>
      <c r="AJ60" s="73">
        <v>12</v>
      </c>
      <c r="AK60" s="135">
        <v>0</v>
      </c>
      <c r="AL60" s="134">
        <v>12</v>
      </c>
    </row>
    <row r="61" spans="1:38" x14ac:dyDescent="0.3">
      <c r="A61" s="73">
        <v>5</v>
      </c>
      <c r="B61" s="73" t="s">
        <v>79</v>
      </c>
      <c r="C61" s="73">
        <v>54</v>
      </c>
      <c r="D61" s="73">
        <v>43</v>
      </c>
      <c r="E61" s="73">
        <v>11</v>
      </c>
      <c r="F61" s="134">
        <v>54</v>
      </c>
      <c r="G61" s="73">
        <v>23</v>
      </c>
      <c r="H61" s="73">
        <v>20</v>
      </c>
      <c r="I61" s="73">
        <v>3</v>
      </c>
      <c r="J61" s="134">
        <v>23</v>
      </c>
      <c r="K61" s="73">
        <v>32</v>
      </c>
      <c r="L61" s="73">
        <v>26</v>
      </c>
      <c r="M61" s="73">
        <v>15</v>
      </c>
      <c r="N61" s="134">
        <v>41</v>
      </c>
      <c r="O61" s="73">
        <v>15</v>
      </c>
      <c r="P61" s="73">
        <v>14</v>
      </c>
      <c r="Q61" s="73">
        <v>1</v>
      </c>
      <c r="R61" s="134">
        <v>15</v>
      </c>
      <c r="S61" s="73">
        <v>7</v>
      </c>
      <c r="T61" s="73">
        <v>19</v>
      </c>
      <c r="U61" s="73">
        <v>6</v>
      </c>
      <c r="V61" s="134">
        <v>25</v>
      </c>
      <c r="W61" s="73">
        <v>5</v>
      </c>
      <c r="X61" s="73">
        <v>19</v>
      </c>
      <c r="Y61" s="73">
        <v>0</v>
      </c>
      <c r="Z61" s="134">
        <v>19</v>
      </c>
      <c r="AA61" s="73"/>
      <c r="AB61" s="73"/>
      <c r="AC61" s="73"/>
      <c r="AD61" s="134">
        <v>0</v>
      </c>
      <c r="AE61" s="73"/>
      <c r="AF61" s="73"/>
      <c r="AG61" s="73"/>
      <c r="AH61" s="134">
        <v>0</v>
      </c>
      <c r="AI61" s="73">
        <v>4</v>
      </c>
      <c r="AJ61" s="73">
        <v>41</v>
      </c>
      <c r="AK61" s="135">
        <v>7</v>
      </c>
      <c r="AL61" s="134">
        <v>48</v>
      </c>
    </row>
    <row r="62" spans="1:38" ht="15.6" x14ac:dyDescent="0.3">
      <c r="A62" s="78"/>
      <c r="B62" s="78" t="s">
        <v>9</v>
      </c>
      <c r="C62" s="79">
        <f>SUM(C57:C61)</f>
        <v>262</v>
      </c>
      <c r="D62" s="79">
        <f t="shared" ref="D62:AL62" si="10">SUM(D57:D61)</f>
        <v>227</v>
      </c>
      <c r="E62" s="79">
        <f t="shared" si="10"/>
        <v>35</v>
      </c>
      <c r="F62" s="79">
        <f t="shared" si="10"/>
        <v>262</v>
      </c>
      <c r="G62" s="79">
        <f t="shared" si="10"/>
        <v>56</v>
      </c>
      <c r="H62" s="79">
        <f t="shared" si="10"/>
        <v>48</v>
      </c>
      <c r="I62" s="79">
        <f t="shared" si="10"/>
        <v>8</v>
      </c>
      <c r="J62" s="79">
        <f t="shared" si="10"/>
        <v>56</v>
      </c>
      <c r="K62" s="79">
        <f t="shared" si="10"/>
        <v>246</v>
      </c>
      <c r="L62" s="79">
        <f t="shared" si="10"/>
        <v>215</v>
      </c>
      <c r="M62" s="79">
        <f t="shared" si="10"/>
        <v>40</v>
      </c>
      <c r="N62" s="79">
        <f t="shared" si="10"/>
        <v>255</v>
      </c>
      <c r="O62" s="79">
        <f t="shared" si="10"/>
        <v>93</v>
      </c>
      <c r="P62" s="79">
        <f t="shared" si="10"/>
        <v>83</v>
      </c>
      <c r="Q62" s="79">
        <f t="shared" si="10"/>
        <v>10</v>
      </c>
      <c r="R62" s="79">
        <f t="shared" si="10"/>
        <v>93</v>
      </c>
      <c r="S62" s="79">
        <f t="shared" si="10"/>
        <v>12</v>
      </c>
      <c r="T62" s="79">
        <f t="shared" si="10"/>
        <v>32</v>
      </c>
      <c r="U62" s="79">
        <f t="shared" si="10"/>
        <v>6</v>
      </c>
      <c r="V62" s="79">
        <f t="shared" si="10"/>
        <v>38</v>
      </c>
      <c r="W62" s="79">
        <f t="shared" si="10"/>
        <v>5</v>
      </c>
      <c r="X62" s="79">
        <f t="shared" si="10"/>
        <v>19</v>
      </c>
      <c r="Y62" s="79">
        <f t="shared" si="10"/>
        <v>0</v>
      </c>
      <c r="Z62" s="79">
        <f t="shared" si="10"/>
        <v>19</v>
      </c>
      <c r="AA62" s="79">
        <f t="shared" si="10"/>
        <v>0</v>
      </c>
      <c r="AB62" s="79">
        <f t="shared" si="10"/>
        <v>0</v>
      </c>
      <c r="AC62" s="79">
        <f t="shared" si="10"/>
        <v>0</v>
      </c>
      <c r="AD62" s="79">
        <f t="shared" si="10"/>
        <v>0</v>
      </c>
      <c r="AE62" s="79">
        <f t="shared" si="10"/>
        <v>0</v>
      </c>
      <c r="AF62" s="79">
        <f t="shared" si="10"/>
        <v>0</v>
      </c>
      <c r="AG62" s="79">
        <f t="shared" si="10"/>
        <v>0</v>
      </c>
      <c r="AH62" s="79">
        <f t="shared" si="10"/>
        <v>0</v>
      </c>
      <c r="AI62" s="79">
        <f t="shared" si="10"/>
        <v>8</v>
      </c>
      <c r="AJ62" s="79">
        <f t="shared" si="10"/>
        <v>53</v>
      </c>
      <c r="AK62" s="79">
        <f t="shared" si="10"/>
        <v>7</v>
      </c>
      <c r="AL62" s="79">
        <f t="shared" si="10"/>
        <v>60</v>
      </c>
    </row>
    <row r="63" spans="1:38" ht="15.6" x14ac:dyDescent="0.3">
      <c r="A63" s="22"/>
      <c r="B63" s="22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</row>
    <row r="64" spans="1:38" ht="18" x14ac:dyDescent="0.35">
      <c r="B64" s="392" t="s">
        <v>80</v>
      </c>
      <c r="C64" s="392"/>
      <c r="D64" s="95" t="s">
        <v>81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</row>
    <row r="65" spans="1:41" ht="28.8" x14ac:dyDescent="0.3">
      <c r="A65" s="73"/>
      <c r="B65" s="136" t="s">
        <v>4</v>
      </c>
      <c r="C65" s="72" t="s">
        <v>37</v>
      </c>
      <c r="D65" s="137" t="s">
        <v>38</v>
      </c>
      <c r="E65" s="138" t="s">
        <v>39</v>
      </c>
      <c r="F65" s="139" t="s">
        <v>40</v>
      </c>
      <c r="G65" s="140" t="s">
        <v>41</v>
      </c>
      <c r="H65" s="137" t="s">
        <v>38</v>
      </c>
      <c r="I65" s="138" t="s">
        <v>39</v>
      </c>
      <c r="J65" s="141" t="s">
        <v>40</v>
      </c>
      <c r="K65" s="72" t="s">
        <v>42</v>
      </c>
      <c r="L65" s="137" t="s">
        <v>38</v>
      </c>
      <c r="M65" s="138" t="s">
        <v>39</v>
      </c>
      <c r="N65" s="139" t="s">
        <v>40</v>
      </c>
      <c r="O65" s="72" t="s">
        <v>43</v>
      </c>
      <c r="P65" s="137" t="s">
        <v>38</v>
      </c>
      <c r="Q65" s="138" t="s">
        <v>39</v>
      </c>
      <c r="R65" s="139" t="s">
        <v>40</v>
      </c>
      <c r="S65" s="72" t="s">
        <v>44</v>
      </c>
      <c r="T65" s="137" t="s">
        <v>38</v>
      </c>
      <c r="U65" s="138" t="s">
        <v>39</v>
      </c>
      <c r="V65" s="139" t="s">
        <v>40</v>
      </c>
      <c r="W65" s="72" t="s">
        <v>45</v>
      </c>
      <c r="X65" s="137" t="s">
        <v>38</v>
      </c>
      <c r="Y65" s="138" t="s">
        <v>39</v>
      </c>
      <c r="Z65" s="139" t="s">
        <v>40</v>
      </c>
      <c r="AA65" s="64" t="s">
        <v>46</v>
      </c>
      <c r="AB65" s="137" t="s">
        <v>38</v>
      </c>
      <c r="AC65" s="138" t="s">
        <v>39</v>
      </c>
      <c r="AD65" s="139" t="s">
        <v>40</v>
      </c>
      <c r="AE65" s="72" t="s">
        <v>47</v>
      </c>
      <c r="AF65" s="137" t="s">
        <v>38</v>
      </c>
      <c r="AG65" s="138" t="s">
        <v>39</v>
      </c>
      <c r="AH65" s="139" t="s">
        <v>40</v>
      </c>
      <c r="AI65" s="72" t="s">
        <v>48</v>
      </c>
      <c r="AJ65" s="137" t="s">
        <v>38</v>
      </c>
      <c r="AK65" s="138" t="s">
        <v>39</v>
      </c>
      <c r="AL65" s="139" t="s">
        <v>40</v>
      </c>
    </row>
    <row r="66" spans="1:41" ht="15.6" x14ac:dyDescent="0.3">
      <c r="A66" s="73">
        <v>1</v>
      </c>
      <c r="B66" s="74" t="s">
        <v>11</v>
      </c>
      <c r="C66" s="142">
        <f t="shared" ref="C66:AL66" si="11">+C9</f>
        <v>78</v>
      </c>
      <c r="D66" s="142">
        <f t="shared" si="11"/>
        <v>49</v>
      </c>
      <c r="E66" s="142">
        <f t="shared" si="11"/>
        <v>28</v>
      </c>
      <c r="F66" s="142">
        <f t="shared" si="11"/>
        <v>77</v>
      </c>
      <c r="G66" s="142">
        <f>+G9</f>
        <v>29</v>
      </c>
      <c r="H66" s="142">
        <f t="shared" si="11"/>
        <v>25</v>
      </c>
      <c r="I66" s="142">
        <f t="shared" si="11"/>
        <v>4</v>
      </c>
      <c r="J66" s="142">
        <v>29</v>
      </c>
      <c r="K66" s="142">
        <f t="shared" si="11"/>
        <v>18</v>
      </c>
      <c r="L66" s="142">
        <f t="shared" si="11"/>
        <v>16</v>
      </c>
      <c r="M66" s="142">
        <f t="shared" si="11"/>
        <v>3</v>
      </c>
      <c r="N66" s="142">
        <v>33</v>
      </c>
      <c r="O66" s="142">
        <f t="shared" si="11"/>
        <v>13</v>
      </c>
      <c r="P66" s="142">
        <f t="shared" si="11"/>
        <v>12</v>
      </c>
      <c r="Q66" s="142">
        <f t="shared" si="11"/>
        <v>1</v>
      </c>
      <c r="R66" s="142">
        <f t="shared" si="11"/>
        <v>13</v>
      </c>
      <c r="S66" s="142">
        <f t="shared" si="11"/>
        <v>1</v>
      </c>
      <c r="T66" s="142">
        <f t="shared" si="11"/>
        <v>13</v>
      </c>
      <c r="U66" s="142">
        <f t="shared" si="11"/>
        <v>2</v>
      </c>
      <c r="V66" s="142">
        <v>7</v>
      </c>
      <c r="W66" s="142">
        <f t="shared" si="11"/>
        <v>0</v>
      </c>
      <c r="X66" s="142">
        <f t="shared" si="11"/>
        <v>0</v>
      </c>
      <c r="Y66" s="142">
        <f t="shared" si="11"/>
        <v>0</v>
      </c>
      <c r="Z66" s="142">
        <f t="shared" si="11"/>
        <v>0</v>
      </c>
      <c r="AA66" s="142">
        <f t="shared" si="11"/>
        <v>1</v>
      </c>
      <c r="AB66" s="142">
        <f t="shared" si="11"/>
        <v>6</v>
      </c>
      <c r="AC66" s="142">
        <f t="shared" si="11"/>
        <v>0</v>
      </c>
      <c r="AD66" s="142">
        <f t="shared" si="11"/>
        <v>6</v>
      </c>
      <c r="AE66" s="142">
        <f t="shared" si="11"/>
        <v>0</v>
      </c>
      <c r="AF66" s="142">
        <f t="shared" si="11"/>
        <v>0</v>
      </c>
      <c r="AG66" s="142">
        <f t="shared" si="11"/>
        <v>0</v>
      </c>
      <c r="AH66" s="142">
        <f t="shared" si="11"/>
        <v>0</v>
      </c>
      <c r="AI66" s="142">
        <f t="shared" si="11"/>
        <v>1</v>
      </c>
      <c r="AJ66" s="142">
        <f t="shared" si="11"/>
        <v>17</v>
      </c>
      <c r="AK66" s="142">
        <f t="shared" si="11"/>
        <v>2</v>
      </c>
      <c r="AL66" s="142">
        <f t="shared" si="11"/>
        <v>19</v>
      </c>
      <c r="AM66">
        <f t="shared" ref="AM66:AN73" si="12">+D66+H66+T66+X66+AB66+AF66+AJ66</f>
        <v>110</v>
      </c>
      <c r="AN66">
        <f t="shared" si="12"/>
        <v>36</v>
      </c>
      <c r="AO66">
        <f>SUM(AM66:AN66)</f>
        <v>146</v>
      </c>
    </row>
    <row r="67" spans="1:41" ht="15.6" x14ac:dyDescent="0.3">
      <c r="A67" s="73">
        <v>2</v>
      </c>
      <c r="B67" s="143" t="s">
        <v>12</v>
      </c>
      <c r="C67" s="142">
        <f t="shared" ref="C67:AL67" si="13">+C15</f>
        <v>192</v>
      </c>
      <c r="D67" s="142">
        <f t="shared" si="13"/>
        <v>172</v>
      </c>
      <c r="E67" s="142">
        <f t="shared" si="13"/>
        <v>20</v>
      </c>
      <c r="F67" s="142">
        <f t="shared" si="13"/>
        <v>192</v>
      </c>
      <c r="G67" s="142">
        <f t="shared" si="13"/>
        <v>75</v>
      </c>
      <c r="H67" s="142">
        <f t="shared" si="13"/>
        <v>69</v>
      </c>
      <c r="I67" s="142">
        <f t="shared" si="13"/>
        <v>6</v>
      </c>
      <c r="J67" s="142">
        <f t="shared" si="13"/>
        <v>75</v>
      </c>
      <c r="K67" s="142">
        <f t="shared" si="13"/>
        <v>109</v>
      </c>
      <c r="L67" s="142">
        <f t="shared" si="13"/>
        <v>100</v>
      </c>
      <c r="M67" s="142">
        <f t="shared" si="13"/>
        <v>9</v>
      </c>
      <c r="N67" s="142">
        <f t="shared" si="13"/>
        <v>109</v>
      </c>
      <c r="O67" s="142">
        <f t="shared" si="13"/>
        <v>14</v>
      </c>
      <c r="P67" s="142">
        <f t="shared" si="13"/>
        <v>14</v>
      </c>
      <c r="Q67" s="142">
        <f t="shared" si="13"/>
        <v>0</v>
      </c>
      <c r="R67" s="142">
        <f t="shared" si="13"/>
        <v>14</v>
      </c>
      <c r="S67" s="142">
        <f t="shared" si="13"/>
        <v>14</v>
      </c>
      <c r="T67" s="142">
        <f t="shared" si="13"/>
        <v>51</v>
      </c>
      <c r="U67" s="142">
        <f t="shared" si="13"/>
        <v>6</v>
      </c>
      <c r="V67" s="142">
        <f t="shared" si="13"/>
        <v>57</v>
      </c>
      <c r="W67" s="142">
        <f t="shared" si="13"/>
        <v>2</v>
      </c>
      <c r="X67" s="142">
        <f t="shared" si="13"/>
        <v>9</v>
      </c>
      <c r="Y67" s="142">
        <f t="shared" si="13"/>
        <v>2</v>
      </c>
      <c r="Z67" s="142">
        <f t="shared" si="13"/>
        <v>11</v>
      </c>
      <c r="AA67" s="142">
        <f t="shared" si="13"/>
        <v>0</v>
      </c>
      <c r="AB67" s="142">
        <f t="shared" si="13"/>
        <v>0</v>
      </c>
      <c r="AC67" s="142">
        <f t="shared" si="13"/>
        <v>0</v>
      </c>
      <c r="AD67" s="142">
        <f t="shared" si="13"/>
        <v>0</v>
      </c>
      <c r="AE67" s="142">
        <f t="shared" si="13"/>
        <v>0</v>
      </c>
      <c r="AF67" s="142">
        <f t="shared" si="13"/>
        <v>0</v>
      </c>
      <c r="AG67" s="142">
        <f t="shared" si="13"/>
        <v>0</v>
      </c>
      <c r="AH67" s="142">
        <f t="shared" si="13"/>
        <v>0</v>
      </c>
      <c r="AI67" s="142">
        <f t="shared" si="13"/>
        <v>5</v>
      </c>
      <c r="AJ67" s="142">
        <f t="shared" si="13"/>
        <v>31</v>
      </c>
      <c r="AK67" s="142">
        <f t="shared" si="13"/>
        <v>4</v>
      </c>
      <c r="AL67" s="142">
        <f t="shared" si="13"/>
        <v>35</v>
      </c>
      <c r="AM67">
        <f t="shared" si="12"/>
        <v>332</v>
      </c>
      <c r="AN67">
        <f t="shared" si="12"/>
        <v>38</v>
      </c>
      <c r="AO67">
        <f t="shared" ref="AO67:AO73" si="14">SUM(AM67:AN67)</f>
        <v>370</v>
      </c>
    </row>
    <row r="68" spans="1:41" ht="15.6" x14ac:dyDescent="0.3">
      <c r="A68" s="73">
        <v>3</v>
      </c>
      <c r="B68" s="74" t="s">
        <v>13</v>
      </c>
      <c r="C68" s="142">
        <f t="shared" ref="C68:Z68" si="15">+C21</f>
        <v>107</v>
      </c>
      <c r="D68" s="142">
        <f t="shared" si="15"/>
        <v>87</v>
      </c>
      <c r="E68" s="142">
        <f t="shared" si="15"/>
        <v>9</v>
      </c>
      <c r="F68" s="142">
        <f t="shared" si="15"/>
        <v>96</v>
      </c>
      <c r="G68" s="142">
        <f t="shared" si="15"/>
        <v>13</v>
      </c>
      <c r="H68" s="142">
        <f t="shared" si="15"/>
        <v>13</v>
      </c>
      <c r="I68" s="142">
        <f t="shared" si="15"/>
        <v>0</v>
      </c>
      <c r="J68" s="142">
        <f t="shared" si="15"/>
        <v>13</v>
      </c>
      <c r="K68" s="142">
        <f t="shared" si="15"/>
        <v>19</v>
      </c>
      <c r="L68" s="142">
        <f t="shared" si="15"/>
        <v>17</v>
      </c>
      <c r="M68" s="142">
        <f t="shared" si="15"/>
        <v>2</v>
      </c>
      <c r="N68" s="142">
        <v>21</v>
      </c>
      <c r="O68" s="142">
        <f t="shared" si="15"/>
        <v>4</v>
      </c>
      <c r="P68" s="142">
        <f t="shared" si="15"/>
        <v>4</v>
      </c>
      <c r="Q68" s="142">
        <f t="shared" si="15"/>
        <v>0</v>
      </c>
      <c r="R68" s="142">
        <v>11</v>
      </c>
      <c r="S68" s="142">
        <v>0</v>
      </c>
      <c r="T68" s="142">
        <v>0</v>
      </c>
      <c r="U68" s="142">
        <v>0</v>
      </c>
      <c r="V68" s="142">
        <f>+T68+U68</f>
        <v>0</v>
      </c>
      <c r="W68" s="142">
        <f t="shared" si="15"/>
        <v>0</v>
      </c>
      <c r="X68" s="142">
        <f t="shared" si="15"/>
        <v>0</v>
      </c>
      <c r="Y68" s="142">
        <f t="shared" si="15"/>
        <v>0</v>
      </c>
      <c r="Z68" s="142">
        <f t="shared" si="15"/>
        <v>0</v>
      </c>
      <c r="AA68" s="142">
        <v>0</v>
      </c>
      <c r="AB68" s="142">
        <f t="shared" ref="AB68:AL68" si="16">+AB21</f>
        <v>0</v>
      </c>
      <c r="AC68" s="142">
        <f t="shared" si="16"/>
        <v>0</v>
      </c>
      <c r="AD68" s="142">
        <f t="shared" si="16"/>
        <v>0</v>
      </c>
      <c r="AE68" s="142">
        <f t="shared" si="16"/>
        <v>0</v>
      </c>
      <c r="AF68" s="142">
        <f t="shared" si="16"/>
        <v>0</v>
      </c>
      <c r="AG68" s="142">
        <f t="shared" si="16"/>
        <v>0</v>
      </c>
      <c r="AH68" s="142">
        <f t="shared" si="16"/>
        <v>0</v>
      </c>
      <c r="AI68" s="142">
        <f t="shared" si="16"/>
        <v>1</v>
      </c>
      <c r="AJ68" s="142">
        <f t="shared" si="16"/>
        <v>3</v>
      </c>
      <c r="AK68" s="142">
        <f t="shared" si="16"/>
        <v>0</v>
      </c>
      <c r="AL68" s="142">
        <f t="shared" si="16"/>
        <v>3</v>
      </c>
      <c r="AM68">
        <f t="shared" si="12"/>
        <v>103</v>
      </c>
      <c r="AN68">
        <f t="shared" si="12"/>
        <v>9</v>
      </c>
      <c r="AO68">
        <f t="shared" si="14"/>
        <v>112</v>
      </c>
    </row>
    <row r="69" spans="1:41" ht="15.6" x14ac:dyDescent="0.3">
      <c r="A69" s="73">
        <v>4</v>
      </c>
      <c r="B69" s="74" t="s">
        <v>15</v>
      </c>
      <c r="C69" s="142">
        <f t="shared" ref="C69:AL69" si="17">+C28</f>
        <v>215</v>
      </c>
      <c r="D69" s="142">
        <f t="shared" si="17"/>
        <v>175</v>
      </c>
      <c r="E69" s="142">
        <f t="shared" si="17"/>
        <v>28</v>
      </c>
      <c r="F69" s="142">
        <f t="shared" si="17"/>
        <v>203</v>
      </c>
      <c r="G69" s="142">
        <f t="shared" si="17"/>
        <v>35</v>
      </c>
      <c r="H69" s="142">
        <f t="shared" si="17"/>
        <v>31</v>
      </c>
      <c r="I69" s="142">
        <f t="shared" si="17"/>
        <v>4</v>
      </c>
      <c r="J69" s="142">
        <f t="shared" si="17"/>
        <v>35</v>
      </c>
      <c r="K69" s="142">
        <f t="shared" si="17"/>
        <v>91</v>
      </c>
      <c r="L69" s="142">
        <f t="shared" si="17"/>
        <v>70</v>
      </c>
      <c r="M69" s="142">
        <f t="shared" si="17"/>
        <v>13</v>
      </c>
      <c r="N69" s="142">
        <f t="shared" si="17"/>
        <v>83</v>
      </c>
      <c r="O69" s="142">
        <f t="shared" si="17"/>
        <v>20</v>
      </c>
      <c r="P69" s="142">
        <f t="shared" si="17"/>
        <v>19</v>
      </c>
      <c r="Q69" s="142">
        <f t="shared" si="17"/>
        <v>1</v>
      </c>
      <c r="R69" s="142">
        <f t="shared" si="17"/>
        <v>20</v>
      </c>
      <c r="S69" s="142">
        <f t="shared" si="17"/>
        <v>12</v>
      </c>
      <c r="T69" s="142">
        <f t="shared" si="17"/>
        <v>72</v>
      </c>
      <c r="U69" s="142">
        <f t="shared" si="17"/>
        <v>13</v>
      </c>
      <c r="V69" s="142">
        <f t="shared" si="17"/>
        <v>85</v>
      </c>
      <c r="W69" s="142">
        <v>4</v>
      </c>
      <c r="X69" s="142">
        <v>25</v>
      </c>
      <c r="Y69" s="142">
        <v>9</v>
      </c>
      <c r="Z69" s="142">
        <v>34</v>
      </c>
      <c r="AA69" s="142">
        <f t="shared" si="17"/>
        <v>0</v>
      </c>
      <c r="AB69" s="142">
        <f t="shared" si="17"/>
        <v>0</v>
      </c>
      <c r="AC69" s="142">
        <f t="shared" si="17"/>
        <v>0</v>
      </c>
      <c r="AD69" s="142">
        <v>0</v>
      </c>
      <c r="AE69" s="142">
        <f t="shared" si="17"/>
        <v>0</v>
      </c>
      <c r="AF69" s="142">
        <f t="shared" si="17"/>
        <v>0</v>
      </c>
      <c r="AG69" s="142">
        <f t="shared" si="17"/>
        <v>0</v>
      </c>
      <c r="AH69" s="142">
        <f t="shared" si="17"/>
        <v>0</v>
      </c>
      <c r="AI69" s="142">
        <f t="shared" si="17"/>
        <v>6</v>
      </c>
      <c r="AJ69" s="142">
        <f t="shared" si="17"/>
        <v>46</v>
      </c>
      <c r="AK69" s="142">
        <f t="shared" si="17"/>
        <v>9</v>
      </c>
      <c r="AL69" s="142">
        <f t="shared" si="17"/>
        <v>55</v>
      </c>
      <c r="AM69">
        <f t="shared" si="12"/>
        <v>349</v>
      </c>
      <c r="AN69">
        <f t="shared" si="12"/>
        <v>63</v>
      </c>
      <c r="AO69">
        <f t="shared" si="14"/>
        <v>412</v>
      </c>
    </row>
    <row r="70" spans="1:41" ht="15.6" x14ac:dyDescent="0.3">
      <c r="A70" s="73">
        <v>5</v>
      </c>
      <c r="B70" s="74" t="s">
        <v>16</v>
      </c>
      <c r="C70" s="142">
        <f t="shared" ref="C70:AL70" si="18">+C36</f>
        <v>170</v>
      </c>
      <c r="D70" s="142">
        <f t="shared" si="18"/>
        <v>144</v>
      </c>
      <c r="E70" s="142">
        <f t="shared" si="18"/>
        <v>19</v>
      </c>
      <c r="F70" s="142">
        <f t="shared" si="18"/>
        <v>163</v>
      </c>
      <c r="G70" s="142">
        <f t="shared" si="18"/>
        <v>9</v>
      </c>
      <c r="H70" s="142">
        <f t="shared" si="18"/>
        <v>9</v>
      </c>
      <c r="I70" s="142">
        <f t="shared" si="18"/>
        <v>0</v>
      </c>
      <c r="J70" s="142">
        <f t="shared" si="18"/>
        <v>9</v>
      </c>
      <c r="K70" s="142">
        <f t="shared" si="18"/>
        <v>52</v>
      </c>
      <c r="L70" s="142">
        <f t="shared" si="18"/>
        <v>44</v>
      </c>
      <c r="M70" s="142">
        <f t="shared" si="18"/>
        <v>8</v>
      </c>
      <c r="N70" s="142">
        <f t="shared" si="18"/>
        <v>52</v>
      </c>
      <c r="O70" s="142">
        <f t="shared" si="18"/>
        <v>10</v>
      </c>
      <c r="P70" s="142">
        <f t="shared" si="18"/>
        <v>9</v>
      </c>
      <c r="Q70" s="142">
        <f t="shared" si="18"/>
        <v>1</v>
      </c>
      <c r="R70" s="142">
        <f t="shared" si="18"/>
        <v>10</v>
      </c>
      <c r="S70" s="142">
        <f t="shared" si="18"/>
        <v>5</v>
      </c>
      <c r="T70" s="142">
        <f t="shared" si="18"/>
        <v>18</v>
      </c>
      <c r="U70" s="142">
        <f t="shared" si="18"/>
        <v>1</v>
      </c>
      <c r="V70" s="142">
        <f t="shared" si="18"/>
        <v>19</v>
      </c>
      <c r="W70" s="142">
        <f t="shared" si="18"/>
        <v>0</v>
      </c>
      <c r="X70" s="142">
        <f t="shared" si="18"/>
        <v>0</v>
      </c>
      <c r="Y70" s="142">
        <f t="shared" si="18"/>
        <v>0</v>
      </c>
      <c r="Z70" s="142">
        <f t="shared" si="18"/>
        <v>0</v>
      </c>
      <c r="AA70" s="142">
        <f t="shared" si="18"/>
        <v>0</v>
      </c>
      <c r="AB70" s="142">
        <f t="shared" si="18"/>
        <v>0</v>
      </c>
      <c r="AC70" s="142">
        <f t="shared" si="18"/>
        <v>0</v>
      </c>
      <c r="AD70" s="142">
        <f t="shared" si="18"/>
        <v>0</v>
      </c>
      <c r="AE70" s="142">
        <f t="shared" si="18"/>
        <v>0</v>
      </c>
      <c r="AF70" s="142">
        <f t="shared" si="18"/>
        <v>0</v>
      </c>
      <c r="AG70" s="142">
        <f t="shared" si="18"/>
        <v>0</v>
      </c>
      <c r="AH70" s="142">
        <f t="shared" si="18"/>
        <v>0</v>
      </c>
      <c r="AI70" s="142">
        <f t="shared" si="18"/>
        <v>1</v>
      </c>
      <c r="AJ70" s="142">
        <f t="shared" si="18"/>
        <v>21</v>
      </c>
      <c r="AK70" s="142">
        <f t="shared" si="18"/>
        <v>2</v>
      </c>
      <c r="AL70" s="142">
        <f t="shared" si="18"/>
        <v>23</v>
      </c>
      <c r="AM70">
        <f t="shared" si="12"/>
        <v>192</v>
      </c>
      <c r="AN70">
        <f t="shared" si="12"/>
        <v>22</v>
      </c>
      <c r="AO70">
        <f t="shared" si="14"/>
        <v>214</v>
      </c>
    </row>
    <row r="71" spans="1:41" ht="15.6" x14ac:dyDescent="0.3">
      <c r="A71" s="73">
        <v>6</v>
      </c>
      <c r="B71" s="74" t="s">
        <v>17</v>
      </c>
      <c r="C71" s="142">
        <f t="shared" ref="C71:AL71" si="19">+C47</f>
        <v>307</v>
      </c>
      <c r="D71" s="142">
        <f t="shared" si="19"/>
        <v>264</v>
      </c>
      <c r="E71" s="142">
        <f t="shared" si="19"/>
        <v>43</v>
      </c>
      <c r="F71" s="142">
        <f t="shared" si="19"/>
        <v>307</v>
      </c>
      <c r="G71" s="142">
        <f t="shared" si="19"/>
        <v>120</v>
      </c>
      <c r="H71" s="142">
        <f t="shared" si="19"/>
        <v>99</v>
      </c>
      <c r="I71" s="142">
        <f t="shared" si="19"/>
        <v>21</v>
      </c>
      <c r="J71" s="142">
        <f t="shared" si="19"/>
        <v>120</v>
      </c>
      <c r="K71" s="142">
        <f t="shared" si="19"/>
        <v>122</v>
      </c>
      <c r="L71" s="142">
        <f t="shared" si="19"/>
        <v>110</v>
      </c>
      <c r="M71" s="142">
        <f t="shared" si="19"/>
        <v>12</v>
      </c>
      <c r="N71" s="142">
        <f t="shared" si="19"/>
        <v>122</v>
      </c>
      <c r="O71" s="142">
        <f t="shared" si="19"/>
        <v>36</v>
      </c>
      <c r="P71" s="142">
        <f t="shared" si="19"/>
        <v>32</v>
      </c>
      <c r="Q71" s="142">
        <f t="shared" si="19"/>
        <v>4</v>
      </c>
      <c r="R71" s="142">
        <f t="shared" si="19"/>
        <v>34</v>
      </c>
      <c r="S71" s="142">
        <f t="shared" si="19"/>
        <v>23</v>
      </c>
      <c r="T71" s="142">
        <f t="shared" si="19"/>
        <v>105</v>
      </c>
      <c r="U71" s="142">
        <f t="shared" si="19"/>
        <v>21</v>
      </c>
      <c r="V71" s="142">
        <f t="shared" si="19"/>
        <v>126</v>
      </c>
      <c r="W71" s="142">
        <f t="shared" si="19"/>
        <v>18</v>
      </c>
      <c r="X71" s="142">
        <f t="shared" si="19"/>
        <v>70</v>
      </c>
      <c r="Y71" s="142">
        <f t="shared" si="19"/>
        <v>16</v>
      </c>
      <c r="Z71" s="142">
        <v>86</v>
      </c>
      <c r="AA71" s="142">
        <f t="shared" si="19"/>
        <v>0</v>
      </c>
      <c r="AB71" s="142">
        <f t="shared" si="19"/>
        <v>0</v>
      </c>
      <c r="AC71" s="142">
        <f t="shared" si="19"/>
        <v>0</v>
      </c>
      <c r="AD71" s="142">
        <f t="shared" si="19"/>
        <v>0</v>
      </c>
      <c r="AE71" s="142">
        <f t="shared" si="19"/>
        <v>0</v>
      </c>
      <c r="AF71" s="142">
        <f t="shared" si="19"/>
        <v>0</v>
      </c>
      <c r="AG71" s="142">
        <f t="shared" si="19"/>
        <v>0</v>
      </c>
      <c r="AH71" s="142">
        <f t="shared" si="19"/>
        <v>0</v>
      </c>
      <c r="AI71" s="142">
        <f t="shared" si="19"/>
        <v>1</v>
      </c>
      <c r="AJ71" s="142">
        <f t="shared" si="19"/>
        <v>9</v>
      </c>
      <c r="AK71" s="142">
        <f t="shared" si="19"/>
        <v>1</v>
      </c>
      <c r="AL71" s="142">
        <f t="shared" si="19"/>
        <v>10</v>
      </c>
      <c r="AM71">
        <f t="shared" si="12"/>
        <v>547</v>
      </c>
      <c r="AN71">
        <f t="shared" si="12"/>
        <v>102</v>
      </c>
      <c r="AO71">
        <f t="shared" si="14"/>
        <v>649</v>
      </c>
    </row>
    <row r="72" spans="1:41" ht="15.6" x14ac:dyDescent="0.3">
      <c r="A72" s="73">
        <v>7</v>
      </c>
      <c r="B72" s="74" t="s">
        <v>18</v>
      </c>
      <c r="C72" s="142">
        <f t="shared" ref="C72:AL72" si="20">+C53</f>
        <v>114</v>
      </c>
      <c r="D72" s="142">
        <f t="shared" si="20"/>
        <v>100</v>
      </c>
      <c r="E72" s="142">
        <f t="shared" si="20"/>
        <v>14</v>
      </c>
      <c r="F72" s="142">
        <f t="shared" si="20"/>
        <v>114</v>
      </c>
      <c r="G72" s="142">
        <f>+G53</f>
        <v>31</v>
      </c>
      <c r="H72" s="142">
        <f>+H53</f>
        <v>30</v>
      </c>
      <c r="I72" s="142">
        <f t="shared" si="20"/>
        <v>1</v>
      </c>
      <c r="J72" s="142">
        <f t="shared" si="20"/>
        <v>31</v>
      </c>
      <c r="K72" s="142">
        <f t="shared" si="20"/>
        <v>61</v>
      </c>
      <c r="L72" s="142">
        <f t="shared" si="20"/>
        <v>54</v>
      </c>
      <c r="M72" s="142">
        <f t="shared" si="20"/>
        <v>8</v>
      </c>
      <c r="N72" s="142">
        <f t="shared" si="20"/>
        <v>61</v>
      </c>
      <c r="O72" s="142">
        <f t="shared" si="20"/>
        <v>24</v>
      </c>
      <c r="P72" s="142">
        <f t="shared" si="20"/>
        <v>18</v>
      </c>
      <c r="Q72" s="142">
        <f t="shared" si="20"/>
        <v>6</v>
      </c>
      <c r="R72" s="142">
        <f t="shared" si="20"/>
        <v>24</v>
      </c>
      <c r="S72" s="142">
        <f t="shared" si="20"/>
        <v>16</v>
      </c>
      <c r="T72" s="142">
        <f t="shared" si="20"/>
        <v>47</v>
      </c>
      <c r="U72" s="142">
        <f t="shared" si="20"/>
        <v>9</v>
      </c>
      <c r="V72" s="142">
        <f t="shared" si="20"/>
        <v>56</v>
      </c>
      <c r="W72" s="142">
        <f>+W53</f>
        <v>7</v>
      </c>
      <c r="X72" s="142">
        <v>5</v>
      </c>
      <c r="Y72" s="142">
        <v>0</v>
      </c>
      <c r="Z72" s="142">
        <v>5</v>
      </c>
      <c r="AA72" s="142">
        <f t="shared" si="20"/>
        <v>0</v>
      </c>
      <c r="AB72" s="142">
        <f t="shared" si="20"/>
        <v>0</v>
      </c>
      <c r="AC72" s="142">
        <f t="shared" si="20"/>
        <v>0</v>
      </c>
      <c r="AD72" s="142">
        <f t="shared" si="20"/>
        <v>0</v>
      </c>
      <c r="AE72" s="142">
        <f t="shared" si="20"/>
        <v>0</v>
      </c>
      <c r="AF72" s="142">
        <f t="shared" si="20"/>
        <v>0</v>
      </c>
      <c r="AG72" s="142">
        <f t="shared" si="20"/>
        <v>0</v>
      </c>
      <c r="AH72" s="142">
        <f t="shared" si="20"/>
        <v>0</v>
      </c>
      <c r="AI72" s="142">
        <f t="shared" si="20"/>
        <v>5</v>
      </c>
      <c r="AJ72" s="142">
        <f t="shared" si="20"/>
        <v>54</v>
      </c>
      <c r="AK72" s="142">
        <f t="shared" si="20"/>
        <v>7</v>
      </c>
      <c r="AL72" s="142">
        <f t="shared" si="20"/>
        <v>61</v>
      </c>
      <c r="AM72">
        <f t="shared" si="12"/>
        <v>236</v>
      </c>
      <c r="AN72">
        <f t="shared" si="12"/>
        <v>31</v>
      </c>
      <c r="AO72">
        <f t="shared" si="14"/>
        <v>267</v>
      </c>
    </row>
    <row r="73" spans="1:41" ht="15.6" x14ac:dyDescent="0.3">
      <c r="A73" s="73">
        <v>8</v>
      </c>
      <c r="B73" s="74" t="s">
        <v>19</v>
      </c>
      <c r="C73" s="142">
        <f t="shared" ref="C73:AL73" si="21">+C62</f>
        <v>262</v>
      </c>
      <c r="D73" s="142">
        <f t="shared" si="21"/>
        <v>227</v>
      </c>
      <c r="E73" s="142">
        <f t="shared" si="21"/>
        <v>35</v>
      </c>
      <c r="F73" s="142">
        <f t="shared" si="21"/>
        <v>262</v>
      </c>
      <c r="G73" s="142">
        <f t="shared" si="21"/>
        <v>56</v>
      </c>
      <c r="H73" s="142">
        <f t="shared" si="21"/>
        <v>48</v>
      </c>
      <c r="I73" s="142">
        <f t="shared" si="21"/>
        <v>8</v>
      </c>
      <c r="J73" s="142">
        <f t="shared" si="21"/>
        <v>56</v>
      </c>
      <c r="K73" s="142">
        <f t="shared" si="21"/>
        <v>246</v>
      </c>
      <c r="L73" s="142">
        <f t="shared" si="21"/>
        <v>215</v>
      </c>
      <c r="M73" s="142">
        <f t="shared" si="21"/>
        <v>40</v>
      </c>
      <c r="N73" s="142">
        <f t="shared" si="21"/>
        <v>255</v>
      </c>
      <c r="O73" s="142">
        <f t="shared" si="21"/>
        <v>93</v>
      </c>
      <c r="P73" s="142">
        <f t="shared" si="21"/>
        <v>83</v>
      </c>
      <c r="Q73" s="142">
        <f t="shared" si="21"/>
        <v>10</v>
      </c>
      <c r="R73" s="142">
        <f t="shared" si="21"/>
        <v>93</v>
      </c>
      <c r="S73" s="142">
        <f t="shared" si="21"/>
        <v>12</v>
      </c>
      <c r="T73" s="142">
        <f t="shared" si="21"/>
        <v>32</v>
      </c>
      <c r="U73" s="142">
        <f t="shared" si="21"/>
        <v>6</v>
      </c>
      <c r="V73" s="142">
        <f t="shared" si="21"/>
        <v>38</v>
      </c>
      <c r="W73" s="142">
        <f t="shared" si="21"/>
        <v>5</v>
      </c>
      <c r="X73" s="142">
        <f t="shared" si="21"/>
        <v>19</v>
      </c>
      <c r="Y73" s="142">
        <f t="shared" si="21"/>
        <v>0</v>
      </c>
      <c r="Z73" s="142">
        <f t="shared" si="21"/>
        <v>19</v>
      </c>
      <c r="AA73" s="142">
        <f t="shared" si="21"/>
        <v>0</v>
      </c>
      <c r="AB73" s="142">
        <f t="shared" si="21"/>
        <v>0</v>
      </c>
      <c r="AC73" s="142">
        <f t="shared" si="21"/>
        <v>0</v>
      </c>
      <c r="AD73" s="142">
        <f t="shared" si="21"/>
        <v>0</v>
      </c>
      <c r="AE73" s="142">
        <f t="shared" si="21"/>
        <v>0</v>
      </c>
      <c r="AF73" s="142">
        <f t="shared" si="21"/>
        <v>0</v>
      </c>
      <c r="AG73" s="142">
        <f t="shared" si="21"/>
        <v>0</v>
      </c>
      <c r="AH73" s="142">
        <f t="shared" si="21"/>
        <v>0</v>
      </c>
      <c r="AI73" s="142">
        <f t="shared" si="21"/>
        <v>8</v>
      </c>
      <c r="AJ73" s="142">
        <f t="shared" si="21"/>
        <v>53</v>
      </c>
      <c r="AK73" s="142">
        <f t="shared" si="21"/>
        <v>7</v>
      </c>
      <c r="AL73" s="142">
        <f t="shared" si="21"/>
        <v>60</v>
      </c>
      <c r="AM73">
        <f t="shared" si="12"/>
        <v>379</v>
      </c>
      <c r="AN73">
        <f t="shared" si="12"/>
        <v>56</v>
      </c>
      <c r="AO73">
        <f t="shared" si="14"/>
        <v>435</v>
      </c>
    </row>
    <row r="74" spans="1:41" ht="15.6" x14ac:dyDescent="0.3">
      <c r="A74" s="73"/>
      <c r="B74" s="78" t="s">
        <v>9</v>
      </c>
      <c r="C74" s="144">
        <f t="shared" ref="C74:AL74" si="22">SUM(C66:C73)</f>
        <v>1445</v>
      </c>
      <c r="D74" s="144">
        <f t="shared" si="22"/>
        <v>1218</v>
      </c>
      <c r="E74" s="144">
        <f t="shared" si="22"/>
        <v>196</v>
      </c>
      <c r="F74" s="144">
        <f t="shared" si="22"/>
        <v>1414</v>
      </c>
      <c r="G74" s="144">
        <f t="shared" si="22"/>
        <v>368</v>
      </c>
      <c r="H74" s="144">
        <f t="shared" si="22"/>
        <v>324</v>
      </c>
      <c r="I74" s="144">
        <f t="shared" si="22"/>
        <v>44</v>
      </c>
      <c r="J74" s="144">
        <f t="shared" si="22"/>
        <v>368</v>
      </c>
      <c r="K74" s="144">
        <f t="shared" si="22"/>
        <v>718</v>
      </c>
      <c r="L74" s="144">
        <f t="shared" si="22"/>
        <v>626</v>
      </c>
      <c r="M74" s="144">
        <f t="shared" si="22"/>
        <v>95</v>
      </c>
      <c r="N74" s="144">
        <f t="shared" si="22"/>
        <v>736</v>
      </c>
      <c r="O74" s="144">
        <f t="shared" si="22"/>
        <v>214</v>
      </c>
      <c r="P74" s="144">
        <f t="shared" si="22"/>
        <v>191</v>
      </c>
      <c r="Q74" s="144">
        <f t="shared" si="22"/>
        <v>23</v>
      </c>
      <c r="R74" s="144">
        <f t="shared" si="22"/>
        <v>219</v>
      </c>
      <c r="S74" s="144">
        <f t="shared" si="22"/>
        <v>83</v>
      </c>
      <c r="T74" s="144">
        <f t="shared" si="22"/>
        <v>338</v>
      </c>
      <c r="U74" s="144">
        <f t="shared" si="22"/>
        <v>58</v>
      </c>
      <c r="V74" s="144">
        <f t="shared" si="22"/>
        <v>388</v>
      </c>
      <c r="W74" s="144">
        <f t="shared" si="22"/>
        <v>36</v>
      </c>
      <c r="X74" s="144">
        <f t="shared" si="22"/>
        <v>128</v>
      </c>
      <c r="Y74" s="144">
        <f t="shared" si="22"/>
        <v>27</v>
      </c>
      <c r="Z74" s="144">
        <f t="shared" si="22"/>
        <v>155</v>
      </c>
      <c r="AA74" s="79">
        <f t="shared" si="22"/>
        <v>1</v>
      </c>
      <c r="AB74" s="79">
        <f t="shared" si="22"/>
        <v>6</v>
      </c>
      <c r="AC74" s="79">
        <f t="shared" si="22"/>
        <v>0</v>
      </c>
      <c r="AD74" s="79">
        <f t="shared" si="22"/>
        <v>6</v>
      </c>
      <c r="AE74" s="79">
        <f t="shared" si="22"/>
        <v>0</v>
      </c>
      <c r="AF74" s="79">
        <f t="shared" si="22"/>
        <v>0</v>
      </c>
      <c r="AG74" s="79">
        <f t="shared" si="22"/>
        <v>0</v>
      </c>
      <c r="AH74" s="79">
        <f t="shared" si="22"/>
        <v>0</v>
      </c>
      <c r="AI74" s="79">
        <f t="shared" si="22"/>
        <v>28</v>
      </c>
      <c r="AJ74" s="79">
        <f t="shared" si="22"/>
        <v>234</v>
      </c>
      <c r="AK74" s="79">
        <f t="shared" si="22"/>
        <v>32</v>
      </c>
      <c r="AL74" s="79">
        <f t="shared" si="22"/>
        <v>266</v>
      </c>
      <c r="AM74" s="145">
        <f>SUM(AM66:AM73)</f>
        <v>2248</v>
      </c>
      <c r="AN74" s="145">
        <f>SUM(AN66:AN73)</f>
        <v>357</v>
      </c>
      <c r="AO74" s="146">
        <f>SUM(AM74:AN74)</f>
        <v>2605</v>
      </c>
    </row>
  </sheetData>
  <mergeCells count="8">
    <mergeCell ref="A4:AL4"/>
    <mergeCell ref="B64:C64"/>
    <mergeCell ref="G5:N5"/>
    <mergeCell ref="K17:N17"/>
    <mergeCell ref="K30:N30"/>
    <mergeCell ref="K38:N38"/>
    <mergeCell ref="K49:N49"/>
    <mergeCell ref="K55:N5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3F4D-4526-406B-8253-DF6F8B043738}">
  <dimension ref="A4:M14"/>
  <sheetViews>
    <sheetView workbookViewId="0">
      <selection activeCell="A5" sqref="A5"/>
    </sheetView>
  </sheetViews>
  <sheetFormatPr baseColWidth="10" defaultColWidth="11.44140625" defaultRowHeight="14.4" x14ac:dyDescent="0.3"/>
  <cols>
    <col min="1" max="1" width="16.33203125" customWidth="1"/>
  </cols>
  <sheetData>
    <row r="4" spans="1:13" x14ac:dyDescent="0.3">
      <c r="A4" s="353" t="s">
        <v>203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</row>
    <row r="5" spans="1:13" ht="15" thickBot="1" x14ac:dyDescent="0.35">
      <c r="A5" s="352" t="s">
        <v>84</v>
      </c>
      <c r="B5" s="2">
        <v>45383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6.2" thickBot="1" x14ac:dyDescent="0.35">
      <c r="A6" s="337" t="s">
        <v>4</v>
      </c>
      <c r="B6" s="338" t="s">
        <v>200</v>
      </c>
      <c r="C6" s="339" t="s">
        <v>38</v>
      </c>
      <c r="D6" s="340" t="s">
        <v>39</v>
      </c>
      <c r="E6" s="341" t="s">
        <v>40</v>
      </c>
      <c r="F6" s="338" t="s">
        <v>201</v>
      </c>
      <c r="G6" s="339" t="s">
        <v>38</v>
      </c>
      <c r="H6" s="340" t="s">
        <v>39</v>
      </c>
      <c r="I6" s="341" t="s">
        <v>40</v>
      </c>
      <c r="J6" s="338" t="s">
        <v>202</v>
      </c>
      <c r="K6" s="339" t="s">
        <v>38</v>
      </c>
      <c r="L6" s="340" t="s">
        <v>39</v>
      </c>
      <c r="M6" s="342" t="s">
        <v>40</v>
      </c>
    </row>
    <row r="7" spans="1:13" ht="18.600000000000001" thickBot="1" x14ac:dyDescent="0.4">
      <c r="A7" s="343" t="s">
        <v>11</v>
      </c>
      <c r="B7" s="344">
        <v>1</v>
      </c>
      <c r="C7" s="344">
        <v>26</v>
      </c>
      <c r="D7" s="345">
        <v>4</v>
      </c>
      <c r="E7" s="345">
        <v>30</v>
      </c>
      <c r="F7" s="346">
        <v>3</v>
      </c>
      <c r="G7" s="346">
        <v>46</v>
      </c>
      <c r="H7" s="346">
        <v>6</v>
      </c>
      <c r="I7" s="346">
        <v>52</v>
      </c>
      <c r="J7" s="344">
        <v>2</v>
      </c>
      <c r="K7" s="344">
        <v>20</v>
      </c>
      <c r="L7" s="344">
        <v>2</v>
      </c>
      <c r="M7" s="344">
        <v>22</v>
      </c>
    </row>
    <row r="8" spans="1:13" ht="18.600000000000001" thickBot="1" x14ac:dyDescent="0.4">
      <c r="A8" s="343" t="s">
        <v>12</v>
      </c>
      <c r="B8" s="344"/>
      <c r="C8" s="344"/>
      <c r="D8" s="345"/>
      <c r="E8" s="347"/>
      <c r="F8" s="346">
        <v>4</v>
      </c>
      <c r="G8" s="346">
        <v>21</v>
      </c>
      <c r="H8" s="346">
        <v>2</v>
      </c>
      <c r="I8" s="346">
        <v>23</v>
      </c>
      <c r="J8" s="344">
        <v>4</v>
      </c>
      <c r="K8" s="344">
        <v>53</v>
      </c>
      <c r="L8" s="344">
        <v>23</v>
      </c>
      <c r="M8" s="344">
        <v>76</v>
      </c>
    </row>
    <row r="9" spans="1:13" ht="18.600000000000001" thickBot="1" x14ac:dyDescent="0.4">
      <c r="A9" s="343" t="s">
        <v>13</v>
      </c>
      <c r="B9" s="344"/>
      <c r="C9" s="344"/>
      <c r="D9" s="345"/>
      <c r="E9" s="347"/>
      <c r="F9" s="346"/>
      <c r="G9" s="346"/>
      <c r="H9" s="346"/>
      <c r="I9" s="346"/>
      <c r="J9" s="344"/>
      <c r="K9" s="344"/>
      <c r="L9" s="344"/>
      <c r="M9" s="344"/>
    </row>
    <row r="10" spans="1:13" ht="18.600000000000001" thickBot="1" x14ac:dyDescent="0.4">
      <c r="A10" s="343" t="s">
        <v>15</v>
      </c>
      <c r="B10" s="344"/>
      <c r="C10" s="344"/>
      <c r="D10" s="345"/>
      <c r="E10" s="347"/>
      <c r="F10" s="346">
        <v>4</v>
      </c>
      <c r="G10" s="346">
        <v>54</v>
      </c>
      <c r="H10" s="346">
        <v>11</v>
      </c>
      <c r="I10" s="346">
        <v>65</v>
      </c>
      <c r="J10" s="344">
        <v>3</v>
      </c>
      <c r="K10" s="344">
        <v>22</v>
      </c>
      <c r="L10" s="344">
        <v>3</v>
      </c>
      <c r="M10" s="344">
        <v>25</v>
      </c>
    </row>
    <row r="11" spans="1:13" ht="18.600000000000001" thickBot="1" x14ac:dyDescent="0.4">
      <c r="A11" s="343" t="s">
        <v>16</v>
      </c>
      <c r="B11" s="344"/>
      <c r="C11" s="344"/>
      <c r="D11" s="345"/>
      <c r="E11" s="347"/>
      <c r="F11" s="346"/>
      <c r="G11" s="346"/>
      <c r="H11" s="346"/>
      <c r="I11" s="346"/>
      <c r="J11" s="344"/>
      <c r="K11" s="344"/>
      <c r="L11" s="344"/>
      <c r="M11" s="344"/>
    </row>
    <row r="12" spans="1:13" ht="18.600000000000001" thickBot="1" x14ac:dyDescent="0.4">
      <c r="A12" s="343" t="s">
        <v>17</v>
      </c>
      <c r="B12" s="344"/>
      <c r="C12" s="344"/>
      <c r="D12" s="345"/>
      <c r="E12" s="347"/>
      <c r="F12" s="346"/>
      <c r="G12" s="346"/>
      <c r="H12" s="346"/>
      <c r="I12" s="346"/>
      <c r="J12" s="344"/>
      <c r="K12" s="344"/>
      <c r="L12" s="344"/>
      <c r="M12" s="344"/>
    </row>
    <row r="13" spans="1:13" ht="18.600000000000001" thickBot="1" x14ac:dyDescent="0.4">
      <c r="A13" s="343" t="s">
        <v>18</v>
      </c>
      <c r="B13" s="344"/>
      <c r="C13" s="344"/>
      <c r="D13" s="345"/>
      <c r="E13" s="347"/>
      <c r="F13" s="346"/>
      <c r="G13" s="346"/>
      <c r="H13" s="346"/>
      <c r="I13" s="346"/>
      <c r="J13" s="344"/>
      <c r="K13" s="344"/>
      <c r="L13" s="344"/>
      <c r="M13" s="344"/>
    </row>
    <row r="14" spans="1:13" ht="18.600000000000001" thickBot="1" x14ac:dyDescent="0.4">
      <c r="A14" s="343" t="s">
        <v>19</v>
      </c>
      <c r="B14" s="348">
        <v>1</v>
      </c>
      <c r="C14" s="348">
        <v>26</v>
      </c>
      <c r="D14" s="349">
        <v>4</v>
      </c>
      <c r="E14" s="350">
        <v>30</v>
      </c>
      <c r="F14" s="351">
        <v>11</v>
      </c>
      <c r="G14" s="351">
        <v>121</v>
      </c>
      <c r="H14" s="351">
        <v>19</v>
      </c>
      <c r="I14" s="351">
        <v>140</v>
      </c>
      <c r="J14" s="348">
        <v>9</v>
      </c>
      <c r="K14" s="348">
        <v>95</v>
      </c>
      <c r="L14" s="348">
        <v>28</v>
      </c>
      <c r="M14" s="348">
        <v>123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A67E-0766-4F0C-BDB2-7E7D1B7C560E}">
  <dimension ref="A3:H37"/>
  <sheetViews>
    <sheetView workbookViewId="0">
      <selection activeCell="D1" sqref="D1"/>
    </sheetView>
  </sheetViews>
  <sheetFormatPr baseColWidth="10" defaultColWidth="11.44140625" defaultRowHeight="14.4" x14ac:dyDescent="0.3"/>
  <cols>
    <col min="1" max="1" width="6" customWidth="1"/>
    <col min="2" max="2" width="50.44140625" customWidth="1"/>
    <col min="3" max="3" width="12.33203125" customWidth="1"/>
    <col min="4" max="4" width="14.5546875" customWidth="1"/>
    <col min="5" max="5" width="14.6640625" customWidth="1"/>
  </cols>
  <sheetData>
    <row r="3" spans="1:8" ht="24" customHeight="1" x14ac:dyDescent="0.35">
      <c r="A3" s="321" t="s">
        <v>167</v>
      </c>
      <c r="B3" s="321"/>
      <c r="C3" s="321"/>
    </row>
    <row r="4" spans="1:8" ht="24" customHeight="1" x14ac:dyDescent="0.3">
      <c r="A4" s="323" t="s">
        <v>168</v>
      </c>
      <c r="B4" s="323"/>
      <c r="C4" s="323"/>
    </row>
    <row r="5" spans="1:8" ht="30" customHeight="1" x14ac:dyDescent="0.3">
      <c r="A5" s="324" t="s">
        <v>35</v>
      </c>
      <c r="B5" s="324" t="s">
        <v>169</v>
      </c>
      <c r="C5" s="72" t="s">
        <v>163</v>
      </c>
    </row>
    <row r="6" spans="1:8" ht="30" customHeight="1" x14ac:dyDescent="0.3">
      <c r="A6" s="325">
        <v>1</v>
      </c>
      <c r="B6" s="326" t="s">
        <v>170</v>
      </c>
      <c r="C6" s="336">
        <v>0</v>
      </c>
    </row>
    <row r="7" spans="1:8" ht="30" customHeight="1" x14ac:dyDescent="0.3">
      <c r="A7" s="325">
        <v>2</v>
      </c>
      <c r="B7" s="326" t="s">
        <v>171</v>
      </c>
      <c r="C7" s="336">
        <v>0</v>
      </c>
    </row>
    <row r="8" spans="1:8" ht="30" customHeight="1" x14ac:dyDescent="0.3">
      <c r="A8" s="325">
        <v>3</v>
      </c>
      <c r="B8" s="326" t="s">
        <v>172</v>
      </c>
      <c r="C8" s="336">
        <v>0</v>
      </c>
    </row>
    <row r="9" spans="1:8" ht="30" customHeight="1" x14ac:dyDescent="0.3">
      <c r="A9" s="325">
        <v>4</v>
      </c>
      <c r="B9" s="326" t="s">
        <v>173</v>
      </c>
      <c r="C9" s="333">
        <v>0</v>
      </c>
    </row>
    <row r="10" spans="1:8" ht="30" customHeight="1" x14ac:dyDescent="0.3">
      <c r="A10" s="325">
        <v>5</v>
      </c>
      <c r="B10" s="326" t="s">
        <v>174</v>
      </c>
      <c r="C10" s="336">
        <v>0</v>
      </c>
    </row>
    <row r="11" spans="1:8" ht="30" customHeight="1" x14ac:dyDescent="0.3">
      <c r="A11" s="325">
        <v>6</v>
      </c>
      <c r="B11" s="326" t="s">
        <v>175</v>
      </c>
      <c r="C11" s="336">
        <v>7</v>
      </c>
    </row>
    <row r="13" spans="1:8" ht="24" customHeight="1" x14ac:dyDescent="0.35">
      <c r="A13" s="321" t="s">
        <v>176</v>
      </c>
      <c r="B13" s="321"/>
      <c r="C13" s="322"/>
    </row>
    <row r="14" spans="1:8" ht="30" customHeight="1" x14ac:dyDescent="0.3">
      <c r="C14" s="328" t="s">
        <v>185</v>
      </c>
      <c r="D14" s="1"/>
      <c r="E14" s="1"/>
      <c r="F14" s="1"/>
      <c r="G14" s="1"/>
      <c r="H14" s="1"/>
    </row>
    <row r="15" spans="1:8" ht="30" customHeight="1" x14ac:dyDescent="0.3">
      <c r="A15" s="72" t="s">
        <v>35</v>
      </c>
      <c r="B15" s="327" t="s">
        <v>169</v>
      </c>
      <c r="C15" s="328" t="s">
        <v>163</v>
      </c>
    </row>
    <row r="16" spans="1:8" ht="30" customHeight="1" x14ac:dyDescent="0.3">
      <c r="A16" s="325">
        <v>1</v>
      </c>
      <c r="B16" s="329" t="s">
        <v>177</v>
      </c>
      <c r="C16" s="333">
        <v>8</v>
      </c>
    </row>
    <row r="17" spans="1:5" ht="30" customHeight="1" x14ac:dyDescent="0.3">
      <c r="A17" s="325">
        <v>2</v>
      </c>
      <c r="B17" s="329" t="s">
        <v>178</v>
      </c>
      <c r="C17" s="333">
        <v>8</v>
      </c>
    </row>
    <row r="18" spans="1:5" ht="30" customHeight="1" x14ac:dyDescent="0.3">
      <c r="A18" s="325">
        <v>3</v>
      </c>
      <c r="B18" s="329" t="s">
        <v>179</v>
      </c>
      <c r="C18" s="333">
        <v>8</v>
      </c>
    </row>
    <row r="19" spans="1:5" ht="30" customHeight="1" x14ac:dyDescent="0.3">
      <c r="A19" s="325">
        <v>4</v>
      </c>
      <c r="B19" s="329" t="s">
        <v>180</v>
      </c>
      <c r="C19" s="333">
        <v>8</v>
      </c>
    </row>
    <row r="20" spans="1:5" ht="30" customHeight="1" x14ac:dyDescent="0.3">
      <c r="A20" s="325">
        <v>5</v>
      </c>
      <c r="B20" s="329" t="s">
        <v>181</v>
      </c>
      <c r="C20" s="333">
        <v>0</v>
      </c>
    </row>
    <row r="21" spans="1:5" ht="30" customHeight="1" x14ac:dyDescent="0.3">
      <c r="A21" s="325">
        <v>6</v>
      </c>
      <c r="B21" s="329" t="s">
        <v>182</v>
      </c>
      <c r="C21" s="333">
        <v>7</v>
      </c>
    </row>
    <row r="22" spans="1:5" ht="30" customHeight="1" x14ac:dyDescent="0.3">
      <c r="A22" s="325">
        <v>7</v>
      </c>
      <c r="B22" s="329" t="s">
        <v>183</v>
      </c>
      <c r="C22" s="335">
        <v>1352</v>
      </c>
    </row>
    <row r="23" spans="1:5" ht="30" customHeight="1" x14ac:dyDescent="0.3">
      <c r="A23" s="325">
        <v>8</v>
      </c>
      <c r="B23" s="329" t="s">
        <v>184</v>
      </c>
      <c r="C23" s="333">
        <v>1</v>
      </c>
    </row>
    <row r="25" spans="1:5" ht="15.6" x14ac:dyDescent="0.3">
      <c r="B25" s="402" t="s">
        <v>199</v>
      </c>
      <c r="C25" s="402"/>
      <c r="D25" s="402"/>
    </row>
    <row r="26" spans="1:5" ht="14.4" customHeight="1" x14ac:dyDescent="0.3">
      <c r="A26" s="331"/>
      <c r="C26" s="397" t="s">
        <v>186</v>
      </c>
      <c r="D26" s="398"/>
      <c r="E26" s="399"/>
    </row>
    <row r="27" spans="1:5" x14ac:dyDescent="0.3">
      <c r="A27" s="72" t="s">
        <v>35</v>
      </c>
      <c r="B27" s="72" t="s">
        <v>169</v>
      </c>
      <c r="C27" s="330" t="s">
        <v>187</v>
      </c>
      <c r="D27" s="330" t="s">
        <v>188</v>
      </c>
      <c r="E27" s="330" t="s">
        <v>155</v>
      </c>
    </row>
    <row r="28" spans="1:5" ht="28.8" x14ac:dyDescent="0.3">
      <c r="A28" s="325">
        <v>1</v>
      </c>
      <c r="B28" s="326" t="s">
        <v>189</v>
      </c>
      <c r="C28" s="333">
        <v>7</v>
      </c>
      <c r="D28" s="333">
        <v>21</v>
      </c>
      <c r="E28" s="333">
        <f>SUM(C28:D28)</f>
        <v>28</v>
      </c>
    </row>
    <row r="29" spans="1:5" ht="28.8" x14ac:dyDescent="0.3">
      <c r="A29" s="325">
        <v>2</v>
      </c>
      <c r="B29" s="326" t="s">
        <v>190</v>
      </c>
      <c r="C29" s="333">
        <v>7</v>
      </c>
      <c r="D29" s="333">
        <v>21</v>
      </c>
      <c r="E29" s="333">
        <f t="shared" ref="E29:E35" si="0">SUM(C29:D29)</f>
        <v>28</v>
      </c>
    </row>
    <row r="30" spans="1:5" ht="28.8" x14ac:dyDescent="0.3">
      <c r="A30" s="325">
        <v>3</v>
      </c>
      <c r="B30" s="326" t="s">
        <v>191</v>
      </c>
      <c r="C30" s="333">
        <v>7</v>
      </c>
      <c r="D30" s="333">
        <v>21</v>
      </c>
      <c r="E30" s="333">
        <f t="shared" si="0"/>
        <v>28</v>
      </c>
    </row>
    <row r="31" spans="1:5" ht="28.8" x14ac:dyDescent="0.3">
      <c r="A31" s="325">
        <v>4</v>
      </c>
      <c r="B31" s="326" t="s">
        <v>192</v>
      </c>
      <c r="C31" s="333">
        <v>0</v>
      </c>
      <c r="D31" s="333">
        <v>2</v>
      </c>
      <c r="E31" s="333">
        <f t="shared" si="0"/>
        <v>2</v>
      </c>
    </row>
    <row r="32" spans="1:5" ht="28.8" x14ac:dyDescent="0.3">
      <c r="A32" s="325">
        <v>5</v>
      </c>
      <c r="B32" s="326" t="s">
        <v>193</v>
      </c>
      <c r="C32" s="333">
        <v>3</v>
      </c>
      <c r="D32" s="333">
        <v>18</v>
      </c>
      <c r="E32" s="333">
        <f t="shared" si="0"/>
        <v>21</v>
      </c>
    </row>
    <row r="33" spans="1:5" x14ac:dyDescent="0.3">
      <c r="A33" s="325">
        <v>6</v>
      </c>
      <c r="B33" s="326" t="s">
        <v>194</v>
      </c>
      <c r="C33" s="400">
        <v>0</v>
      </c>
      <c r="D33" s="401"/>
      <c r="E33" s="333">
        <f t="shared" si="0"/>
        <v>0</v>
      </c>
    </row>
    <row r="34" spans="1:5" x14ac:dyDescent="0.3">
      <c r="A34" s="325">
        <v>7</v>
      </c>
      <c r="B34" s="326" t="s">
        <v>195</v>
      </c>
      <c r="C34" s="334">
        <v>849.21</v>
      </c>
      <c r="D34" s="335">
        <v>1502.41</v>
      </c>
      <c r="E34" s="335">
        <f t="shared" si="0"/>
        <v>2351.62</v>
      </c>
    </row>
    <row r="35" spans="1:5" ht="28.8" x14ac:dyDescent="0.3">
      <c r="A35" s="325">
        <v>8</v>
      </c>
      <c r="B35" s="326" t="s">
        <v>196</v>
      </c>
      <c r="C35" s="334">
        <v>181747.22</v>
      </c>
      <c r="D35" s="335">
        <v>479602.66</v>
      </c>
      <c r="E35" s="335">
        <f t="shared" si="0"/>
        <v>661349.88</v>
      </c>
    </row>
    <row r="36" spans="1:5" x14ac:dyDescent="0.3">
      <c r="A36" s="325">
        <v>9</v>
      </c>
      <c r="B36" s="326" t="s">
        <v>197</v>
      </c>
      <c r="C36" s="400">
        <v>0</v>
      </c>
      <c r="D36" s="401"/>
      <c r="E36" s="333">
        <f t="shared" ref="E36" si="1">SUM(C36:D36)</f>
        <v>0</v>
      </c>
    </row>
    <row r="37" spans="1:5" x14ac:dyDescent="0.3">
      <c r="A37" s="332">
        <v>10</v>
      </c>
      <c r="B37" s="326" t="s">
        <v>198</v>
      </c>
      <c r="C37" s="400">
        <v>0</v>
      </c>
      <c r="D37" s="401"/>
      <c r="E37" s="333">
        <f t="shared" ref="E37" si="2">SUM(C37:D37)</f>
        <v>0</v>
      </c>
    </row>
  </sheetData>
  <mergeCells count="5">
    <mergeCell ref="C26:E26"/>
    <mergeCell ref="C33:D33"/>
    <mergeCell ref="C36:D36"/>
    <mergeCell ref="C37:D37"/>
    <mergeCell ref="B25:D25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FDA5E-6BC0-4691-B6AB-AFDDEF81B04C}">
  <dimension ref="A3:Z22"/>
  <sheetViews>
    <sheetView topLeftCell="A16" workbookViewId="0">
      <selection activeCell="I25" sqref="I25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403"/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</row>
    <row r="4" spans="1:26" ht="18" x14ac:dyDescent="0.3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spans="1:26" ht="18" x14ac:dyDescent="0.35">
      <c r="A5" s="403" t="s">
        <v>82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</row>
    <row r="6" spans="1:26" x14ac:dyDescent="0.3">
      <c r="A6" s="353" t="s">
        <v>83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</row>
    <row r="7" spans="1:26" ht="18" x14ac:dyDescent="0.35">
      <c r="A7" s="120" t="s">
        <v>84</v>
      </c>
      <c r="B7" s="148" t="s">
        <v>85</v>
      </c>
    </row>
    <row r="8" spans="1:26" ht="42.6" customHeight="1" x14ac:dyDescent="0.3">
      <c r="A8" s="149"/>
      <c r="B8" s="150" t="s">
        <v>4</v>
      </c>
      <c r="C8" s="151" t="s">
        <v>48</v>
      </c>
      <c r="D8" s="152" t="s">
        <v>38</v>
      </c>
      <c r="E8" s="153" t="s">
        <v>39</v>
      </c>
      <c r="F8" s="154" t="s">
        <v>86</v>
      </c>
      <c r="G8" s="151" t="s">
        <v>87</v>
      </c>
      <c r="H8" s="152" t="s">
        <v>38</v>
      </c>
      <c r="I8" s="153" t="s">
        <v>39</v>
      </c>
      <c r="J8" s="154" t="s">
        <v>86</v>
      </c>
      <c r="K8" s="151" t="s">
        <v>88</v>
      </c>
      <c r="L8" s="152" t="s">
        <v>38</v>
      </c>
      <c r="M8" s="153" t="s">
        <v>39</v>
      </c>
      <c r="N8" s="154" t="s">
        <v>86</v>
      </c>
      <c r="O8" s="151" t="s">
        <v>89</v>
      </c>
      <c r="P8" s="152" t="s">
        <v>38</v>
      </c>
      <c r="Q8" s="153" t="s">
        <v>39</v>
      </c>
      <c r="R8" s="154" t="s">
        <v>86</v>
      </c>
      <c r="S8" s="151" t="s">
        <v>90</v>
      </c>
      <c r="T8" s="152" t="s">
        <v>38</v>
      </c>
      <c r="U8" s="153" t="s">
        <v>39</v>
      </c>
      <c r="V8" s="154" t="s">
        <v>86</v>
      </c>
      <c r="W8" s="151" t="s">
        <v>91</v>
      </c>
      <c r="X8" s="152" t="s">
        <v>38</v>
      </c>
      <c r="Y8" s="153" t="s">
        <v>39</v>
      </c>
      <c r="Z8" s="154" t="s">
        <v>86</v>
      </c>
    </row>
    <row r="9" spans="1:26" ht="15.6" x14ac:dyDescent="0.3">
      <c r="A9" s="126">
        <v>1</v>
      </c>
      <c r="B9" s="155" t="s">
        <v>11</v>
      </c>
      <c r="C9" s="142"/>
      <c r="D9" s="142"/>
      <c r="E9" s="142"/>
      <c r="F9" s="142"/>
      <c r="G9" s="156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spans="1:26" ht="15.6" x14ac:dyDescent="0.3">
      <c r="A10" s="126">
        <v>2</v>
      </c>
      <c r="B10" s="157" t="s">
        <v>12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spans="1:26" ht="15.6" x14ac:dyDescent="0.3">
      <c r="A11" s="126">
        <v>3</v>
      </c>
      <c r="B11" s="155" t="s">
        <v>13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26" ht="15.6" x14ac:dyDescent="0.3">
      <c r="A12" s="126">
        <v>4</v>
      </c>
      <c r="B12" s="155" t="s">
        <v>15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26" ht="15.6" x14ac:dyDescent="0.3">
      <c r="A13" s="126">
        <v>5</v>
      </c>
      <c r="B13" s="155" t="s">
        <v>16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26" ht="15.6" x14ac:dyDescent="0.3">
      <c r="A14" s="126">
        <v>6</v>
      </c>
      <c r="B14" s="155" t="s">
        <v>17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26" ht="15.6" x14ac:dyDescent="0.3">
      <c r="A15" s="126">
        <v>7</v>
      </c>
      <c r="B15" s="155" t="s">
        <v>18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26" ht="15.6" x14ac:dyDescent="0.3">
      <c r="A16" s="126">
        <v>8</v>
      </c>
      <c r="B16" s="155" t="s">
        <v>19</v>
      </c>
      <c r="C16" s="142">
        <v>2</v>
      </c>
      <c r="D16" s="142">
        <v>3</v>
      </c>
      <c r="E16" s="142"/>
      <c r="F16" s="142">
        <v>5</v>
      </c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5.6" x14ac:dyDescent="0.3">
      <c r="A17" s="126">
        <v>9</v>
      </c>
      <c r="B17" s="157" t="s">
        <v>92</v>
      </c>
      <c r="C17" s="142">
        <v>1</v>
      </c>
      <c r="D17" s="142">
        <v>3</v>
      </c>
      <c r="E17" s="142">
        <v>1</v>
      </c>
      <c r="F17" s="142">
        <v>4</v>
      </c>
      <c r="G17" s="142">
        <v>2</v>
      </c>
      <c r="H17" s="142">
        <v>3</v>
      </c>
      <c r="I17" s="142">
        <v>1</v>
      </c>
      <c r="J17" s="142">
        <v>4</v>
      </c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5.6" x14ac:dyDescent="0.3">
      <c r="A18" s="126"/>
      <c r="B18" s="158" t="s">
        <v>9</v>
      </c>
      <c r="C18" s="142"/>
      <c r="D18" s="142"/>
      <c r="E18" s="142"/>
      <c r="F18" s="142"/>
      <c r="G18" s="142">
        <v>2</v>
      </c>
      <c r="H18" s="142">
        <v>3</v>
      </c>
      <c r="I18" s="142">
        <v>1</v>
      </c>
      <c r="J18" s="142">
        <v>4</v>
      </c>
      <c r="K18" s="142"/>
      <c r="L18" s="142"/>
      <c r="M18" s="142"/>
      <c r="N18" s="142"/>
      <c r="O18" s="159"/>
      <c r="P18" s="159"/>
      <c r="Q18" s="159"/>
      <c r="R18" s="159">
        <f>SUM(R10:R17)</f>
        <v>0</v>
      </c>
      <c r="S18" s="159"/>
      <c r="T18" s="159"/>
      <c r="U18" s="159"/>
      <c r="V18" s="159"/>
      <c r="W18" s="159"/>
      <c r="X18" s="159"/>
      <c r="Y18" s="159"/>
      <c r="Z18" s="159"/>
    </row>
    <row r="19" spans="1:26" x14ac:dyDescent="0.3">
      <c r="A19" s="160"/>
      <c r="B19" s="84"/>
      <c r="C19" s="84"/>
      <c r="D19" s="84"/>
      <c r="E19" s="161"/>
      <c r="F19" s="160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161"/>
    </row>
    <row r="21" spans="1:26" ht="23.4" x14ac:dyDescent="0.45">
      <c r="A21" s="404" t="s">
        <v>93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</row>
    <row r="22" spans="1:26" ht="15.6" x14ac:dyDescent="0.3">
      <c r="A22" s="405" t="s">
        <v>94</v>
      </c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5"/>
    </row>
  </sheetData>
  <mergeCells count="5">
    <mergeCell ref="A3:Z3"/>
    <mergeCell ref="A5:Z5"/>
    <mergeCell ref="A6:Z6"/>
    <mergeCell ref="A21:Z21"/>
    <mergeCell ref="A22:Z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87C8-F4A2-4A2D-B475-C495E2614380}">
  <dimension ref="A4:I313"/>
  <sheetViews>
    <sheetView workbookViewId="0">
      <selection activeCell="A23" sqref="A23:A25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353"/>
      <c r="B4" s="353"/>
      <c r="C4" s="353"/>
      <c r="D4" s="353"/>
      <c r="E4" s="353"/>
      <c r="F4" s="353"/>
      <c r="G4" s="353"/>
      <c r="H4" s="353"/>
      <c r="I4" s="353"/>
    </row>
    <row r="5" spans="1:9" ht="21" x14ac:dyDescent="0.4">
      <c r="A5" s="406" t="s">
        <v>95</v>
      </c>
      <c r="B5" s="406"/>
      <c r="C5" s="406"/>
      <c r="D5" s="406"/>
      <c r="E5" s="406"/>
      <c r="F5" s="406"/>
      <c r="G5" s="406"/>
      <c r="H5" s="406"/>
      <c r="I5" s="406"/>
    </row>
    <row r="6" spans="1:9" x14ac:dyDescent="0.3">
      <c r="A6" s="355" t="s">
        <v>96</v>
      </c>
      <c r="B6" s="356"/>
      <c r="C6" s="356"/>
      <c r="D6" s="356"/>
      <c r="E6" s="356"/>
      <c r="F6" s="356"/>
      <c r="G6" s="356"/>
      <c r="H6" s="356"/>
      <c r="I6" s="357"/>
    </row>
    <row r="7" spans="1:9" ht="15.6" x14ac:dyDescent="0.3">
      <c r="A7" s="407" t="s">
        <v>97</v>
      </c>
      <c r="B7" s="407"/>
      <c r="C7" s="407"/>
      <c r="D7" s="407"/>
      <c r="E7" s="407"/>
      <c r="F7" s="407"/>
      <c r="G7" s="407"/>
      <c r="H7" s="407"/>
      <c r="I7" s="408"/>
    </row>
    <row r="8" spans="1:9" ht="39.6" customHeight="1" x14ac:dyDescent="0.3">
      <c r="A8" s="162" t="s">
        <v>98</v>
      </c>
      <c r="B8" s="163" t="s">
        <v>4</v>
      </c>
      <c r="C8" s="164" t="s">
        <v>99</v>
      </c>
      <c r="D8" s="165" t="s">
        <v>100</v>
      </c>
      <c r="E8" s="166" t="s">
        <v>101</v>
      </c>
      <c r="F8" s="166" t="s">
        <v>102</v>
      </c>
      <c r="G8" s="166" t="s">
        <v>103</v>
      </c>
      <c r="H8" s="166" t="s">
        <v>104</v>
      </c>
      <c r="I8" s="167" t="s">
        <v>105</v>
      </c>
    </row>
    <row r="9" spans="1:9" ht="13.2" customHeight="1" x14ac:dyDescent="0.3">
      <c r="A9" s="409">
        <v>1</v>
      </c>
      <c r="B9" s="410" t="s">
        <v>106</v>
      </c>
      <c r="C9" s="169" t="s">
        <v>107</v>
      </c>
      <c r="D9" s="169" t="s">
        <v>108</v>
      </c>
      <c r="E9" s="170">
        <v>1</v>
      </c>
      <c r="F9" s="169">
        <v>1</v>
      </c>
      <c r="G9" s="169" t="s">
        <v>109</v>
      </c>
      <c r="H9" s="171"/>
      <c r="I9" s="169">
        <v>10</v>
      </c>
    </row>
    <row r="10" spans="1:9" ht="13.2" customHeight="1" x14ac:dyDescent="0.3">
      <c r="A10" s="409"/>
      <c r="B10" s="411"/>
      <c r="C10" s="169" t="s">
        <v>110</v>
      </c>
      <c r="D10" s="169" t="s">
        <v>108</v>
      </c>
      <c r="E10" s="170">
        <v>3</v>
      </c>
      <c r="F10" s="169">
        <v>2</v>
      </c>
      <c r="G10" s="169" t="s">
        <v>111</v>
      </c>
      <c r="H10" s="171"/>
      <c r="I10" s="169">
        <v>10</v>
      </c>
    </row>
    <row r="11" spans="1:9" ht="13.2" customHeight="1" x14ac:dyDescent="0.3">
      <c r="A11" s="409"/>
      <c r="B11" s="411"/>
      <c r="C11" s="172" t="s">
        <v>112</v>
      </c>
      <c r="D11" s="173" t="s">
        <v>113</v>
      </c>
      <c r="E11" s="171">
        <v>3</v>
      </c>
      <c r="F11" s="171">
        <v>3</v>
      </c>
      <c r="G11" s="173" t="s">
        <v>114</v>
      </c>
      <c r="H11" s="171"/>
      <c r="I11" s="174">
        <v>20</v>
      </c>
    </row>
    <row r="12" spans="1:9" ht="13.2" customHeight="1" x14ac:dyDescent="0.3">
      <c r="A12" s="409"/>
      <c r="B12" s="411"/>
      <c r="C12" s="175"/>
      <c r="D12" s="175"/>
      <c r="E12" s="175"/>
      <c r="F12" s="175"/>
      <c r="G12" s="176"/>
      <c r="H12" s="171"/>
      <c r="I12" s="174"/>
    </row>
    <row r="13" spans="1:9" ht="13.2" customHeight="1" x14ac:dyDescent="0.3">
      <c r="A13" s="409"/>
      <c r="B13" s="411"/>
      <c r="C13" s="177"/>
      <c r="D13" s="174"/>
      <c r="E13" s="174"/>
      <c r="F13" s="174"/>
      <c r="G13" s="174"/>
      <c r="H13" s="171"/>
      <c r="I13" s="174"/>
    </row>
    <row r="14" spans="1:9" ht="13.2" customHeight="1" x14ac:dyDescent="0.3">
      <c r="A14" s="409"/>
      <c r="B14" s="412"/>
      <c r="C14" s="177"/>
      <c r="D14" s="174"/>
      <c r="E14" s="174"/>
      <c r="F14" s="174"/>
      <c r="G14" s="174"/>
      <c r="H14" s="171"/>
      <c r="I14" s="174"/>
    </row>
    <row r="15" spans="1:9" ht="13.2" customHeight="1" x14ac:dyDescent="0.3">
      <c r="A15" s="409"/>
      <c r="B15" s="178"/>
      <c r="C15" s="177"/>
      <c r="D15" s="174"/>
      <c r="E15" s="174"/>
      <c r="F15" s="174"/>
      <c r="G15" s="174"/>
      <c r="H15" s="171"/>
      <c r="I15" s="174"/>
    </row>
    <row r="16" spans="1:9" ht="13.2" customHeight="1" x14ac:dyDescent="0.3">
      <c r="A16" s="409">
        <v>2</v>
      </c>
      <c r="B16" s="413" t="s">
        <v>12</v>
      </c>
      <c r="C16" s="179" t="s">
        <v>115</v>
      </c>
      <c r="D16" s="173" t="s">
        <v>113</v>
      </c>
      <c r="E16" s="173">
        <v>10</v>
      </c>
      <c r="F16" s="173">
        <v>5</v>
      </c>
      <c r="G16" s="173" t="s">
        <v>114</v>
      </c>
      <c r="H16" s="180"/>
      <c r="I16" s="180">
        <v>125</v>
      </c>
    </row>
    <row r="17" spans="1:9" ht="13.2" customHeight="1" x14ac:dyDescent="0.3">
      <c r="A17" s="409"/>
      <c r="B17" s="414"/>
      <c r="C17" s="171" t="s">
        <v>116</v>
      </c>
      <c r="D17" s="181" t="s">
        <v>113</v>
      </c>
      <c r="E17" s="182">
        <v>6</v>
      </c>
      <c r="F17" s="180">
        <v>1</v>
      </c>
      <c r="G17" s="173"/>
      <c r="H17" s="180"/>
      <c r="I17" s="180">
        <v>21</v>
      </c>
    </row>
    <row r="18" spans="1:9" ht="13.2" customHeight="1" x14ac:dyDescent="0.3">
      <c r="A18" s="409"/>
      <c r="B18" s="414"/>
      <c r="C18" s="171"/>
      <c r="D18" s="181"/>
      <c r="E18" s="171"/>
      <c r="F18" s="171"/>
      <c r="G18" s="171"/>
      <c r="H18" s="180"/>
      <c r="I18" s="171"/>
    </row>
    <row r="19" spans="1:9" ht="13.2" customHeight="1" x14ac:dyDescent="0.3">
      <c r="A19" s="409"/>
      <c r="B19" s="415"/>
      <c r="C19" s="171"/>
      <c r="D19" s="181"/>
      <c r="E19" s="174"/>
      <c r="F19" s="174"/>
      <c r="G19" s="174"/>
      <c r="H19" s="174"/>
      <c r="I19" s="174"/>
    </row>
    <row r="20" spans="1:9" ht="13.2" customHeight="1" x14ac:dyDescent="0.3">
      <c r="A20" s="409"/>
      <c r="B20" s="178"/>
      <c r="C20" s="171"/>
      <c r="D20" s="177"/>
      <c r="E20" s="174"/>
      <c r="F20" s="174"/>
      <c r="G20" s="174"/>
      <c r="H20" s="174"/>
      <c r="I20" s="174"/>
    </row>
    <row r="21" spans="1:9" ht="13.2" customHeight="1" x14ac:dyDescent="0.3">
      <c r="A21" s="168"/>
      <c r="B21" s="183"/>
      <c r="C21" s="171"/>
      <c r="D21" s="177"/>
      <c r="E21" s="174"/>
      <c r="F21" s="174"/>
      <c r="G21" s="174"/>
      <c r="H21" s="174"/>
      <c r="I21" s="184"/>
    </row>
    <row r="22" spans="1:9" ht="13.2" customHeight="1" x14ac:dyDescent="0.3">
      <c r="A22" s="168"/>
      <c r="B22" s="183"/>
      <c r="C22" s="171"/>
      <c r="D22" s="177"/>
      <c r="E22" s="174"/>
      <c r="F22" s="174"/>
      <c r="G22" s="174"/>
      <c r="H22" s="174"/>
      <c r="I22" s="184"/>
    </row>
    <row r="23" spans="1:9" ht="13.2" customHeight="1" x14ac:dyDescent="0.3">
      <c r="A23" s="409">
        <v>3</v>
      </c>
      <c r="B23" s="410" t="s">
        <v>13</v>
      </c>
      <c r="C23" s="185"/>
      <c r="D23" s="186"/>
      <c r="E23" s="185"/>
      <c r="F23" s="185"/>
      <c r="G23" s="173"/>
      <c r="H23" s="187"/>
      <c r="I23" s="188"/>
    </row>
    <row r="24" spans="1:9" ht="13.2" customHeight="1" x14ac:dyDescent="0.3">
      <c r="A24" s="409"/>
      <c r="B24" s="412"/>
      <c r="C24" s="185"/>
      <c r="D24" s="186"/>
      <c r="E24" s="186"/>
      <c r="F24" s="186"/>
      <c r="G24" s="186"/>
      <c r="H24" s="187"/>
      <c r="I24" s="189"/>
    </row>
    <row r="25" spans="1:9" ht="13.2" customHeight="1" x14ac:dyDescent="0.3">
      <c r="A25" s="409"/>
      <c r="B25" s="190"/>
      <c r="C25" s="191"/>
      <c r="D25" s="191"/>
      <c r="E25" s="191"/>
      <c r="F25" s="191"/>
      <c r="G25" s="191"/>
      <c r="H25" s="192"/>
      <c r="I25" s="193"/>
    </row>
    <row r="26" spans="1:9" ht="21.6" customHeight="1" x14ac:dyDescent="0.3">
      <c r="A26" s="409">
        <v>4</v>
      </c>
      <c r="B26" s="410" t="s">
        <v>15</v>
      </c>
      <c r="C26" s="194" t="s">
        <v>117</v>
      </c>
      <c r="D26" s="194" t="s">
        <v>113</v>
      </c>
      <c r="E26" s="194">
        <v>3.3</v>
      </c>
      <c r="F26" s="194">
        <v>2</v>
      </c>
      <c r="G26" s="194" t="s">
        <v>118</v>
      </c>
      <c r="H26" s="187"/>
      <c r="I26" s="195">
        <v>350</v>
      </c>
    </row>
    <row r="27" spans="1:9" ht="34.950000000000003" customHeight="1" x14ac:dyDescent="0.3">
      <c r="A27" s="409"/>
      <c r="B27" s="411"/>
      <c r="C27" s="186"/>
      <c r="D27" s="196" t="s">
        <v>113</v>
      </c>
      <c r="E27" s="185"/>
      <c r="F27" s="185"/>
      <c r="G27" s="197" t="s">
        <v>119</v>
      </c>
      <c r="H27" s="187"/>
      <c r="I27" s="198"/>
    </row>
    <row r="28" spans="1:9" ht="30" customHeight="1" x14ac:dyDescent="0.3">
      <c r="A28" s="409"/>
      <c r="B28" s="411"/>
      <c r="C28" s="186"/>
      <c r="D28" s="196" t="s">
        <v>113</v>
      </c>
      <c r="E28" s="185"/>
      <c r="F28" s="185"/>
      <c r="G28" s="197" t="s">
        <v>119</v>
      </c>
      <c r="H28" s="187"/>
      <c r="I28" s="198"/>
    </row>
    <row r="29" spans="1:9" ht="30.6" customHeight="1" x14ac:dyDescent="0.3">
      <c r="A29" s="409"/>
      <c r="B29" s="411"/>
      <c r="C29" s="199"/>
      <c r="D29" s="196" t="s">
        <v>113</v>
      </c>
      <c r="E29" s="196"/>
      <c r="F29" s="196"/>
      <c r="G29" s="199" t="s">
        <v>120</v>
      </c>
      <c r="H29" s="187"/>
      <c r="I29" s="188"/>
    </row>
    <row r="30" spans="1:9" ht="26.4" customHeight="1" x14ac:dyDescent="0.3">
      <c r="A30" s="409"/>
      <c r="B30" s="411"/>
      <c r="C30" s="194"/>
      <c r="D30" s="196" t="s">
        <v>113</v>
      </c>
      <c r="E30" s="197"/>
      <c r="F30" s="197"/>
      <c r="G30" s="182" t="s">
        <v>121</v>
      </c>
      <c r="H30" s="187"/>
      <c r="I30" s="200"/>
    </row>
    <row r="31" spans="1:9" ht="13.2" customHeight="1" x14ac:dyDescent="0.3">
      <c r="A31" s="409"/>
      <c r="B31" s="412"/>
      <c r="C31" s="197"/>
      <c r="D31" s="197"/>
      <c r="E31" s="197"/>
      <c r="F31" s="197"/>
      <c r="G31" s="197"/>
      <c r="H31" s="187"/>
      <c r="I31" s="200"/>
    </row>
    <row r="32" spans="1:9" ht="13.2" customHeight="1" x14ac:dyDescent="0.3">
      <c r="A32" s="409"/>
      <c r="B32" s="190"/>
      <c r="C32" s="201"/>
      <c r="D32" s="201"/>
      <c r="E32" s="201"/>
      <c r="F32" s="201"/>
      <c r="G32" s="201"/>
      <c r="H32" s="201"/>
      <c r="I32" s="202"/>
    </row>
    <row r="33" spans="1:9" ht="13.2" customHeight="1" x14ac:dyDescent="0.3">
      <c r="A33" s="409">
        <v>5</v>
      </c>
      <c r="B33" s="410" t="s">
        <v>16</v>
      </c>
      <c r="C33" s="203" t="s">
        <v>122</v>
      </c>
      <c r="D33" s="181" t="s">
        <v>123</v>
      </c>
      <c r="E33" s="181">
        <v>5</v>
      </c>
      <c r="F33" s="181">
        <v>5</v>
      </c>
      <c r="G33" s="181"/>
      <c r="H33" s="204"/>
      <c r="I33" s="181">
        <v>50</v>
      </c>
    </row>
    <row r="34" spans="1:9" ht="13.2" customHeight="1" x14ac:dyDescent="0.3">
      <c r="A34" s="409"/>
      <c r="B34" s="411"/>
      <c r="C34" s="203" t="s">
        <v>124</v>
      </c>
      <c r="D34" s="181" t="s">
        <v>108</v>
      </c>
      <c r="E34" s="181">
        <v>5</v>
      </c>
      <c r="F34" s="181">
        <v>2</v>
      </c>
      <c r="G34" s="205" t="s">
        <v>125</v>
      </c>
      <c r="H34" s="206"/>
      <c r="I34" s="181">
        <v>500</v>
      </c>
    </row>
    <row r="35" spans="1:9" ht="13.2" customHeight="1" x14ac:dyDescent="0.3">
      <c r="A35" s="409"/>
      <c r="B35" s="411"/>
      <c r="C35" s="203" t="s">
        <v>126</v>
      </c>
      <c r="D35" s="203" t="s">
        <v>127</v>
      </c>
      <c r="E35" s="203">
        <v>8</v>
      </c>
      <c r="F35" s="203">
        <v>8</v>
      </c>
      <c r="G35" s="169" t="s">
        <v>128</v>
      </c>
      <c r="H35" s="171"/>
      <c r="I35" s="181">
        <v>800</v>
      </c>
    </row>
    <row r="36" spans="1:9" ht="13.2" customHeight="1" x14ac:dyDescent="0.3">
      <c r="A36" s="409"/>
      <c r="B36" s="411"/>
      <c r="C36" s="207" t="s">
        <v>129</v>
      </c>
      <c r="D36" s="203" t="s">
        <v>127</v>
      </c>
      <c r="E36" s="203">
        <v>6</v>
      </c>
      <c r="F36" s="203">
        <v>6</v>
      </c>
      <c r="G36" s="169" t="s">
        <v>128</v>
      </c>
      <c r="H36" s="208"/>
      <c r="I36" s="181">
        <v>700</v>
      </c>
    </row>
    <row r="37" spans="1:9" ht="13.2" customHeight="1" x14ac:dyDescent="0.3">
      <c r="A37" s="409"/>
      <c r="B37" s="411"/>
      <c r="C37" s="203" t="s">
        <v>130</v>
      </c>
      <c r="D37" s="203" t="s">
        <v>131</v>
      </c>
      <c r="E37" s="203">
        <v>2</v>
      </c>
      <c r="F37" s="203">
        <v>2</v>
      </c>
      <c r="G37" s="181"/>
      <c r="H37" s="206"/>
      <c r="I37" s="203">
        <v>125</v>
      </c>
    </row>
    <row r="38" spans="1:9" ht="13.2" customHeight="1" x14ac:dyDescent="0.3">
      <c r="A38" s="409"/>
      <c r="B38" s="411"/>
      <c r="C38" s="209" t="s">
        <v>132</v>
      </c>
      <c r="D38" s="203" t="s">
        <v>131</v>
      </c>
      <c r="E38" s="203">
        <v>3</v>
      </c>
      <c r="F38" s="203">
        <v>3</v>
      </c>
      <c r="G38" s="204"/>
      <c r="H38" s="206"/>
      <c r="I38" s="203">
        <v>150</v>
      </c>
    </row>
    <row r="39" spans="1:9" ht="13.2" customHeight="1" x14ac:dyDescent="0.3">
      <c r="A39" s="409"/>
      <c r="B39" s="411"/>
      <c r="C39" s="203" t="s">
        <v>133</v>
      </c>
      <c r="D39" s="203" t="s">
        <v>131</v>
      </c>
      <c r="E39" s="203">
        <v>2</v>
      </c>
      <c r="F39" s="203">
        <v>2</v>
      </c>
      <c r="G39" s="181"/>
      <c r="H39" s="206"/>
      <c r="I39" s="203">
        <v>125</v>
      </c>
    </row>
    <row r="40" spans="1:9" ht="13.2" customHeight="1" x14ac:dyDescent="0.3">
      <c r="A40" s="409"/>
      <c r="B40" s="411"/>
      <c r="C40" s="207" t="s">
        <v>134</v>
      </c>
      <c r="D40" s="203" t="s">
        <v>135</v>
      </c>
      <c r="E40" s="203">
        <v>4</v>
      </c>
      <c r="F40" s="203">
        <v>14</v>
      </c>
      <c r="G40" s="203" t="s">
        <v>114</v>
      </c>
      <c r="H40" s="206"/>
      <c r="I40" s="171">
        <v>600</v>
      </c>
    </row>
    <row r="41" spans="1:9" ht="13.2" customHeight="1" x14ac:dyDescent="0.3">
      <c r="A41" s="409"/>
      <c r="B41" s="411"/>
      <c r="C41" s="210" t="s">
        <v>136</v>
      </c>
      <c r="D41" s="210" t="s">
        <v>123</v>
      </c>
      <c r="E41" s="210">
        <v>2</v>
      </c>
      <c r="F41" s="210">
        <v>2</v>
      </c>
      <c r="G41" s="210" t="s">
        <v>137</v>
      </c>
      <c r="H41" s="206"/>
      <c r="I41" s="181"/>
    </row>
    <row r="42" spans="1:9" ht="13.2" customHeight="1" x14ac:dyDescent="0.3">
      <c r="A42" s="409"/>
      <c r="B42" s="411"/>
      <c r="C42" s="182" t="s">
        <v>138</v>
      </c>
      <c r="D42" s="182" t="s">
        <v>135</v>
      </c>
      <c r="E42" s="182">
        <v>9</v>
      </c>
      <c r="F42" s="182">
        <v>6</v>
      </c>
      <c r="G42" s="182" t="s">
        <v>139</v>
      </c>
      <c r="H42" s="206"/>
      <c r="I42" s="181"/>
    </row>
    <row r="43" spans="1:9" ht="13.2" customHeight="1" x14ac:dyDescent="0.3">
      <c r="A43" s="409"/>
      <c r="B43" s="411"/>
      <c r="C43" s="211" t="s">
        <v>140</v>
      </c>
      <c r="D43" s="169" t="s">
        <v>123</v>
      </c>
      <c r="E43" s="169">
        <v>4</v>
      </c>
      <c r="F43" s="169">
        <v>1</v>
      </c>
      <c r="G43" s="182" t="s">
        <v>139</v>
      </c>
      <c r="H43" s="206"/>
      <c r="I43" s="181"/>
    </row>
    <row r="44" spans="1:9" ht="13.2" customHeight="1" x14ac:dyDescent="0.3">
      <c r="A44" s="409"/>
      <c r="B44" s="411"/>
      <c r="C44" s="169" t="s">
        <v>141</v>
      </c>
      <c r="D44" s="169" t="s">
        <v>135</v>
      </c>
      <c r="E44" s="169">
        <v>2</v>
      </c>
      <c r="F44" s="171"/>
      <c r="G44" s="169" t="s">
        <v>137</v>
      </c>
      <c r="H44" s="169"/>
      <c r="I44" s="169">
        <v>40</v>
      </c>
    </row>
    <row r="45" spans="1:9" ht="13.2" customHeight="1" x14ac:dyDescent="0.3">
      <c r="A45" s="409"/>
      <c r="B45" s="411"/>
      <c r="C45" s="169" t="s">
        <v>142</v>
      </c>
      <c r="D45" s="169"/>
      <c r="E45" s="212">
        <v>2</v>
      </c>
      <c r="F45" s="171"/>
      <c r="G45" s="169"/>
      <c r="H45" s="212"/>
      <c r="I45" s="181"/>
    </row>
    <row r="46" spans="1:9" ht="13.2" customHeight="1" x14ac:dyDescent="0.3">
      <c r="A46" s="409"/>
      <c r="B46" s="412"/>
      <c r="C46" s="213"/>
      <c r="D46" s="171"/>
      <c r="E46" s="171"/>
      <c r="F46" s="171"/>
      <c r="G46" s="171"/>
      <c r="H46" s="206"/>
      <c r="I46" s="206"/>
    </row>
    <row r="47" spans="1:9" ht="13.2" customHeight="1" x14ac:dyDescent="0.3">
      <c r="A47" s="409"/>
      <c r="B47" s="190"/>
      <c r="C47" s="214"/>
      <c r="D47" s="214"/>
      <c r="E47" s="215"/>
      <c r="F47" s="215"/>
      <c r="G47" s="214"/>
      <c r="H47" s="214"/>
      <c r="I47" s="215"/>
    </row>
    <row r="48" spans="1:9" ht="13.2" customHeight="1" x14ac:dyDescent="0.3">
      <c r="A48" s="416">
        <v>6</v>
      </c>
      <c r="B48" s="413" t="s">
        <v>17</v>
      </c>
      <c r="C48" s="171"/>
      <c r="D48" s="174"/>
      <c r="E48" s="216"/>
      <c r="F48" s="217"/>
      <c r="G48" s="218"/>
      <c r="H48" s="219"/>
      <c r="I48" s="220"/>
    </row>
    <row r="49" spans="1:9" ht="13.2" customHeight="1" x14ac:dyDescent="0.3">
      <c r="A49" s="416"/>
      <c r="B49" s="414"/>
      <c r="C49" s="171"/>
      <c r="D49" s="174"/>
      <c r="E49" s="216"/>
      <c r="F49" s="217"/>
      <c r="G49" s="218"/>
      <c r="H49" s="219"/>
      <c r="I49" s="220"/>
    </row>
    <row r="50" spans="1:9" ht="13.2" customHeight="1" x14ac:dyDescent="0.3">
      <c r="A50" s="416"/>
      <c r="B50" s="414"/>
      <c r="C50" s="171"/>
      <c r="D50" s="174"/>
      <c r="E50" s="216"/>
      <c r="F50" s="217"/>
      <c r="G50" s="218"/>
      <c r="H50" s="219"/>
      <c r="I50" s="220"/>
    </row>
    <row r="51" spans="1:9" ht="13.2" customHeight="1" x14ac:dyDescent="0.3">
      <c r="A51" s="416"/>
      <c r="B51" s="415"/>
      <c r="C51" s="171"/>
      <c r="D51" s="174"/>
      <c r="E51" s="216"/>
      <c r="F51" s="217"/>
      <c r="G51" s="218"/>
      <c r="H51" s="219"/>
      <c r="I51" s="220"/>
    </row>
    <row r="52" spans="1:9" ht="13.2" customHeight="1" x14ac:dyDescent="0.3">
      <c r="A52" s="416"/>
      <c r="B52" s="190"/>
      <c r="C52" s="192"/>
      <c r="D52" s="221"/>
      <c r="E52" s="222"/>
      <c r="F52" s="223"/>
      <c r="G52" s="224"/>
      <c r="H52" s="225"/>
      <c r="I52" s="226"/>
    </row>
    <row r="53" spans="1:9" ht="13.2" customHeight="1" x14ac:dyDescent="0.3">
      <c r="A53" s="416">
        <v>7</v>
      </c>
      <c r="B53" s="413" t="s">
        <v>18</v>
      </c>
      <c r="C53" s="171"/>
      <c r="D53" s="171"/>
      <c r="E53" s="227"/>
      <c r="F53" s="227"/>
      <c r="G53" s="171"/>
      <c r="H53" s="171"/>
      <c r="I53" s="227"/>
    </row>
    <row r="54" spans="1:9" ht="13.2" customHeight="1" x14ac:dyDescent="0.3">
      <c r="A54" s="416"/>
      <c r="B54" s="414"/>
      <c r="C54" s="171"/>
      <c r="D54" s="171"/>
      <c r="E54" s="227"/>
      <c r="F54" s="227"/>
      <c r="G54" s="171"/>
      <c r="H54" s="171"/>
      <c r="I54" s="227"/>
    </row>
    <row r="55" spans="1:9" ht="13.2" customHeight="1" x14ac:dyDescent="0.3">
      <c r="A55" s="416"/>
      <c r="B55" s="414"/>
      <c r="C55" s="171"/>
      <c r="D55" s="171"/>
      <c r="E55" s="227"/>
      <c r="F55" s="227"/>
      <c r="G55" s="171"/>
      <c r="H55" s="171"/>
      <c r="I55" s="227"/>
    </row>
    <row r="56" spans="1:9" ht="13.2" customHeight="1" x14ac:dyDescent="0.3">
      <c r="A56" s="416"/>
      <c r="B56" s="414"/>
      <c r="C56" s="171"/>
      <c r="D56" s="171"/>
      <c r="E56" s="227"/>
      <c r="F56" s="227"/>
      <c r="G56" s="171"/>
      <c r="H56" s="171"/>
      <c r="I56" s="227"/>
    </row>
    <row r="57" spans="1:9" ht="13.2" customHeight="1" x14ac:dyDescent="0.3">
      <c r="A57" s="416"/>
      <c r="B57" s="415"/>
      <c r="C57" s="171"/>
      <c r="D57" s="171"/>
      <c r="E57" s="227"/>
      <c r="F57" s="227"/>
      <c r="G57" s="171"/>
      <c r="H57" s="171"/>
      <c r="I57" s="227"/>
    </row>
    <row r="58" spans="1:9" ht="13.2" customHeight="1" x14ac:dyDescent="0.3">
      <c r="A58" s="416"/>
      <c r="B58" s="190"/>
      <c r="C58" s="192"/>
      <c r="D58" s="192"/>
      <c r="E58" s="228"/>
      <c r="F58" s="228"/>
      <c r="G58" s="192"/>
      <c r="H58" s="192"/>
      <c r="I58" s="228"/>
    </row>
    <row r="59" spans="1:9" ht="13.2" customHeight="1" x14ac:dyDescent="0.3">
      <c r="A59" s="409">
        <v>8</v>
      </c>
      <c r="B59" s="413" t="s">
        <v>19</v>
      </c>
      <c r="C59" s="171"/>
      <c r="D59" s="171"/>
      <c r="E59" s="227"/>
      <c r="F59" s="227"/>
      <c r="G59" s="182"/>
      <c r="H59" s="177"/>
      <c r="I59" s="229"/>
    </row>
    <row r="60" spans="1:9" ht="13.2" customHeight="1" x14ac:dyDescent="0.3">
      <c r="A60" s="409"/>
      <c r="B60" s="414"/>
      <c r="C60" s="171"/>
      <c r="D60" s="171"/>
      <c r="E60" s="227"/>
      <c r="F60" s="227"/>
      <c r="G60" s="182"/>
      <c r="H60" s="177"/>
      <c r="I60" s="229"/>
    </row>
    <row r="61" spans="1:9" ht="13.2" customHeight="1" x14ac:dyDescent="0.3">
      <c r="A61" s="409"/>
      <c r="B61" s="414"/>
      <c r="C61" s="171"/>
      <c r="D61" s="171"/>
      <c r="E61" s="227"/>
      <c r="F61" s="227"/>
      <c r="G61" s="182"/>
      <c r="H61" s="177"/>
      <c r="I61" s="229"/>
    </row>
    <row r="62" spans="1:9" ht="13.2" customHeight="1" x14ac:dyDescent="0.3">
      <c r="A62" s="409"/>
      <c r="B62" s="414"/>
      <c r="C62" s="171"/>
      <c r="D62" s="171"/>
      <c r="E62" s="227"/>
      <c r="F62" s="227"/>
      <c r="G62" s="182"/>
      <c r="H62" s="219"/>
      <c r="I62" s="229"/>
    </row>
    <row r="63" spans="1:9" ht="13.2" customHeight="1" x14ac:dyDescent="0.3">
      <c r="A63" s="409"/>
      <c r="B63" s="414"/>
      <c r="C63" s="171"/>
      <c r="D63" s="171"/>
      <c r="E63" s="227"/>
      <c r="F63" s="227"/>
      <c r="G63" s="171"/>
      <c r="H63" s="219"/>
      <c r="I63" s="229"/>
    </row>
    <row r="64" spans="1:9" ht="13.2" customHeight="1" x14ac:dyDescent="0.3">
      <c r="A64" s="409"/>
      <c r="B64" s="414"/>
      <c r="C64" s="230"/>
      <c r="D64" s="171"/>
      <c r="E64" s="227"/>
      <c r="F64" s="227"/>
      <c r="G64" s="171"/>
      <c r="H64" s="219"/>
      <c r="I64" s="229"/>
    </row>
    <row r="65" spans="1:9" ht="13.2" customHeight="1" x14ac:dyDescent="0.3">
      <c r="A65" s="409"/>
      <c r="B65" s="415"/>
      <c r="C65" s="171"/>
      <c r="D65" s="171"/>
      <c r="E65" s="227"/>
      <c r="F65" s="227"/>
      <c r="G65" s="171"/>
      <c r="H65" s="219"/>
      <c r="I65" s="229"/>
    </row>
    <row r="66" spans="1:9" ht="13.2" customHeight="1" x14ac:dyDescent="0.3">
      <c r="A66" s="409"/>
      <c r="B66" s="190"/>
      <c r="C66" s="192"/>
      <c r="D66" s="221"/>
      <c r="E66" s="231"/>
      <c r="F66" s="232"/>
      <c r="G66" s="232"/>
      <c r="H66" s="225"/>
      <c r="I66" s="233"/>
    </row>
    <row r="67" spans="1:9" ht="19.2" customHeight="1" x14ac:dyDescent="0.35">
      <c r="A67" s="234"/>
      <c r="B67" s="235" t="s">
        <v>9</v>
      </c>
      <c r="C67" s="236"/>
      <c r="D67" s="236"/>
      <c r="E67" s="237">
        <f>SUM(E9:E66)</f>
        <v>80.3</v>
      </c>
      <c r="F67" s="237">
        <f>SUM(F9:F66)</f>
        <v>65</v>
      </c>
      <c r="G67" s="238"/>
      <c r="H67" s="238">
        <f>SUM(H9:H66)</f>
        <v>0</v>
      </c>
      <c r="I67" s="237">
        <f>SUM(I9:I66)</f>
        <v>3626</v>
      </c>
    </row>
    <row r="68" spans="1:9" ht="13.2" customHeight="1" thickBot="1" x14ac:dyDescent="0.35"/>
    <row r="69" spans="1:9" ht="16.8" thickTop="1" thickBot="1" x14ac:dyDescent="0.35">
      <c r="A69" s="423" t="s">
        <v>143</v>
      </c>
      <c r="B69" s="424"/>
      <c r="C69" s="424"/>
      <c r="D69" s="424"/>
      <c r="E69" s="424"/>
      <c r="F69" s="424"/>
      <c r="G69" s="424"/>
      <c r="H69" s="424"/>
      <c r="I69" s="425"/>
    </row>
    <row r="70" spans="1:9" ht="16.2" thickTop="1" x14ac:dyDescent="0.3">
      <c r="A70" s="426" t="s">
        <v>144</v>
      </c>
      <c r="B70" s="427"/>
      <c r="C70" s="427"/>
      <c r="D70" s="427"/>
      <c r="E70" s="427"/>
      <c r="F70" s="427"/>
      <c r="G70" s="427"/>
      <c r="H70" s="427"/>
      <c r="I70" s="428"/>
    </row>
    <row r="71" spans="1:9" x14ac:dyDescent="0.3">
      <c r="A71" s="239"/>
      <c r="D71" s="240"/>
      <c r="F71" s="239"/>
      <c r="I71" s="240"/>
    </row>
    <row r="72" spans="1:9" x14ac:dyDescent="0.3">
      <c r="A72" s="239"/>
      <c r="D72" s="240"/>
      <c r="F72" s="239"/>
      <c r="I72" s="240"/>
    </row>
    <row r="73" spans="1:9" x14ac:dyDescent="0.3">
      <c r="A73" s="239"/>
      <c r="D73" s="240"/>
      <c r="F73" s="239"/>
      <c r="I73" s="240"/>
    </row>
    <row r="74" spans="1:9" x14ac:dyDescent="0.3">
      <c r="A74" s="239"/>
      <c r="D74" s="240"/>
      <c r="F74" s="239"/>
      <c r="I74" s="240"/>
    </row>
    <row r="75" spans="1:9" x14ac:dyDescent="0.3">
      <c r="A75" s="239"/>
      <c r="D75" s="240"/>
      <c r="F75" s="239"/>
      <c r="I75" s="240"/>
    </row>
    <row r="76" spans="1:9" x14ac:dyDescent="0.3">
      <c r="A76" s="239"/>
      <c r="D76" s="240"/>
      <c r="F76" s="239"/>
      <c r="I76" s="240"/>
    </row>
    <row r="77" spans="1:9" x14ac:dyDescent="0.3">
      <c r="A77" s="239"/>
      <c r="D77" s="240"/>
      <c r="F77" s="239"/>
      <c r="I77" s="240"/>
    </row>
    <row r="78" spans="1:9" x14ac:dyDescent="0.3">
      <c r="A78" s="239"/>
      <c r="D78" s="240"/>
      <c r="F78" s="239"/>
      <c r="I78" s="240"/>
    </row>
    <row r="79" spans="1:9" x14ac:dyDescent="0.3">
      <c r="A79" s="239"/>
      <c r="D79" s="240"/>
      <c r="F79" s="239"/>
      <c r="I79" s="240"/>
    </row>
    <row r="80" spans="1:9" x14ac:dyDescent="0.3">
      <c r="A80" s="239"/>
      <c r="D80" s="240"/>
      <c r="F80" s="239"/>
      <c r="I80" s="240"/>
    </row>
    <row r="81" spans="1:9" x14ac:dyDescent="0.3">
      <c r="A81" s="239"/>
      <c r="D81" s="240"/>
      <c r="F81" s="239"/>
      <c r="I81" s="240"/>
    </row>
    <row r="82" spans="1:9" x14ac:dyDescent="0.3">
      <c r="A82" s="239"/>
      <c r="D82" s="240"/>
      <c r="F82" s="239"/>
      <c r="I82" s="240"/>
    </row>
    <row r="83" spans="1:9" x14ac:dyDescent="0.3">
      <c r="A83" s="239"/>
      <c r="D83" s="240"/>
      <c r="F83" s="239"/>
      <c r="I83" s="240"/>
    </row>
    <row r="84" spans="1:9" x14ac:dyDescent="0.3">
      <c r="A84" s="239"/>
      <c r="D84" s="240"/>
      <c r="F84" s="239"/>
      <c r="I84" s="240"/>
    </row>
    <row r="85" spans="1:9" x14ac:dyDescent="0.3">
      <c r="A85" s="239"/>
      <c r="D85" s="240"/>
      <c r="F85" s="239"/>
      <c r="I85" s="240"/>
    </row>
    <row r="86" spans="1:9" x14ac:dyDescent="0.3">
      <c r="A86" s="239"/>
      <c r="D86" s="240"/>
      <c r="F86" s="239"/>
      <c r="I86" s="240"/>
    </row>
    <row r="87" spans="1:9" x14ac:dyDescent="0.3">
      <c r="A87" s="239"/>
      <c r="D87" s="240"/>
      <c r="F87" s="239"/>
      <c r="I87" s="240"/>
    </row>
    <row r="88" spans="1:9" x14ac:dyDescent="0.3">
      <c r="A88" s="239"/>
      <c r="D88" s="240"/>
      <c r="F88" s="239"/>
      <c r="I88" s="240"/>
    </row>
    <row r="89" spans="1:9" x14ac:dyDescent="0.3">
      <c r="A89" s="239"/>
      <c r="D89" s="240"/>
      <c r="F89" s="239"/>
      <c r="I89" s="240"/>
    </row>
    <row r="90" spans="1:9" x14ac:dyDescent="0.3">
      <c r="A90" s="239"/>
      <c r="D90" s="240"/>
      <c r="F90" s="239"/>
      <c r="I90" s="240"/>
    </row>
    <row r="91" spans="1:9" x14ac:dyDescent="0.3">
      <c r="A91" s="239"/>
      <c r="D91" s="240"/>
      <c r="F91" s="239"/>
      <c r="I91" s="240"/>
    </row>
    <row r="92" spans="1:9" x14ac:dyDescent="0.3">
      <c r="A92" s="239"/>
      <c r="D92" s="240"/>
      <c r="F92" s="239"/>
      <c r="I92" s="240"/>
    </row>
    <row r="93" spans="1:9" x14ac:dyDescent="0.3">
      <c r="A93" s="239"/>
      <c r="D93" s="240"/>
      <c r="F93" s="239"/>
      <c r="I93" s="240"/>
    </row>
    <row r="94" spans="1:9" x14ac:dyDescent="0.3">
      <c r="A94" s="239"/>
      <c r="D94" s="240"/>
      <c r="F94" s="239"/>
      <c r="I94" s="240"/>
    </row>
    <row r="95" spans="1:9" x14ac:dyDescent="0.3">
      <c r="A95" s="239"/>
      <c r="D95" s="240"/>
      <c r="F95" s="239"/>
      <c r="I95" s="240"/>
    </row>
    <row r="96" spans="1:9" x14ac:dyDescent="0.3">
      <c r="A96" s="239"/>
      <c r="D96" s="240"/>
      <c r="F96" s="239"/>
      <c r="I96" s="240"/>
    </row>
    <row r="97" spans="1:9" x14ac:dyDescent="0.3">
      <c r="A97" s="239"/>
      <c r="D97" s="240"/>
      <c r="F97" s="239"/>
      <c r="I97" s="240"/>
    </row>
    <row r="98" spans="1:9" x14ac:dyDescent="0.3">
      <c r="A98" s="239"/>
      <c r="D98" s="240"/>
      <c r="F98" s="239"/>
      <c r="I98" s="240"/>
    </row>
    <row r="99" spans="1:9" x14ac:dyDescent="0.3">
      <c r="A99" s="239"/>
      <c r="D99" s="240"/>
      <c r="F99" s="239"/>
      <c r="I99" s="240"/>
    </row>
    <row r="100" spans="1:9" x14ac:dyDescent="0.3">
      <c r="A100" s="239"/>
      <c r="D100" s="240"/>
      <c r="F100" s="239"/>
      <c r="I100" s="240"/>
    </row>
    <row r="101" spans="1:9" x14ac:dyDescent="0.3">
      <c r="A101" s="239"/>
      <c r="D101" s="240"/>
      <c r="F101" s="239"/>
      <c r="I101" s="240"/>
    </row>
    <row r="102" spans="1:9" x14ac:dyDescent="0.3">
      <c r="A102" s="239"/>
      <c r="D102" s="240"/>
      <c r="F102" s="239"/>
      <c r="I102" s="240"/>
    </row>
    <row r="103" spans="1:9" x14ac:dyDescent="0.3">
      <c r="A103" s="239"/>
      <c r="D103" s="240"/>
      <c r="F103" s="239"/>
      <c r="I103" s="240"/>
    </row>
    <row r="104" spans="1:9" x14ac:dyDescent="0.3">
      <c r="A104" s="239"/>
      <c r="D104" s="240"/>
      <c r="F104" s="239"/>
      <c r="I104" s="240"/>
    </row>
    <row r="105" spans="1:9" x14ac:dyDescent="0.3">
      <c r="A105" s="239"/>
      <c r="D105" s="240"/>
      <c r="F105" s="239"/>
      <c r="I105" s="240"/>
    </row>
    <row r="106" spans="1:9" ht="10.199999999999999" customHeight="1" thickBot="1" x14ac:dyDescent="0.35">
      <c r="A106" s="239"/>
      <c r="D106" s="240"/>
      <c r="F106" s="239"/>
      <c r="I106" s="240"/>
    </row>
    <row r="107" spans="1:9" ht="15" hidden="1" thickBot="1" x14ac:dyDescent="0.35">
      <c r="A107" s="239"/>
      <c r="D107" s="240"/>
      <c r="F107" s="239"/>
      <c r="I107" s="240"/>
    </row>
    <row r="108" spans="1:9" ht="15" hidden="1" thickBot="1" x14ac:dyDescent="0.35">
      <c r="A108" s="239"/>
      <c r="D108" s="240"/>
      <c r="F108" s="239"/>
      <c r="I108" s="240"/>
    </row>
    <row r="109" spans="1:9" ht="15" hidden="1" thickBot="1" x14ac:dyDescent="0.35">
      <c r="A109" s="239"/>
      <c r="D109" s="240"/>
      <c r="F109" s="239"/>
      <c r="I109" s="240"/>
    </row>
    <row r="110" spans="1:9" ht="15" hidden="1" thickBot="1" x14ac:dyDescent="0.35">
      <c r="A110" s="239"/>
      <c r="D110" s="240"/>
      <c r="F110" s="239"/>
      <c r="I110" s="240"/>
    </row>
    <row r="111" spans="1:9" ht="15" hidden="1" thickBot="1" x14ac:dyDescent="0.35">
      <c r="A111" s="239"/>
      <c r="D111" s="240"/>
      <c r="F111" s="239"/>
      <c r="I111" s="240"/>
    </row>
    <row r="112" spans="1:9" ht="15" hidden="1" thickBot="1" x14ac:dyDescent="0.35">
      <c r="A112" s="239"/>
      <c r="D112" s="240"/>
      <c r="F112" s="239"/>
      <c r="I112" s="240"/>
    </row>
    <row r="113" spans="1:9" ht="15" hidden="1" thickBot="1" x14ac:dyDescent="0.35">
      <c r="A113" s="239"/>
      <c r="D113" s="240"/>
      <c r="F113" s="239"/>
      <c r="I113" s="240"/>
    </row>
    <row r="114" spans="1:9" ht="9.6" hidden="1" customHeight="1" thickBot="1" x14ac:dyDescent="0.35">
      <c r="A114" s="239"/>
      <c r="D114" s="240"/>
      <c r="F114" s="239"/>
      <c r="I114" s="240"/>
    </row>
    <row r="115" spans="1:9" ht="15" hidden="1" thickBot="1" x14ac:dyDescent="0.35">
      <c r="A115" s="239"/>
      <c r="D115" s="240"/>
      <c r="F115" s="239"/>
      <c r="I115" s="240"/>
    </row>
    <row r="116" spans="1:9" ht="15" hidden="1" thickBot="1" x14ac:dyDescent="0.35">
      <c r="A116" s="239"/>
      <c r="D116" s="240"/>
      <c r="F116" s="239"/>
      <c r="I116" s="240"/>
    </row>
    <row r="117" spans="1:9" ht="15" hidden="1" thickBot="1" x14ac:dyDescent="0.35">
      <c r="A117" s="239"/>
      <c r="D117" s="240"/>
      <c r="F117" s="239"/>
      <c r="I117" s="240"/>
    </row>
    <row r="118" spans="1:9" ht="15" hidden="1" thickBot="1" x14ac:dyDescent="0.35">
      <c r="A118" s="239"/>
      <c r="D118" s="240"/>
      <c r="F118" s="239"/>
      <c r="I118" s="240"/>
    </row>
    <row r="119" spans="1:9" ht="15" hidden="1" thickBot="1" x14ac:dyDescent="0.35">
      <c r="A119" s="239"/>
      <c r="D119" s="240"/>
      <c r="F119" s="239"/>
      <c r="I119" s="240"/>
    </row>
    <row r="120" spans="1:9" ht="15" hidden="1" thickBot="1" x14ac:dyDescent="0.35">
      <c r="A120" s="239"/>
      <c r="D120" s="240"/>
      <c r="F120" s="239"/>
      <c r="I120" s="240"/>
    </row>
    <row r="121" spans="1:9" ht="15.6" thickTop="1" thickBot="1" x14ac:dyDescent="0.35">
      <c r="A121" s="429" t="s">
        <v>145</v>
      </c>
      <c r="B121" s="430"/>
      <c r="C121" s="430"/>
      <c r="D121" s="430"/>
      <c r="E121" s="430"/>
      <c r="F121" s="430"/>
      <c r="G121" s="430"/>
      <c r="H121" s="430"/>
      <c r="I121" s="431"/>
    </row>
    <row r="122" spans="1:9" ht="16.2" thickTop="1" x14ac:dyDescent="0.3">
      <c r="A122" s="432"/>
      <c r="B122" s="374"/>
      <c r="C122" s="374"/>
      <c r="D122" s="374"/>
      <c r="E122" s="374"/>
      <c r="F122" s="374"/>
      <c r="G122" s="374"/>
      <c r="H122" s="374"/>
      <c r="I122" s="433"/>
    </row>
    <row r="123" spans="1:9" x14ac:dyDescent="0.3">
      <c r="A123" s="239"/>
      <c r="I123" s="240"/>
    </row>
    <row r="124" spans="1:9" x14ac:dyDescent="0.3">
      <c r="A124" s="239"/>
      <c r="I124" s="240"/>
    </row>
    <row r="125" spans="1:9" x14ac:dyDescent="0.3">
      <c r="A125" s="239"/>
      <c r="I125" s="240"/>
    </row>
    <row r="126" spans="1:9" x14ac:dyDescent="0.3">
      <c r="A126" s="239"/>
      <c r="I126" s="240"/>
    </row>
    <row r="127" spans="1:9" x14ac:dyDescent="0.3">
      <c r="A127" s="239"/>
      <c r="I127" s="240"/>
    </row>
    <row r="128" spans="1:9" x14ac:dyDescent="0.3">
      <c r="A128" s="239"/>
      <c r="I128" s="240"/>
    </row>
    <row r="129" spans="1:9" x14ac:dyDescent="0.3">
      <c r="A129" s="239"/>
      <c r="I129" s="240"/>
    </row>
    <row r="130" spans="1:9" x14ac:dyDescent="0.3">
      <c r="A130" s="239"/>
      <c r="I130" s="240"/>
    </row>
    <row r="131" spans="1:9" x14ac:dyDescent="0.3">
      <c r="A131" s="239"/>
      <c r="I131" s="240"/>
    </row>
    <row r="132" spans="1:9" x14ac:dyDescent="0.3">
      <c r="A132" s="239"/>
      <c r="I132" s="240"/>
    </row>
    <row r="133" spans="1:9" x14ac:dyDescent="0.3">
      <c r="A133" s="239"/>
      <c r="I133" s="240"/>
    </row>
    <row r="134" spans="1:9" x14ac:dyDescent="0.3">
      <c r="A134" s="239"/>
      <c r="I134" s="240"/>
    </row>
    <row r="135" spans="1:9" x14ac:dyDescent="0.3">
      <c r="A135" s="239"/>
      <c r="I135" s="240"/>
    </row>
    <row r="136" spans="1:9" x14ac:dyDescent="0.3">
      <c r="A136" s="239"/>
      <c r="I136" s="240"/>
    </row>
    <row r="137" spans="1:9" x14ac:dyDescent="0.3">
      <c r="A137" s="239"/>
      <c r="I137" s="240"/>
    </row>
    <row r="138" spans="1:9" x14ac:dyDescent="0.3">
      <c r="A138" s="239"/>
      <c r="I138" s="240"/>
    </row>
    <row r="139" spans="1:9" x14ac:dyDescent="0.3">
      <c r="A139" s="239"/>
      <c r="I139" s="240"/>
    </row>
    <row r="140" spans="1:9" x14ac:dyDescent="0.3">
      <c r="A140" s="239"/>
      <c r="I140" s="240"/>
    </row>
    <row r="141" spans="1:9" x14ac:dyDescent="0.3">
      <c r="A141" s="239"/>
      <c r="I141" s="240"/>
    </row>
    <row r="142" spans="1:9" x14ac:dyDescent="0.3">
      <c r="A142" s="239"/>
      <c r="I142" s="240"/>
    </row>
    <row r="143" spans="1:9" x14ac:dyDescent="0.3">
      <c r="A143" s="239"/>
      <c r="I143" s="240"/>
    </row>
    <row r="144" spans="1:9" x14ac:dyDescent="0.3">
      <c r="A144" s="239"/>
      <c r="I144" s="240"/>
    </row>
    <row r="145" spans="1:9" x14ac:dyDescent="0.3">
      <c r="A145" s="239"/>
      <c r="I145" s="240"/>
    </row>
    <row r="146" spans="1:9" x14ac:dyDescent="0.3">
      <c r="A146" s="239"/>
      <c r="I146" s="240"/>
    </row>
    <row r="147" spans="1:9" x14ac:dyDescent="0.3">
      <c r="A147" s="239"/>
      <c r="I147" s="240"/>
    </row>
    <row r="148" spans="1:9" x14ac:dyDescent="0.3">
      <c r="A148" s="239"/>
      <c r="I148" s="240"/>
    </row>
    <row r="149" spans="1:9" x14ac:dyDescent="0.3">
      <c r="A149" s="239"/>
      <c r="I149" s="240"/>
    </row>
    <row r="150" spans="1:9" x14ac:dyDescent="0.3">
      <c r="A150" s="239"/>
      <c r="I150" s="240"/>
    </row>
    <row r="151" spans="1:9" x14ac:dyDescent="0.3">
      <c r="A151" s="239"/>
      <c r="I151" s="240"/>
    </row>
    <row r="152" spans="1:9" x14ac:dyDescent="0.3">
      <c r="A152" s="239"/>
      <c r="I152" s="240"/>
    </row>
    <row r="153" spans="1:9" x14ac:dyDescent="0.3">
      <c r="A153" s="239"/>
      <c r="I153" s="240"/>
    </row>
    <row r="154" spans="1:9" x14ac:dyDescent="0.3">
      <c r="A154" s="239"/>
      <c r="I154" s="240"/>
    </row>
    <row r="155" spans="1:9" x14ac:dyDescent="0.3">
      <c r="A155" s="239"/>
      <c r="I155" s="240"/>
    </row>
    <row r="156" spans="1:9" x14ac:dyDescent="0.3">
      <c r="A156" s="239"/>
      <c r="I156" s="240"/>
    </row>
    <row r="157" spans="1:9" x14ac:dyDescent="0.3">
      <c r="A157" s="239"/>
      <c r="I157" s="240"/>
    </row>
    <row r="158" spans="1:9" x14ac:dyDescent="0.3">
      <c r="A158" s="239"/>
      <c r="I158" s="240"/>
    </row>
    <row r="159" spans="1:9" x14ac:dyDescent="0.3">
      <c r="A159" s="239"/>
      <c r="I159" s="240"/>
    </row>
    <row r="160" spans="1:9" x14ac:dyDescent="0.3">
      <c r="A160" s="239"/>
      <c r="I160" s="240"/>
    </row>
    <row r="161" spans="1:9" x14ac:dyDescent="0.3">
      <c r="A161" s="239"/>
      <c r="I161" s="240"/>
    </row>
    <row r="162" spans="1:9" x14ac:dyDescent="0.3">
      <c r="A162" s="239"/>
      <c r="I162" s="240"/>
    </row>
    <row r="163" spans="1:9" x14ac:dyDescent="0.3">
      <c r="A163" s="239"/>
      <c r="I163" s="240"/>
    </row>
    <row r="164" spans="1:9" x14ac:dyDescent="0.3">
      <c r="A164" s="239"/>
      <c r="I164" s="240"/>
    </row>
    <row r="165" spans="1:9" x14ac:dyDescent="0.3">
      <c r="A165" s="239"/>
      <c r="I165" s="240"/>
    </row>
    <row r="166" spans="1:9" x14ac:dyDescent="0.3">
      <c r="A166" s="239"/>
      <c r="I166" s="240"/>
    </row>
    <row r="167" spans="1:9" x14ac:dyDescent="0.3">
      <c r="A167" s="239"/>
      <c r="I167" s="240"/>
    </row>
    <row r="168" spans="1:9" x14ac:dyDescent="0.3">
      <c r="A168" s="241"/>
      <c r="B168" s="242"/>
      <c r="C168" s="242"/>
      <c r="D168" s="242"/>
      <c r="E168" s="242"/>
      <c r="F168" s="242"/>
      <c r="G168" s="242"/>
      <c r="H168" s="242"/>
      <c r="I168" s="243"/>
    </row>
    <row r="169" spans="1:9" ht="15" thickBot="1" x14ac:dyDescent="0.35">
      <c r="A169" s="239"/>
      <c r="I169" s="240"/>
    </row>
    <row r="170" spans="1:9" ht="15.6" thickTop="1" thickBot="1" x14ac:dyDescent="0.35">
      <c r="A170" s="417" t="s">
        <v>146</v>
      </c>
      <c r="B170" s="418"/>
      <c r="C170" s="418"/>
      <c r="D170" s="418"/>
      <c r="E170" s="418"/>
      <c r="F170" s="418"/>
      <c r="G170" s="418"/>
      <c r="H170" s="418"/>
      <c r="I170" s="419"/>
    </row>
    <row r="171" spans="1:9" ht="15" thickTop="1" x14ac:dyDescent="0.3">
      <c r="A171" s="239"/>
      <c r="I171" s="240"/>
    </row>
    <row r="172" spans="1:9" x14ac:dyDescent="0.3">
      <c r="A172" s="239"/>
      <c r="I172" s="240"/>
    </row>
    <row r="173" spans="1:9" x14ac:dyDescent="0.3">
      <c r="A173" s="239"/>
      <c r="I173" s="240"/>
    </row>
    <row r="174" spans="1:9" x14ac:dyDescent="0.3">
      <c r="A174" s="239"/>
      <c r="I174" s="240"/>
    </row>
    <row r="175" spans="1:9" x14ac:dyDescent="0.3">
      <c r="A175" s="239"/>
      <c r="I175" s="240"/>
    </row>
    <row r="176" spans="1:9" x14ac:dyDescent="0.3">
      <c r="A176" s="239"/>
      <c r="I176" s="240"/>
    </row>
    <row r="177" spans="1:9" x14ac:dyDescent="0.3">
      <c r="A177" s="239"/>
      <c r="I177" s="240"/>
    </row>
    <row r="178" spans="1:9" x14ac:dyDescent="0.3">
      <c r="A178" s="239"/>
      <c r="I178" s="240"/>
    </row>
    <row r="179" spans="1:9" x14ac:dyDescent="0.3">
      <c r="A179" s="239"/>
      <c r="I179" s="240"/>
    </row>
    <row r="180" spans="1:9" x14ac:dyDescent="0.3">
      <c r="A180" s="239"/>
      <c r="I180" s="240"/>
    </row>
    <row r="181" spans="1:9" x14ac:dyDescent="0.3">
      <c r="A181" s="239"/>
      <c r="I181" s="240"/>
    </row>
    <row r="182" spans="1:9" x14ac:dyDescent="0.3">
      <c r="A182" s="239"/>
      <c r="I182" s="240"/>
    </row>
    <row r="183" spans="1:9" x14ac:dyDescent="0.3">
      <c r="A183" s="239"/>
      <c r="I183" s="240"/>
    </row>
    <row r="184" spans="1:9" x14ac:dyDescent="0.3">
      <c r="A184" s="239"/>
      <c r="I184" s="240"/>
    </row>
    <row r="185" spans="1:9" x14ac:dyDescent="0.3">
      <c r="A185" s="239"/>
      <c r="I185" s="240"/>
    </row>
    <row r="186" spans="1:9" x14ac:dyDescent="0.3">
      <c r="A186" s="239"/>
      <c r="I186" s="240"/>
    </row>
    <row r="187" spans="1:9" x14ac:dyDescent="0.3">
      <c r="A187" s="239"/>
      <c r="I187" s="240"/>
    </row>
    <row r="188" spans="1:9" x14ac:dyDescent="0.3">
      <c r="A188" s="239"/>
      <c r="I188" s="240"/>
    </row>
    <row r="189" spans="1:9" x14ac:dyDescent="0.3">
      <c r="A189" s="239"/>
      <c r="I189" s="240"/>
    </row>
    <row r="190" spans="1:9" x14ac:dyDescent="0.3">
      <c r="A190" s="239"/>
      <c r="I190" s="240"/>
    </row>
    <row r="191" spans="1:9" x14ac:dyDescent="0.3">
      <c r="A191" s="239"/>
      <c r="I191" s="240"/>
    </row>
    <row r="192" spans="1:9" x14ac:dyDescent="0.3">
      <c r="A192" s="239"/>
      <c r="I192" s="240"/>
    </row>
    <row r="193" spans="1:9" x14ac:dyDescent="0.3">
      <c r="A193" s="239"/>
      <c r="I193" s="240"/>
    </row>
    <row r="194" spans="1:9" x14ac:dyDescent="0.3">
      <c r="A194" s="239"/>
      <c r="I194" s="240"/>
    </row>
    <row r="195" spans="1:9" x14ac:dyDescent="0.3">
      <c r="A195" s="239"/>
      <c r="I195" s="240"/>
    </row>
    <row r="196" spans="1:9" x14ac:dyDescent="0.3">
      <c r="A196" s="239"/>
      <c r="I196" s="240"/>
    </row>
    <row r="197" spans="1:9" x14ac:dyDescent="0.3">
      <c r="A197" s="239"/>
      <c r="I197" s="240"/>
    </row>
    <row r="198" spans="1:9" x14ac:dyDescent="0.3">
      <c r="A198" s="239"/>
      <c r="I198" s="240"/>
    </row>
    <row r="199" spans="1:9" x14ac:dyDescent="0.3">
      <c r="A199" s="239"/>
      <c r="I199" s="240"/>
    </row>
    <row r="200" spans="1:9" x14ac:dyDescent="0.3">
      <c r="A200" s="239"/>
      <c r="I200" s="240"/>
    </row>
    <row r="201" spans="1:9" x14ac:dyDescent="0.3">
      <c r="A201" s="239"/>
      <c r="I201" s="240"/>
    </row>
    <row r="202" spans="1:9" x14ac:dyDescent="0.3">
      <c r="A202" s="239"/>
      <c r="I202" s="240"/>
    </row>
    <row r="203" spans="1:9" x14ac:dyDescent="0.3">
      <c r="A203" s="239"/>
      <c r="I203" s="240"/>
    </row>
    <row r="204" spans="1:9" x14ac:dyDescent="0.3">
      <c r="A204" s="239"/>
      <c r="I204" s="240"/>
    </row>
    <row r="205" spans="1:9" x14ac:dyDescent="0.3">
      <c r="A205" s="239"/>
      <c r="I205" s="240"/>
    </row>
    <row r="206" spans="1:9" x14ac:dyDescent="0.3">
      <c r="A206" s="239"/>
      <c r="I206" s="240"/>
    </row>
    <row r="207" spans="1:9" x14ac:dyDescent="0.3">
      <c r="A207" s="239"/>
      <c r="I207" s="240"/>
    </row>
    <row r="208" spans="1:9" x14ac:dyDescent="0.3">
      <c r="A208" s="239"/>
      <c r="I208" s="240"/>
    </row>
    <row r="209" spans="1:9" x14ac:dyDescent="0.3">
      <c r="A209" s="239"/>
      <c r="I209" s="240"/>
    </row>
    <row r="210" spans="1:9" x14ac:dyDescent="0.3">
      <c r="A210" s="239"/>
      <c r="I210" s="240"/>
    </row>
    <row r="211" spans="1:9" x14ac:dyDescent="0.3">
      <c r="A211" s="239"/>
      <c r="I211" s="240"/>
    </row>
    <row r="212" spans="1:9" x14ac:dyDescent="0.3">
      <c r="A212" s="239"/>
      <c r="I212" s="240"/>
    </row>
    <row r="213" spans="1:9" x14ac:dyDescent="0.3">
      <c r="A213" s="239"/>
      <c r="I213" s="240"/>
    </row>
    <row r="214" spans="1:9" x14ac:dyDescent="0.3">
      <c r="A214" s="239"/>
      <c r="I214" s="240"/>
    </row>
    <row r="215" spans="1:9" x14ac:dyDescent="0.3">
      <c r="A215" s="239"/>
      <c r="I215" s="240"/>
    </row>
    <row r="216" spans="1:9" x14ac:dyDescent="0.3">
      <c r="A216" s="239"/>
      <c r="I216" s="240"/>
    </row>
    <row r="217" spans="1:9" x14ac:dyDescent="0.3">
      <c r="A217" s="239"/>
      <c r="I217" s="240"/>
    </row>
    <row r="218" spans="1:9" x14ac:dyDescent="0.3">
      <c r="A218" s="239"/>
      <c r="I218" s="240"/>
    </row>
    <row r="219" spans="1:9" x14ac:dyDescent="0.3">
      <c r="A219" s="239"/>
      <c r="I219" s="240"/>
    </row>
    <row r="220" spans="1:9" x14ac:dyDescent="0.3">
      <c r="A220" s="239"/>
      <c r="I220" s="240"/>
    </row>
    <row r="221" spans="1:9" x14ac:dyDescent="0.3">
      <c r="A221" s="239"/>
      <c r="I221" s="240"/>
    </row>
    <row r="222" spans="1:9" x14ac:dyDescent="0.3">
      <c r="A222" s="239"/>
      <c r="I222" s="240"/>
    </row>
    <row r="223" spans="1:9" x14ac:dyDescent="0.3">
      <c r="A223" s="239"/>
      <c r="I223" s="240"/>
    </row>
    <row r="224" spans="1:9" x14ac:dyDescent="0.3">
      <c r="A224" s="239"/>
      <c r="I224" s="240"/>
    </row>
    <row r="225" spans="1:9" x14ac:dyDescent="0.3">
      <c r="A225" s="239"/>
      <c r="I225" s="240"/>
    </row>
    <row r="226" spans="1:9" x14ac:dyDescent="0.3">
      <c r="A226" s="239"/>
      <c r="I226" s="240"/>
    </row>
    <row r="227" spans="1:9" x14ac:dyDescent="0.3">
      <c r="A227" s="239"/>
      <c r="I227" s="240"/>
    </row>
    <row r="228" spans="1:9" x14ac:dyDescent="0.3">
      <c r="A228" s="239"/>
      <c r="I228" s="240"/>
    </row>
    <row r="229" spans="1:9" x14ac:dyDescent="0.3">
      <c r="A229" s="239"/>
      <c r="I229" s="240"/>
    </row>
    <row r="230" spans="1:9" x14ac:dyDescent="0.3">
      <c r="A230" s="239"/>
      <c r="I230" s="240"/>
    </row>
    <row r="231" spans="1:9" x14ac:dyDescent="0.3">
      <c r="A231" s="239"/>
      <c r="I231" s="240"/>
    </row>
    <row r="232" spans="1:9" x14ac:dyDescent="0.3">
      <c r="A232" s="239"/>
      <c r="I232" s="240"/>
    </row>
    <row r="233" spans="1:9" x14ac:dyDescent="0.3">
      <c r="A233" s="239"/>
      <c r="I233" s="240"/>
    </row>
    <row r="234" spans="1:9" x14ac:dyDescent="0.3">
      <c r="A234" s="239"/>
      <c r="I234" s="240"/>
    </row>
    <row r="235" spans="1:9" x14ac:dyDescent="0.3">
      <c r="A235" s="239"/>
      <c r="I235" s="240"/>
    </row>
    <row r="236" spans="1:9" x14ac:dyDescent="0.3">
      <c r="A236" s="239"/>
      <c r="I236" s="240"/>
    </row>
    <row r="237" spans="1:9" x14ac:dyDescent="0.3">
      <c r="A237" s="239"/>
      <c r="I237" s="240"/>
    </row>
    <row r="238" spans="1:9" x14ac:dyDescent="0.3">
      <c r="A238" s="239"/>
      <c r="I238" s="240"/>
    </row>
    <row r="239" spans="1:9" x14ac:dyDescent="0.3">
      <c r="A239" s="239"/>
      <c r="I239" s="240"/>
    </row>
    <row r="240" spans="1:9" x14ac:dyDescent="0.3">
      <c r="A240" s="239"/>
      <c r="I240" s="240"/>
    </row>
    <row r="241" spans="1:9" x14ac:dyDescent="0.3">
      <c r="A241" s="239"/>
      <c r="I241" s="240"/>
    </row>
    <row r="242" spans="1:9" x14ac:dyDescent="0.3">
      <c r="A242" s="239"/>
      <c r="I242" s="240"/>
    </row>
    <row r="243" spans="1:9" x14ac:dyDescent="0.3">
      <c r="A243" s="239"/>
      <c r="I243" s="240"/>
    </row>
    <row r="244" spans="1:9" x14ac:dyDescent="0.3">
      <c r="A244" s="239"/>
      <c r="I244" s="240"/>
    </row>
    <row r="245" spans="1:9" x14ac:dyDescent="0.3">
      <c r="A245" s="239"/>
      <c r="I245" s="240"/>
    </row>
    <row r="246" spans="1:9" x14ac:dyDescent="0.3">
      <c r="A246" s="239"/>
      <c r="I246" s="240"/>
    </row>
    <row r="247" spans="1:9" x14ac:dyDescent="0.3">
      <c r="A247" s="239"/>
      <c r="I247" s="240"/>
    </row>
    <row r="248" spans="1:9" x14ac:dyDescent="0.3">
      <c r="A248" s="239"/>
      <c r="I248" s="240"/>
    </row>
    <row r="249" spans="1:9" x14ac:dyDescent="0.3">
      <c r="A249" s="239"/>
      <c r="I249" s="240"/>
    </row>
    <row r="250" spans="1:9" x14ac:dyDescent="0.3">
      <c r="A250" s="239"/>
      <c r="I250" s="240"/>
    </row>
    <row r="251" spans="1:9" x14ac:dyDescent="0.3">
      <c r="A251" s="239"/>
      <c r="I251" s="240"/>
    </row>
    <row r="252" spans="1:9" x14ac:dyDescent="0.3">
      <c r="A252" s="239"/>
      <c r="I252" s="240"/>
    </row>
    <row r="253" spans="1:9" x14ac:dyDescent="0.3">
      <c r="A253" s="239"/>
      <c r="I253" s="240"/>
    </row>
    <row r="254" spans="1:9" x14ac:dyDescent="0.3">
      <c r="A254" s="239"/>
      <c r="I254" s="240"/>
    </row>
    <row r="255" spans="1:9" x14ac:dyDescent="0.3">
      <c r="A255" s="239"/>
      <c r="I255" s="240"/>
    </row>
    <row r="256" spans="1:9" x14ac:dyDescent="0.3">
      <c r="A256" s="239"/>
      <c r="I256" s="240"/>
    </row>
    <row r="257" spans="1:9" x14ac:dyDescent="0.3">
      <c r="A257" s="239"/>
      <c r="I257" s="240"/>
    </row>
    <row r="258" spans="1:9" x14ac:dyDescent="0.3">
      <c r="A258" s="239"/>
      <c r="I258" s="240"/>
    </row>
    <row r="259" spans="1:9" ht="15" thickBot="1" x14ac:dyDescent="0.35">
      <c r="A259" s="241"/>
      <c r="B259" s="242"/>
      <c r="C259" s="242"/>
      <c r="D259" s="242"/>
      <c r="E259" s="242"/>
      <c r="F259" s="242"/>
      <c r="G259" s="242"/>
      <c r="H259" s="242"/>
      <c r="I259" s="243"/>
    </row>
    <row r="260" spans="1:9" ht="16.8" thickTop="1" thickBot="1" x14ac:dyDescent="0.35">
      <c r="A260" s="420" t="s">
        <v>147</v>
      </c>
      <c r="B260" s="421"/>
      <c r="C260" s="421"/>
      <c r="D260" s="421"/>
      <c r="E260" s="421"/>
      <c r="F260" s="421"/>
      <c r="G260" s="421"/>
      <c r="H260" s="421"/>
      <c r="I260" s="422"/>
    </row>
    <row r="261" spans="1:9" ht="15" thickTop="1" x14ac:dyDescent="0.3">
      <c r="A261" s="239"/>
      <c r="I261" s="240"/>
    </row>
    <row r="262" spans="1:9" x14ac:dyDescent="0.3">
      <c r="A262" s="239"/>
      <c r="I262" s="240"/>
    </row>
    <row r="263" spans="1:9" x14ac:dyDescent="0.3">
      <c r="A263" s="239"/>
      <c r="I263" s="240"/>
    </row>
    <row r="264" spans="1:9" x14ac:dyDescent="0.3">
      <c r="A264" s="239"/>
      <c r="I264" s="240"/>
    </row>
    <row r="265" spans="1:9" x14ac:dyDescent="0.3">
      <c r="A265" s="239"/>
      <c r="I265" s="240"/>
    </row>
    <row r="266" spans="1:9" x14ac:dyDescent="0.3">
      <c r="A266" s="239"/>
      <c r="I266" s="240"/>
    </row>
    <row r="267" spans="1:9" x14ac:dyDescent="0.3">
      <c r="A267" s="239"/>
      <c r="I267" s="240"/>
    </row>
    <row r="268" spans="1:9" x14ac:dyDescent="0.3">
      <c r="A268" s="239"/>
      <c r="I268" s="240"/>
    </row>
    <row r="269" spans="1:9" x14ac:dyDescent="0.3">
      <c r="A269" s="239"/>
      <c r="I269" s="240"/>
    </row>
    <row r="270" spans="1:9" x14ac:dyDescent="0.3">
      <c r="A270" s="239"/>
      <c r="I270" s="240"/>
    </row>
    <row r="271" spans="1:9" x14ac:dyDescent="0.3">
      <c r="A271" s="239"/>
      <c r="I271" s="240"/>
    </row>
    <row r="272" spans="1:9" x14ac:dyDescent="0.3">
      <c r="A272" s="239"/>
      <c r="I272" s="240"/>
    </row>
    <row r="273" spans="1:9" x14ac:dyDescent="0.3">
      <c r="A273" s="239"/>
      <c r="I273" s="240"/>
    </row>
    <row r="274" spans="1:9" x14ac:dyDescent="0.3">
      <c r="A274" s="239"/>
      <c r="I274" s="240"/>
    </row>
    <row r="275" spans="1:9" x14ac:dyDescent="0.3">
      <c r="A275" s="239"/>
      <c r="I275" s="240"/>
    </row>
    <row r="276" spans="1:9" x14ac:dyDescent="0.3">
      <c r="A276" s="239"/>
      <c r="I276" s="240"/>
    </row>
    <row r="277" spans="1:9" x14ac:dyDescent="0.3">
      <c r="A277" s="239"/>
      <c r="I277" s="240"/>
    </row>
    <row r="278" spans="1:9" x14ac:dyDescent="0.3">
      <c r="A278" s="239"/>
      <c r="I278" s="240"/>
    </row>
    <row r="279" spans="1:9" x14ac:dyDescent="0.3">
      <c r="A279" s="239"/>
      <c r="I279" s="240"/>
    </row>
    <row r="280" spans="1:9" x14ac:dyDescent="0.3">
      <c r="A280" s="239"/>
      <c r="I280" s="240"/>
    </row>
    <row r="281" spans="1:9" x14ac:dyDescent="0.3">
      <c r="A281" s="239"/>
      <c r="I281" s="240"/>
    </row>
    <row r="282" spans="1:9" x14ac:dyDescent="0.3">
      <c r="A282" s="239"/>
      <c r="I282" s="240"/>
    </row>
    <row r="283" spans="1:9" x14ac:dyDescent="0.3">
      <c r="A283" s="239"/>
      <c r="I283" s="240"/>
    </row>
    <row r="284" spans="1:9" x14ac:dyDescent="0.3">
      <c r="A284" s="239"/>
      <c r="I284" s="240"/>
    </row>
    <row r="285" spans="1:9" x14ac:dyDescent="0.3">
      <c r="A285" s="239"/>
      <c r="I285" s="240"/>
    </row>
    <row r="286" spans="1:9" x14ac:dyDescent="0.3">
      <c r="A286" s="239"/>
      <c r="I286" s="240"/>
    </row>
    <row r="287" spans="1:9" x14ac:dyDescent="0.3">
      <c r="A287" s="239"/>
      <c r="I287" s="240"/>
    </row>
    <row r="288" spans="1:9" x14ac:dyDescent="0.3">
      <c r="A288" s="239"/>
      <c r="I288" s="240"/>
    </row>
    <row r="289" spans="1:9" x14ac:dyDescent="0.3">
      <c r="A289" s="239"/>
      <c r="I289" s="240"/>
    </row>
    <row r="290" spans="1:9" x14ac:dyDescent="0.3">
      <c r="A290" s="239"/>
      <c r="I290" s="240"/>
    </row>
    <row r="291" spans="1:9" x14ac:dyDescent="0.3">
      <c r="A291" s="239"/>
      <c r="I291" s="240"/>
    </row>
    <row r="292" spans="1:9" x14ac:dyDescent="0.3">
      <c r="A292" s="239"/>
      <c r="I292" s="240"/>
    </row>
    <row r="293" spans="1:9" x14ac:dyDescent="0.3">
      <c r="A293" s="239"/>
      <c r="I293" s="240"/>
    </row>
    <row r="294" spans="1:9" x14ac:dyDescent="0.3">
      <c r="A294" s="239"/>
      <c r="I294" s="240"/>
    </row>
    <row r="295" spans="1:9" x14ac:dyDescent="0.3">
      <c r="A295" s="239"/>
      <c r="I295" s="240"/>
    </row>
    <row r="296" spans="1:9" x14ac:dyDescent="0.3">
      <c r="A296" s="239"/>
      <c r="I296" s="240"/>
    </row>
    <row r="297" spans="1:9" x14ac:dyDescent="0.3">
      <c r="A297" s="239"/>
      <c r="I297" s="240"/>
    </row>
    <row r="298" spans="1:9" x14ac:dyDescent="0.3">
      <c r="A298" s="239"/>
      <c r="I298" s="240"/>
    </row>
    <row r="299" spans="1:9" x14ac:dyDescent="0.3">
      <c r="A299" s="239"/>
      <c r="I299" s="240"/>
    </row>
    <row r="300" spans="1:9" x14ac:dyDescent="0.3">
      <c r="A300" s="239"/>
      <c r="I300" s="240"/>
    </row>
    <row r="301" spans="1:9" x14ac:dyDescent="0.3">
      <c r="A301" s="239"/>
      <c r="I301" s="240"/>
    </row>
    <row r="302" spans="1:9" x14ac:dyDescent="0.3">
      <c r="A302" s="239"/>
      <c r="I302" s="240"/>
    </row>
    <row r="303" spans="1:9" x14ac:dyDescent="0.3">
      <c r="A303" s="239"/>
      <c r="I303" s="240"/>
    </row>
    <row r="304" spans="1:9" x14ac:dyDescent="0.3">
      <c r="A304" s="239"/>
      <c r="I304" s="240"/>
    </row>
    <row r="305" spans="1:9" x14ac:dyDescent="0.3">
      <c r="A305" s="239"/>
      <c r="I305" s="240"/>
    </row>
    <row r="306" spans="1:9" x14ac:dyDescent="0.3">
      <c r="A306" s="239"/>
      <c r="I306" s="240"/>
    </row>
    <row r="307" spans="1:9" x14ac:dyDescent="0.3">
      <c r="A307" s="239"/>
      <c r="I307" s="240"/>
    </row>
    <row r="308" spans="1:9" x14ac:dyDescent="0.3">
      <c r="A308" s="239"/>
      <c r="I308" s="240"/>
    </row>
    <row r="309" spans="1:9" x14ac:dyDescent="0.3">
      <c r="A309" s="239"/>
      <c r="I309" s="240"/>
    </row>
    <row r="310" spans="1:9" x14ac:dyDescent="0.3">
      <c r="A310" s="239"/>
      <c r="I310" s="240"/>
    </row>
    <row r="311" spans="1:9" ht="15" thickBot="1" x14ac:dyDescent="0.35">
      <c r="A311" s="239"/>
      <c r="I311" s="240"/>
    </row>
    <row r="312" spans="1:9" ht="15.6" thickTop="1" thickBot="1" x14ac:dyDescent="0.35">
      <c r="A312" s="244"/>
      <c r="B312" s="245"/>
      <c r="C312" s="245"/>
      <c r="D312" s="245"/>
      <c r="E312" s="245"/>
      <c r="F312" s="245"/>
      <c r="G312" s="245"/>
      <c r="H312" s="245"/>
      <c r="I312" s="246"/>
    </row>
    <row r="313" spans="1:9" ht="15" thickTop="1" x14ac:dyDescent="0.3"/>
  </sheetData>
  <mergeCells count="26">
    <mergeCell ref="A170:I170"/>
    <mergeCell ref="A260:I260"/>
    <mergeCell ref="A59:A66"/>
    <mergeCell ref="B59:B65"/>
    <mergeCell ref="A69:I69"/>
    <mergeCell ref="A70:I70"/>
    <mergeCell ref="A121:I121"/>
    <mergeCell ref="A122:I122"/>
    <mergeCell ref="A33:A47"/>
    <mergeCell ref="B33:B46"/>
    <mergeCell ref="A48:A52"/>
    <mergeCell ref="B48:B51"/>
    <mergeCell ref="A53:A58"/>
    <mergeCell ref="B53:B57"/>
    <mergeCell ref="A16:A20"/>
    <mergeCell ref="B16:B19"/>
    <mergeCell ref="A23:A25"/>
    <mergeCell ref="B23:B24"/>
    <mergeCell ref="A26:A32"/>
    <mergeCell ref="B26:B31"/>
    <mergeCell ref="A4:I4"/>
    <mergeCell ref="A5:I5"/>
    <mergeCell ref="A6:I6"/>
    <mergeCell ref="A7:I7"/>
    <mergeCell ref="A9:A15"/>
    <mergeCell ref="B9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PRODUCCIÓN</vt:lpstr>
      <vt:lpstr>MIP</vt:lpstr>
      <vt:lpstr>POSCOSECHA</vt:lpstr>
      <vt:lpstr>EXTENSIÓN</vt:lpstr>
      <vt:lpstr>CAPACITACIÓN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2024-05-02T12:48:04Z</dcterms:created>
  <dcterms:modified xsi:type="dcterms:W3CDTF">2024-05-06T14:12:15Z</dcterms:modified>
</cp:coreProperties>
</file>