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AÑO 2024\EXTENSIÓN MARZO 2024\Informe de Ejecución marzo 2024\"/>
    </mc:Choice>
  </mc:AlternateContent>
  <xr:revisionPtr revIDLastSave="0" documentId="13_ncr:1_{65EC909D-F588-4970-A86A-1EA5B73C9CB3}" xr6:coauthVersionLast="47" xr6:coauthVersionMax="47" xr10:uidLastSave="{00000000-0000-0000-0000-000000000000}"/>
  <bookViews>
    <workbookView xWindow="-108" yWindow="-108" windowWidth="23256" windowHeight="12456" firstSheet="1" activeTab="2" xr2:uid="{153FA581-7C91-40CE-9A19-09904ED713C4}"/>
  </bookViews>
  <sheets>
    <sheet name="PRODUCCIÓN" sheetId="1" r:id="rId1"/>
    <sheet name="MIP" sheetId="2" r:id="rId2"/>
    <sheet name="POSCOSECHA" sheetId="4" r:id="rId3"/>
    <sheet name="EXTENSIÓN" sheetId="5" r:id="rId4"/>
    <sheet name="CAPACITACION" sheetId="6" r:id="rId5"/>
    <sheet name="M&amp;C" sheetId="10" r:id="rId6"/>
    <sheet name="DES. RURAL" sheetId="7" r:id="rId7"/>
    <sheet name="DES. RURAL Caminos" sheetId="8" r:id="rId8"/>
    <sheet name="GRAFICOS" sheetId="3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7" l="1"/>
  <c r="I67" i="8" l="1"/>
  <c r="H67" i="8"/>
  <c r="F67" i="8"/>
  <c r="E67" i="8"/>
  <c r="M14" i="6"/>
  <c r="L14" i="6"/>
  <c r="K14" i="6"/>
  <c r="J14" i="6"/>
  <c r="I14" i="6"/>
  <c r="H14" i="6"/>
  <c r="G14" i="6"/>
  <c r="F14" i="6"/>
  <c r="I36" i="4" l="1"/>
  <c r="G36" i="4"/>
  <c r="F36" i="4"/>
  <c r="D36" i="4"/>
  <c r="E36" i="4" s="1"/>
  <c r="C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H36" i="4" s="1"/>
  <c r="E26" i="4"/>
  <c r="H19" i="4"/>
  <c r="G19" i="4"/>
  <c r="F19" i="4"/>
  <c r="E19" i="4"/>
  <c r="D19" i="4"/>
  <c r="I18" i="4"/>
  <c r="I17" i="4"/>
  <c r="I16" i="4"/>
  <c r="I15" i="4"/>
  <c r="I14" i="4"/>
  <c r="I13" i="4"/>
  <c r="I12" i="4"/>
  <c r="I11" i="4"/>
  <c r="I19" i="4" s="1"/>
  <c r="K17" i="1" l="1"/>
  <c r="K16" i="1"/>
  <c r="K15" i="1"/>
  <c r="K14" i="1"/>
  <c r="K13" i="1"/>
  <c r="K12" i="1"/>
  <c r="K11" i="1"/>
  <c r="K10" i="1"/>
  <c r="G15" i="1"/>
  <c r="F11" i="1"/>
  <c r="D30" i="2" l="1"/>
  <c r="C30" i="2"/>
  <c r="D17" i="2"/>
  <c r="L30" i="2" l="1"/>
  <c r="K30" i="2"/>
  <c r="J30" i="2"/>
  <c r="I30" i="2"/>
  <c r="F18" i="1" l="1"/>
  <c r="J18" i="1" l="1"/>
  <c r="H18" i="1"/>
  <c r="E18" i="1"/>
  <c r="D18" i="1"/>
  <c r="E30" i="2"/>
  <c r="G10" i="1"/>
  <c r="G11" i="1"/>
  <c r="G14" i="1" l="1"/>
  <c r="G13" i="1"/>
  <c r="G12" i="1"/>
  <c r="G17" i="1"/>
  <c r="G16" i="1"/>
  <c r="I18" i="1" l="1"/>
  <c r="M23" i="2"/>
  <c r="M29" i="2" l="1"/>
  <c r="G29" i="2"/>
  <c r="M28" i="2"/>
  <c r="G28" i="2"/>
  <c r="M27" i="2"/>
  <c r="G27" i="2"/>
  <c r="M26" i="2"/>
  <c r="G26" i="2"/>
  <c r="M25" i="2"/>
  <c r="G25" i="2"/>
  <c r="M24" i="2"/>
  <c r="G24" i="2"/>
  <c r="G23" i="2"/>
  <c r="M22" i="2"/>
  <c r="G22" i="2"/>
  <c r="G17" i="2"/>
  <c r="F17" i="2"/>
  <c r="E17" i="2"/>
  <c r="C17" i="2"/>
  <c r="M16" i="2"/>
  <c r="H16" i="2"/>
  <c r="M15" i="2"/>
  <c r="H15" i="2"/>
  <c r="H14" i="2"/>
  <c r="H13" i="2"/>
  <c r="H12" i="2"/>
  <c r="H10" i="2"/>
  <c r="H9" i="2"/>
  <c r="H17" i="2" l="1"/>
  <c r="I17" i="2"/>
  <c r="M10" i="2"/>
  <c r="M9" i="2"/>
  <c r="M12" i="2"/>
  <c r="M30" i="2"/>
  <c r="G30" i="2"/>
  <c r="J17" i="2" l="1"/>
  <c r="M13" i="2"/>
  <c r="M11" i="2"/>
  <c r="C18" i="1" l="1"/>
  <c r="L17" i="2" l="1"/>
  <c r="K17" i="2"/>
  <c r="M14" i="2"/>
  <c r="M17" i="2" s="1"/>
  <c r="K18" i="1"/>
  <c r="G18" i="1" l="1"/>
</calcChain>
</file>

<file path=xl/sharedStrings.xml><?xml version="1.0" encoding="utf-8"?>
<sst xmlns="http://schemas.openxmlformats.org/spreadsheetml/2006/main" count="460" uniqueCount="179">
  <si>
    <t>BENEFICIARIOS</t>
  </si>
  <si>
    <t>REGIONALES</t>
  </si>
  <si>
    <t>PLANTAS SEMBRADAS</t>
  </si>
  <si>
    <t>TAREAS FOMENTADAS</t>
  </si>
  <si>
    <t>H</t>
  </si>
  <si>
    <t>M</t>
  </si>
  <si>
    <t>TOTALES</t>
  </si>
  <si>
    <t>TAREAS RENOVADAS</t>
  </si>
  <si>
    <t>NORCENTRAL</t>
  </si>
  <si>
    <t>NORDESTE</t>
  </si>
  <si>
    <t>NOROESTE</t>
  </si>
  <si>
    <t>NORTE</t>
  </si>
  <si>
    <t>SUR</t>
  </si>
  <si>
    <t>SURESTE</t>
  </si>
  <si>
    <t>SUROESTE</t>
  </si>
  <si>
    <t xml:space="preserve"> </t>
  </si>
  <si>
    <t>RESUMEN MANEJO INTERADO DE PLAGAS</t>
  </si>
  <si>
    <t>TRAMPEO DE BROCA</t>
  </si>
  <si>
    <t>CONTROL QUÍMICO DE BROCA</t>
  </si>
  <si>
    <t>TRAMPAS INSTALADAS</t>
  </si>
  <si>
    <t>FINCAS EN TRAMPEO</t>
  </si>
  <si>
    <t>TAREAS TRAMPEADAS</t>
  </si>
  <si>
    <t>FINCAS INTERVENIDAS</t>
  </si>
  <si>
    <t xml:space="preserve">TAREAS </t>
  </si>
  <si>
    <t>CONTROL QUIMICO DE ROYA</t>
  </si>
  <si>
    <t>CONTROL DE MALEZAS</t>
  </si>
  <si>
    <t xml:space="preserve">Ing. Toribio Contreras R. </t>
  </si>
  <si>
    <t>CENTRAL</t>
  </si>
  <si>
    <t>Septiembre, 2022.</t>
  </si>
  <si>
    <t>Trimestre abr/jun</t>
  </si>
  <si>
    <t>Trimestre jul/sep</t>
  </si>
  <si>
    <t xml:space="preserve">Tareas de Café Sembradas </t>
  </si>
  <si>
    <t>Plantas  de Café Sembradas</t>
  </si>
  <si>
    <t xml:space="preserve">Tareas intervenidas con instalacion de trampas para control de broca </t>
  </si>
  <si>
    <t xml:space="preserve">Tareas con Productos Quimicos para control de Enfermedades </t>
  </si>
  <si>
    <t xml:space="preserve"> SIEMBRAS DE PLANTAS DE CAFÉ EN FOMENTO Y RENOVACIÓN DE CAFETALES</t>
  </si>
  <si>
    <t>MARZO, 2023.</t>
  </si>
  <si>
    <t>MARZO, 2024.</t>
  </si>
  <si>
    <t>DIVISIÓN COSECHA Y POSTCOSECHA DL CAFÉ</t>
  </si>
  <si>
    <t xml:space="preserve">INFORME DE ACTIVIDADES REALIZADAS CORRESPONIENTES AL MES DE MARZO 2024                                     </t>
  </si>
  <si>
    <t>CUADRO RESUMEN DE: EQUIPOS, MAQUINARIAS E INFRAESTRUCTURAS, INTERVENIDAS PARA EL BENEFICCIADO DEL CAFÉ</t>
  </si>
  <si>
    <t>DESPULPADORA</t>
  </si>
  <si>
    <t>MOLINO</t>
  </si>
  <si>
    <t xml:space="preserve">OTROS </t>
  </si>
  <si>
    <t xml:space="preserve">CENTRAL </t>
  </si>
  <si>
    <t>PRONÓSTICO Y REPORTE DE COSECHA 2023-2024</t>
  </si>
  <si>
    <t>DIRECCIONES REGIONALES</t>
  </si>
  <si>
    <t>TOTAL AREA EN PRODUCCIÓN (TAS.)</t>
  </si>
  <si>
    <t>PRODUCCIÓN ESPERADA EN QQS. ORO (PRONÓSTICO)</t>
  </si>
  <si>
    <t>CAFÉ COSECHADO  (QQs.)</t>
  </si>
  <si>
    <t>PLANTACIÓN VIEJA</t>
  </si>
  <si>
    <t>PLANTACIÓN NUEVA</t>
  </si>
  <si>
    <t>TOTAL</t>
  </si>
  <si>
    <t>MAR.</t>
  </si>
  <si>
    <r>
      <t xml:space="preserve">NORDESTE </t>
    </r>
    <r>
      <rPr>
        <b/>
        <sz val="11"/>
        <color theme="5" tint="-0.249977111117893"/>
        <rFont val="Calibri"/>
        <family val="2"/>
        <scheme val="minor"/>
      </rPr>
      <t>(ROBUSTA)</t>
    </r>
  </si>
  <si>
    <r>
      <t>SURESTE</t>
    </r>
    <r>
      <rPr>
        <b/>
        <sz val="11"/>
        <color theme="5" tint="-0.249977111117893"/>
        <rFont val="Calibri"/>
        <family val="2"/>
        <scheme val="minor"/>
      </rPr>
      <t xml:space="preserve"> (ROBUSTA)</t>
    </r>
  </si>
  <si>
    <t>Mes: MARZO 2024</t>
  </si>
  <si>
    <t>DIVISIÓN DE EXTENSIÓN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</si>
  <si>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</si>
  <si>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</si>
  <si>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</si>
  <si>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</si>
  <si>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</si>
  <si>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</si>
  <si>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</si>
  <si>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</si>
  <si>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</si>
  <si>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</si>
  <si>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CURSOS</t>
  </si>
  <si>
    <t>TALLERES</t>
  </si>
  <si>
    <t>CHARLAS</t>
  </si>
  <si>
    <t>DEPARTAMENTO DE DESARROLLO RURAL</t>
  </si>
  <si>
    <t xml:space="preserve">INFORME MESUAL  DE ACTIVIDADES REALIZADAS </t>
  </si>
  <si>
    <t>MES</t>
  </si>
  <si>
    <t>2024  MARZO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</si>
  <si>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</si>
  <si>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</si>
  <si>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</si>
  <si>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</si>
  <si>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</si>
  <si>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</si>
  <si>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SEDE CENTRAL</t>
  </si>
  <si>
    <t>NO</t>
  </si>
  <si>
    <t>Departamento de Desarrollo Rural</t>
  </si>
  <si>
    <t>CONSOLIDADO MENSUAL REHABILITACIÓN DE CAMINOS</t>
  </si>
  <si>
    <t>MES : MARZO  2024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</si>
  <si>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</si>
  <si>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</si>
  <si>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</si>
  <si>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</si>
  <si>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</si>
  <si>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</si>
  <si>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</si>
  <si>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La Laguna/Firme Rodríguez El Mato</t>
  </si>
  <si>
    <t>Herradura</t>
  </si>
  <si>
    <t>Jonny</t>
  </si>
  <si>
    <t>Los Corozo/La Brillantina</t>
  </si>
  <si>
    <t>Carretero</t>
  </si>
  <si>
    <t>Edgar Ruiz</t>
  </si>
  <si>
    <t>El Recodo</t>
  </si>
  <si>
    <t>Banilejo - La Colonia</t>
  </si>
  <si>
    <t>Ayuntamiento R. Arriba</t>
  </si>
  <si>
    <t>Los Podrido</t>
  </si>
  <si>
    <t xml:space="preserve">AYUNTAMIENTO </t>
  </si>
  <si>
    <t>Naranjo Dulce</t>
  </si>
  <si>
    <t>OBRAS PUBLICAS</t>
  </si>
  <si>
    <t>Arroyo Caña - Solimán.</t>
  </si>
  <si>
    <t>Obras Publicas</t>
  </si>
  <si>
    <t>El Molino-Pozo de Maiz</t>
  </si>
  <si>
    <t>productores, Ministario agricultura Indocafe</t>
  </si>
  <si>
    <t>Pozo de Maiz - La Cumbre</t>
  </si>
  <si>
    <t xml:space="preserve">La Leonor, El Aguacatico, El Aguacate </t>
  </si>
  <si>
    <t>Ayuntamiento Municipal de Sabaneta</t>
  </si>
  <si>
    <t>Aporte del productor Franklin Espinal</t>
  </si>
  <si>
    <t>Rincon Llano</t>
  </si>
  <si>
    <t>vecinal</t>
  </si>
  <si>
    <t>Carretera Cerro PRIETO</t>
  </si>
  <si>
    <t>via principal</t>
  </si>
  <si>
    <t>Obra Publica</t>
  </si>
  <si>
    <t>Carretera pricipal</t>
  </si>
  <si>
    <t>Ricon de piedras</t>
  </si>
  <si>
    <t>Principal</t>
  </si>
  <si>
    <t>Mata Grande</t>
  </si>
  <si>
    <t>Ayuntamiento SAJOMA</t>
  </si>
  <si>
    <t>camino carretera</t>
  </si>
  <si>
    <t>Las Lagunas</t>
  </si>
  <si>
    <t>Carretera en asfalto</t>
  </si>
  <si>
    <t>Las Piedras</t>
  </si>
  <si>
    <t>DGl</t>
  </si>
  <si>
    <t>Carretera</t>
  </si>
  <si>
    <t>Jicome</t>
  </si>
  <si>
    <t>Ayuntamiento</t>
  </si>
  <si>
    <t>La Higuera</t>
  </si>
  <si>
    <t>Yaroa-Los Sanchez</t>
  </si>
  <si>
    <t>Vecinal</t>
  </si>
  <si>
    <t>MOPC</t>
  </si>
  <si>
    <t>La Cumbre Juan Veras</t>
  </si>
  <si>
    <t>Acero Estrella</t>
  </si>
  <si>
    <t>Los Cacaos /Los Higueros/Tamboril</t>
  </si>
  <si>
    <t>La Cumbre</t>
  </si>
  <si>
    <t>REGIONAL NORTE SANTIAGO</t>
  </si>
  <si>
    <t xml:space="preserve"> MARZO</t>
  </si>
  <si>
    <t>DEPARTAMENTO DE MERCADOS Y CERTIFICACIÓN</t>
  </si>
  <si>
    <t>DIVISIÓN DE INSPECCIÓN Y VERIFICACIÓN</t>
  </si>
  <si>
    <t>No.</t>
  </si>
  <si>
    <t>DETALLE</t>
  </si>
  <si>
    <t>CANT.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</si>
  <si>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</si>
  <si>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</si>
  <si>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</si>
  <si>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</si>
  <si>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</si>
  <si>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Lotes inspeccionados de café de exportación</t>
  </si>
  <si>
    <t>Muestras tomadas de café de exportación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</si>
  <si>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</si>
  <si>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</si>
  <si>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</si>
  <si>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</si>
  <si>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</si>
  <si>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café verde de exportación analizados por el laboratorio</t>
  </si>
  <si>
    <t>Sacos de café correspondientes a los lotes de exportación analizados (sacos de 60 Kg.)</t>
  </si>
  <si>
    <t>Muestras directas analizadas por el laboratorio (partidas)</t>
  </si>
  <si>
    <t>CAFÉ VERDE</t>
  </si>
  <si>
    <t>CAFÉ PROCESADO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</si>
  <si>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</si>
  <si>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</si>
  <si>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</si>
  <si>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</si>
  <si>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</si>
  <si>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Volumen (QQ.) de café exportado en todas sus formas</t>
  </si>
  <si>
    <t>Divisas (US$) generas por concepto de las exportaciones de café en todas sus formas</t>
  </si>
  <si>
    <t>El precio promedio del café de exportación en la Bolsa de Valores de NY (100 Lb.) en el mes de marzo fue de US$189.85</t>
  </si>
  <si>
    <t>El Precio promedio FOB (100 Lb.) por tipo de café exportado, fue el siguiente: Cibao Altura US$323.33, Barahona US$244.00 y OCOA US$451.50</t>
  </si>
  <si>
    <t>El precio promedio pagado a los caficultores a nivel de finca fue de RD$11,685.00 los 50 kilos pilado sin trillar</t>
  </si>
  <si>
    <t>Durante el mes de marzo, no se realizaron registros de exportador</t>
  </si>
  <si>
    <t>En el mes de marzo se certificaron 5 fincas de café, todas pertenecientes a la marca de certificación Café Monte Bonito.</t>
  </si>
  <si>
    <t>DIVISIÓN DE COMERCIAL Y CERTIFICACIÓN</t>
  </si>
  <si>
    <t>LABORATORIO RAÚL H. MELO</t>
  </si>
  <si>
    <t>INSTITUTO DOMINICANO DEL CAFÉ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</si>
</sst>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164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1" applyNumberFormat="1" applyFont="1" applyBorder="1"/>
    <xf numFmtId="164" fontId="0" fillId="0" borderId="1" xfId="0" applyNumberFormat="1" applyBorder="1"/>
    <xf numFmtId="3" fontId="4" fillId="0" borderId="0" xfId="0" applyNumberFormat="1" applyFont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3" fontId="5" fillId="0" borderId="0" xfId="0" applyNumberFormat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0" fillId="0" borderId="0" xfId="0" applyNumberFormat="1"/>
  </cellXfs>
  <cellStyles count="5">
    <cellStyle name="Millares" xfId="1" builtinId="3"/>
    <cellStyle name="Millares 5" xfId="4" xr:uid="{DAB3A9C3-FC05-42C3-8D1F-6BB4DA62618F}"/>
    <cellStyle name="Normal" xfId="0" builtinId="0"/>
    <cellStyle name="Normal 2" xfId="2" xr:uid="{6B1A17FB-1EEC-4C2A-8EB9-3331B8423260}"/>
    <cellStyle name="Normal 5 2" xfId="3" xr:uid="{55B5FA93-D971-44ED-A5E8-46C003F8B1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Plantas de Cafe Sembradas </a:t>
            </a:r>
          </a:p>
          <a:p>
            <a:pPr>
              <a:defRPr/>
            </a:pPr>
            <a:r>
              <a:rPr lang="es-DO" b="1"/>
              <a:t>Trimestre abril/junio vs julio/septiembre</a:t>
            </a:r>
          </a:p>
          <a:p>
            <a:pPr>
              <a:defRPr/>
            </a:pPr>
            <a:r>
              <a:rPr lang="es-DO" b="1"/>
              <a:t>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[1]SIEMBRA!$D$30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[1]SIEMBRA!$D$31:$D$38</c:f>
              <c:numCache>
                <c:formatCode>General</c:formatCode>
                <c:ptCount val="8"/>
                <c:pt idx="0">
                  <c:v>82400</c:v>
                </c:pt>
                <c:pt idx="1">
                  <c:v>132943</c:v>
                </c:pt>
                <c:pt idx="2">
                  <c:v>225900</c:v>
                </c:pt>
                <c:pt idx="3">
                  <c:v>19450</c:v>
                </c:pt>
                <c:pt idx="4">
                  <c:v>138795</c:v>
                </c:pt>
                <c:pt idx="5">
                  <c:v>76798</c:v>
                </c:pt>
                <c:pt idx="6">
                  <c:v>412197</c:v>
                </c:pt>
                <c:pt idx="7">
                  <c:v>2761068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A-4EC9-AB77-CB5F9E2BF135}"/>
            </c:ext>
          </c:extLst>
        </c:ser>
        <c:ser>
          <c:idx val="1"/>
          <c:order val="1"/>
          <c:tx>
            <c:strRef>
              <c:f>[1]SIEMBRA!$E$30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[1]SIEMBRA!$C$31:$C$38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[1]SIEMBRA!$E$31:$E$38</c:f>
              <c:numCache>
                <c:formatCode>General</c:formatCode>
                <c:ptCount val="8"/>
                <c:pt idx="0">
                  <c:v>332990</c:v>
                </c:pt>
                <c:pt idx="1">
                  <c:v>135000</c:v>
                </c:pt>
                <c:pt idx="2">
                  <c:v>154600</c:v>
                </c:pt>
                <c:pt idx="3">
                  <c:v>5300</c:v>
                </c:pt>
                <c:pt idx="4">
                  <c:v>129530</c:v>
                </c:pt>
                <c:pt idx="5">
                  <c:v>35683</c:v>
                </c:pt>
                <c:pt idx="6">
                  <c:v>726671</c:v>
                </c:pt>
                <c:pt idx="7">
                  <c:v>823499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A-4EC9-AB77-CB5F9E2B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8492575"/>
        <c:axId val="1768492991"/>
      </c:barChart>
      <c:catAx>
        <c:axId val="176849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991"/>
        <c:crosses val="autoZero"/>
        <c:auto val="1"/>
        <c:lblAlgn val="ctr"/>
        <c:lblOffset val="100"/>
        <c:noMultiLvlLbl val="0"/>
      </c:catAx>
      <c:valAx>
        <c:axId val="1768492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6849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Tareas de Cafe Sembradas</a:t>
            </a:r>
          </a:p>
          <a:p>
            <a:pPr>
              <a:defRPr/>
            </a:pPr>
            <a:r>
              <a:rPr lang="es-DO" sz="1200" b="1" i="0" baseline="0">
                <a:effectLst/>
              </a:rPr>
              <a:t>Trimestre abril/junio vs julio/septiembre</a:t>
            </a:r>
            <a:endParaRPr lang="en-PR" sz="1200" b="1">
              <a:effectLst/>
            </a:endParaRPr>
          </a:p>
          <a:p>
            <a:pPr>
              <a:defRPr/>
            </a:pPr>
            <a:r>
              <a:rPr lang="es-DO" sz="1200" b="1" i="0" baseline="0">
                <a:effectLst/>
              </a:rPr>
              <a:t>2022</a:t>
            </a:r>
            <a:endParaRPr lang="en-PR" sz="1200" b="1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8847222222222221"/>
          <c:y val="4.64252553389043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[1]SIEMBRA!$D$50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[1]SIEMBRA!$D$51:$D$58</c:f>
              <c:numCache>
                <c:formatCode>General</c:formatCode>
                <c:ptCount val="8"/>
                <c:pt idx="0">
                  <c:v>343</c:v>
                </c:pt>
                <c:pt idx="1">
                  <c:v>379.70000000000005</c:v>
                </c:pt>
                <c:pt idx="2">
                  <c:v>901</c:v>
                </c:pt>
                <c:pt idx="3">
                  <c:v>77</c:v>
                </c:pt>
                <c:pt idx="4">
                  <c:v>455.5</c:v>
                </c:pt>
                <c:pt idx="5">
                  <c:v>305</c:v>
                </c:pt>
                <c:pt idx="6">
                  <c:v>1602.7800000000002</c:v>
                </c:pt>
                <c:pt idx="7">
                  <c:v>11373.35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2-4EC7-AC0B-3C81E05FA8D4}"/>
            </c:ext>
          </c:extLst>
        </c:ser>
        <c:ser>
          <c:idx val="1"/>
          <c:order val="1"/>
          <c:tx>
            <c:strRef>
              <c:f>[1]SIEMBRA!$E$50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[1]SIEMBRA!$C$51:$C$58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[1]SIEMBRA!$E$51:$E$58</c:f>
              <c:numCache>
                <c:formatCode>General</c:formatCode>
                <c:ptCount val="8"/>
                <c:pt idx="0">
                  <c:v>1338</c:v>
                </c:pt>
                <c:pt idx="1">
                  <c:v>531.9</c:v>
                </c:pt>
                <c:pt idx="2">
                  <c:v>541</c:v>
                </c:pt>
                <c:pt idx="3">
                  <c:v>23</c:v>
                </c:pt>
                <c:pt idx="4">
                  <c:v>592.37</c:v>
                </c:pt>
                <c:pt idx="5">
                  <c:v>142</c:v>
                </c:pt>
                <c:pt idx="6">
                  <c:v>2845.26</c:v>
                </c:pt>
                <c:pt idx="7">
                  <c:v>3760.73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22-4EC7-AC0B-3C81E05F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485071"/>
        <c:axId val="2011489231"/>
      </c:barChart>
      <c:catAx>
        <c:axId val="2011485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9231"/>
        <c:crosses val="autoZero"/>
        <c:auto val="1"/>
        <c:lblAlgn val="ctr"/>
        <c:lblOffset val="100"/>
        <c:noMultiLvlLbl val="0"/>
      </c:catAx>
      <c:valAx>
        <c:axId val="201148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11485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j-lt"/>
                <a:cs typeface="Arial" panose="020B0604020202020204" pitchFamily="34" charset="0"/>
              </a:rPr>
              <a:t>Tareas Trampeadas para Control de Broca.</a:t>
            </a: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Trimestre abril/junio vs julio/septiembre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r>
              <a:rPr lang="es-DO" sz="1200" b="1" i="0" baseline="0">
                <a:effectLst/>
                <a:latin typeface="+mj-lt"/>
                <a:cs typeface="Arial" panose="020B0604020202020204" pitchFamily="34" charset="0"/>
              </a:rPr>
              <a:t>2022</a:t>
            </a:r>
            <a:endParaRPr lang="en-PR" sz="1200" b="1">
              <a:effectLst/>
              <a:latin typeface="+mj-lt"/>
              <a:cs typeface="Arial" panose="020B0604020202020204" pitchFamily="34" charset="0"/>
            </a:endParaRPr>
          </a:p>
          <a:p>
            <a:pPr>
              <a:defRPr/>
            </a:pP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[1]SIEMBRA!$D$71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[1]SIEMBRA!$D$72:$D$79</c:f>
              <c:numCache>
                <c:formatCode>General</c:formatCode>
                <c:ptCount val="8"/>
                <c:pt idx="0">
                  <c:v>9453</c:v>
                </c:pt>
                <c:pt idx="1">
                  <c:v>10801</c:v>
                </c:pt>
                <c:pt idx="2">
                  <c:v>2205</c:v>
                </c:pt>
                <c:pt idx="3">
                  <c:v>2876</c:v>
                </c:pt>
                <c:pt idx="4">
                  <c:v>1195</c:v>
                </c:pt>
                <c:pt idx="5">
                  <c:v>2521</c:v>
                </c:pt>
                <c:pt idx="6">
                  <c:v>3786</c:v>
                </c:pt>
                <c:pt idx="7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E-440C-8C4E-DF11F45D10CD}"/>
            </c:ext>
          </c:extLst>
        </c:ser>
        <c:ser>
          <c:idx val="1"/>
          <c:order val="1"/>
          <c:tx>
            <c:strRef>
              <c:f>[1]SIEMBRA!$E$71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[1]SIEMBRA!$C$72:$C$79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[1]SIEMBRA!$E$72:$E$79</c:f>
              <c:numCache>
                <c:formatCode>General</c:formatCode>
                <c:ptCount val="8"/>
                <c:pt idx="0">
                  <c:v>1340</c:v>
                </c:pt>
                <c:pt idx="1">
                  <c:v>1042</c:v>
                </c:pt>
                <c:pt idx="2">
                  <c:v>0</c:v>
                </c:pt>
                <c:pt idx="3">
                  <c:v>518</c:v>
                </c:pt>
                <c:pt idx="4">
                  <c:v>1542</c:v>
                </c:pt>
                <c:pt idx="5">
                  <c:v>911</c:v>
                </c:pt>
                <c:pt idx="6">
                  <c:v>70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E-440C-8C4E-DF11F45D1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107039"/>
        <c:axId val="2063108703"/>
      </c:barChart>
      <c:catAx>
        <c:axId val="206310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8703"/>
        <c:crosses val="autoZero"/>
        <c:auto val="1"/>
        <c:lblAlgn val="ctr"/>
        <c:lblOffset val="100"/>
        <c:noMultiLvlLbl val="0"/>
      </c:catAx>
      <c:valAx>
        <c:axId val="20631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310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Tareas con Productos Quimicos para Control</a:t>
            </a:r>
            <a:r>
              <a:rPr lang="es-DO" baseline="0"/>
              <a:t> </a:t>
            </a:r>
          </a:p>
          <a:p>
            <a:pPr>
              <a:defRPr/>
            </a:pPr>
            <a:r>
              <a:rPr lang="es-DO" baseline="0"/>
              <a:t>de Enfermedades.</a:t>
            </a:r>
          </a:p>
          <a:p>
            <a:pPr>
              <a:defRPr/>
            </a:pPr>
            <a:r>
              <a:rPr lang="es-DO" sz="1200" b="0" i="0" baseline="0">
                <a:effectLst/>
              </a:rPr>
              <a:t>Trimestre abril/junio vs julio/septiembre</a:t>
            </a:r>
            <a:endParaRPr lang="en-PR" sz="1200" b="0">
              <a:effectLst/>
            </a:endParaRPr>
          </a:p>
          <a:p>
            <a:pPr>
              <a:defRPr/>
            </a:pPr>
            <a:r>
              <a:rPr lang="es-DO" sz="1200" b="0" i="0" baseline="0">
                <a:effectLst/>
              </a:rPr>
              <a:t>2022</a:t>
            </a:r>
            <a:endParaRPr lang="en-PR" sz="1200" b="0">
              <a:effectLst/>
            </a:endParaRPr>
          </a:p>
          <a:p>
            <a:pPr>
              <a:defRPr/>
            </a:pPr>
            <a:endParaRPr lang="es-DO"/>
          </a:p>
        </c:rich>
      </c:tx>
      <c:layout>
        <c:manualLayout>
          <c:xMode val="edge"/>
          <c:yMode val="edge"/>
          <c:x val="0.1411248906386701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[1]SIEMBRA!$D$93</c:f>
              <c:strCache>
                <c:ptCount val="1"/>
                <c:pt idx="0">
                  <c:v>Trimestre abr/jun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[1]SIEMBRA!$D$94:$D$101</c:f>
              <c:numCache>
                <c:formatCode>General</c:formatCode>
                <c:ptCount val="8"/>
                <c:pt idx="0">
                  <c:v>1131</c:v>
                </c:pt>
                <c:pt idx="1">
                  <c:v>31</c:v>
                </c:pt>
                <c:pt idx="2">
                  <c:v>2010</c:v>
                </c:pt>
                <c:pt idx="3">
                  <c:v>60</c:v>
                </c:pt>
                <c:pt idx="4">
                  <c:v>535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A-42A0-830A-83CC7874DDA7}"/>
            </c:ext>
          </c:extLst>
        </c:ser>
        <c:ser>
          <c:idx val="1"/>
          <c:order val="1"/>
          <c:tx>
            <c:strRef>
              <c:f>[1]SIEMBRA!$E$93</c:f>
              <c:strCache>
                <c:ptCount val="1"/>
                <c:pt idx="0">
                  <c:v>Trimestre jul/sep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[1]SIEMBRA!$C$94:$C$101</c:f>
              <c:strCache>
                <c:ptCount val="8"/>
                <c:pt idx="0">
                  <c:v>NORTE</c:v>
                </c:pt>
                <c:pt idx="1">
                  <c:v>NORCENTRAL</c:v>
                </c:pt>
                <c:pt idx="2">
                  <c:v>NOROESTE</c:v>
                </c:pt>
                <c:pt idx="3">
                  <c:v>NORDESTE</c:v>
                </c:pt>
                <c:pt idx="4">
                  <c:v>CENTRAL</c:v>
                </c:pt>
                <c:pt idx="5">
                  <c:v>SURESTE</c:v>
                </c:pt>
                <c:pt idx="6">
                  <c:v>SUROESTE</c:v>
                </c:pt>
                <c:pt idx="7">
                  <c:v>SUR</c:v>
                </c:pt>
              </c:strCache>
            </c:strRef>
          </c:cat>
          <c:val>
            <c:numRef>
              <c:f>[1]SIEMBRA!$E$94:$E$101</c:f>
              <c:numCache>
                <c:formatCode>General</c:formatCode>
                <c:ptCount val="8"/>
                <c:pt idx="0">
                  <c:v>2105</c:v>
                </c:pt>
                <c:pt idx="1">
                  <c:v>926</c:v>
                </c:pt>
                <c:pt idx="2">
                  <c:v>571</c:v>
                </c:pt>
                <c:pt idx="3">
                  <c:v>180</c:v>
                </c:pt>
                <c:pt idx="4">
                  <c:v>2155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2A-42A0-830A-83CC7874D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6114911"/>
        <c:axId val="2106112831"/>
      </c:barChart>
      <c:catAx>
        <c:axId val="2106114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2831"/>
        <c:crosses val="autoZero"/>
        <c:auto val="1"/>
        <c:lblAlgn val="ctr"/>
        <c:lblOffset val="100"/>
        <c:noMultiLvlLbl val="0"/>
      </c:catAx>
      <c:valAx>
        <c:axId val="210611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106114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493414A-B90F-4BBA-8129-1B5BD6614FA2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3A5D3294-F45F-47E8-A062-4CD8F212D0BC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A2019D50-6CE9-4E01-9B83-38A41F8B8F48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5F8875E-0768-4E9C-B68B-870A396C7480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8D434602-3303-4177-9AF2-E0C715F710DB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26C1E97E-A60D-4697-9EEB-243D5B74F992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A8CE4272-03C3-4F34-B713-CBDED2E4DF43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B0B4398-B9F7-4BD5-AE37-7857DD59B09D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A304EAFD-0EA2-4091-A283-D54F23DA9DFB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87922E6B-0256-4846-B5B0-4EDBD355EAF3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58C4229-FB4F-4711-AD5F-F0239ED93637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255BCCFC-82A1-4929-B63F-05C941238BC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5CEC692E-EAA0-4CCD-A601-1855FEA997D9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81BCB2A2-6936-4E87-A7AC-C0BC0A3ABEE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62C261F5-8FB6-4446-A5E1-A258D346F051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C74456AC-6623-4D4C-830B-5565E37EC7A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ACE17C6E-5BE3-4C37-93B3-439BD3535AEB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716C3AC2-763F-4B51-A3C7-669666B5571F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4482E919-3FB7-4AD6-BC98-02F257019E8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D9E2D8D8-585C-4E9F-A950-919CDF88A8D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619D02C3-96FD-40BC-A286-C5E09E20AE9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F3FC35F-08C8-408D-83BE-851E8101F6E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6A6C7B97-BB8D-438D-8FBA-3EEE415B0C19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89F59B7D-FA33-4318-A08A-56232C505DBC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E9E48BA6-EC5A-47C9-A7D5-32C3CA7F163B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7D82E758-1E13-4B0E-94AA-6DA62C184FB0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8080DEE9-7728-437E-B539-6038F6184CB4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0CD9A5C2-8D88-4983-9A72-F2BB9194A0C6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49152F24-7B20-4186-9A89-5A400CF5D167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8E06F8E2-E443-48AC-A2D2-BE0988D5FB8F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2E4FDBD0-0B58-47C3-B47F-6040F204C495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F0D423B2-A6E9-4B87-8AE4-DF766DED3A92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5B5A0B60-5C54-4369-805D-136C5329A567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5630F906-D568-47B0-A24D-914F2E5AC696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AD1DC1C3-9323-4B06-9E66-43086C81E72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4229323B-CA9E-49F0-8B9C-99A3909B41ED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0292F14B-C60E-4A01-92A9-F1491D243FB1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FBAC612-16A1-4EED-9AC6-89698920F48D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24034704-0EB2-4264-94A7-A006BF7372C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F4DBEEF8-F0A5-42F2-8DED-9BC3A035AA6C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86519526-746F-4A8F-ADDA-A0947ABBC97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49C0E94D-0761-4488-977B-8F74020AED3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9E0BB223-F7D3-452D-8C4A-9EB633A53FF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24831D55-8C32-418B-BDF1-2C259932CF6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49A6BEE7-52E6-4FB2-B88A-94F160097A7F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FAAD89A2-3BED-43D7-919D-73B71CDC941E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11398295-E74F-439E-A5B2-0783E3EDC3F6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43F55A7-9766-4C72-90E3-853C305671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C7B1E339-FA2C-4D0B-9CC1-AAE232D76550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0E296AD6-8B61-4AF0-8749-8FF1B5CF6047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A0534DCF-1C41-46BC-AC35-1908B3D6A335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EF50372A-A0BE-4BE9-BA56-B856B9D18C98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1ED9D481-268D-4089-865A-49DA610E50EC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DE638EB-6170-4099-98B3-B998C8D1C61D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755F3190-2282-4557-9A37-B1EB101F9571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3D88B5CE-1A9E-4E6F-B44E-972D6BDB8926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54FD086F-6C84-41BF-BEBD-6CC022E68441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FD2FAE0B-D143-45CA-8321-ADE06764C971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E2B54427-EA55-4450-8AA3-825EE6E1710E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1E526AAF-7A5D-4D0E-A71A-158611EB8D04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70F5F92A-EE24-4A80-9E0C-FD0C7057BFE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E8BA2BFE-4F22-430D-A770-087C72B10476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534B6854-C6D0-41DE-BBF7-0499A24D746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40F8872A-37D4-48A4-B4DD-44C30985B319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26F6CC43-09A3-4061-985D-FC5650481EF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368B2909-41DC-4D52-8435-AC6F8EF51CDC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7C22AD26-A1A7-4DCC-8F45-CFF2BF2F52B2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DB6C1972-AC66-42EB-8B38-76FB0B5DA91E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E3737586-DE62-4D35-A124-27A0DBC4F960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E9C2CE03-8D51-40CE-8B1E-73D3A635A985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CFDD9DC6-AFCD-41EF-B7A6-C5DA5D829CA7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5F9D29A1-E4C3-49A1-AD4A-303DEB5F7EC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89F9A56C-7BEC-48BD-96F4-B46F83E07A58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C393BF6A-3F3D-49D0-9837-7F115B69AA1F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D5F0AF81-986E-41E6-809D-6CD58AAA76A9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559DE933-CA16-43EC-B06E-3FA243E70232}"/>
            </a:ext>
          </a:extLst>
        </xdr:cNvPr>
        <xdr:cNvSpPr txBox="1"/>
      </xdr:nvSpPr>
      <xdr:spPr>
        <a:xfrm>
          <a:off x="0" y="92430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78FDC63B-E41C-4E82-95DF-2742FB86FAF0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87388F4C-465C-43C6-BB93-665ED25BD103}"/>
            </a:ext>
          </a:extLst>
        </xdr:cNvPr>
        <xdr:cNvSpPr txBox="1"/>
      </xdr:nvSpPr>
      <xdr:spPr>
        <a:xfrm>
          <a:off x="0" y="89763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E90D7049-A5B2-4253-B0EE-6201DEDF5A9F}"/>
            </a:ext>
          </a:extLst>
        </xdr:cNvPr>
        <xdr:cNvSpPr txBox="1"/>
      </xdr:nvSpPr>
      <xdr:spPr>
        <a:xfrm>
          <a:off x="0" y="87096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BB52175D-51CC-4682-9B08-6436B8D43DB6}"/>
            </a:ext>
          </a:extLst>
        </xdr:cNvPr>
        <xdr:cNvSpPr txBox="1"/>
      </xdr:nvSpPr>
      <xdr:spPr>
        <a:xfrm>
          <a:off x="0" y="153009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D146AE99-C6FC-44DD-9081-076B81E42217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ED81C0E1-32EE-41D9-863E-26F77B3AE250}"/>
            </a:ext>
          </a:extLst>
        </xdr:cNvPr>
        <xdr:cNvSpPr txBox="1"/>
      </xdr:nvSpPr>
      <xdr:spPr>
        <a:xfrm>
          <a:off x="0" y="175412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2CE79558-11B7-4F7E-9DF9-A03182D74C03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CE625DDB-2FCB-493A-A888-7014C10E819A}"/>
            </a:ext>
          </a:extLst>
        </xdr:cNvPr>
        <xdr:cNvSpPr txBox="1"/>
      </xdr:nvSpPr>
      <xdr:spPr>
        <a:xfrm>
          <a:off x="0" y="178079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037D70AC-2BCF-433F-ADFB-99A6A9BC2759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0B9D9D80-6615-4BFE-BC02-C4C362BE2F56}"/>
            </a:ext>
          </a:extLst>
        </xdr:cNvPr>
        <xdr:cNvSpPr txBox="1"/>
      </xdr:nvSpPr>
      <xdr:spPr>
        <a:xfrm>
          <a:off x="0" y="181051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F85E177F-3646-4F40-9646-3E1485DADFAE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6A67614F-D55D-4A24-8D12-6B6B03E5C84F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75A8347F-6376-48AD-9215-8C06779FB06A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A2406D92-D9CA-49B7-B159-14AF7A56CF7B}"/>
            </a:ext>
          </a:extLst>
        </xdr:cNvPr>
        <xdr:cNvSpPr txBox="1"/>
      </xdr:nvSpPr>
      <xdr:spPr>
        <a:xfrm>
          <a:off x="0" y="183718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4E3F1E3D-A533-4BE5-B09E-1F77A0A6EBED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68667BDC-F1BA-428A-B3A6-7470B21B165B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B57609C-8942-425E-896C-B20BE69B0155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0E8CDD96-2374-4C47-AF51-F5AB74AB4340}"/>
            </a:ext>
          </a:extLst>
        </xdr:cNvPr>
        <xdr:cNvSpPr txBox="1"/>
      </xdr:nvSpPr>
      <xdr:spPr>
        <a:xfrm>
          <a:off x="0" y="186385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B9BDF9B8-06A3-4F9F-A086-9431DE769A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98A18CE9-84D8-46F3-988E-0EC4644C43DB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A54FBE59-662D-4216-901E-2A10BA4B46AC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0EEFD98D-EE60-46D0-BA9C-1E7036D40331}"/>
            </a:ext>
          </a:extLst>
        </xdr:cNvPr>
        <xdr:cNvSpPr txBox="1"/>
      </xdr:nvSpPr>
      <xdr:spPr>
        <a:xfrm>
          <a:off x="0" y="189052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3C412DB-EA02-42EE-8F4D-4DC8218FB331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BFDCB0EA-E585-46AA-B136-852F2E68096B}"/>
            </a:ext>
          </a:extLst>
        </xdr:cNvPr>
        <xdr:cNvSpPr txBox="1"/>
      </xdr:nvSpPr>
      <xdr:spPr>
        <a:xfrm>
          <a:off x="0" y="1917192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E1CEE29-34AC-4D94-8F52-B1ECC303CF0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C0933B7-4D3A-47EE-875A-C03109047C1E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3D649DAD-DF31-4A2C-9A38-9A2568F816D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29</xdr:row>
      <xdr:rowOff>0</xdr:rowOff>
    </xdr:from>
    <xdr:to>
      <xdr:col>2</xdr:col>
      <xdr:colOff>590550</xdr:colOff>
      <xdr:row>29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255F937A-EF6C-4F58-86C9-705806CC5FF6}"/>
            </a:ext>
          </a:extLst>
        </xdr:cNvPr>
        <xdr:cNvSpPr>
          <a:spLocks noChangeAspect="1" noChangeArrowheads="1"/>
        </xdr:cNvSpPr>
      </xdr:nvSpPr>
      <xdr:spPr bwMode="auto">
        <a:xfrm>
          <a:off x="209931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3C702F38-69FB-4E74-A1E7-468614ABFFD2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81A09167-7DA5-4EA3-825B-16C94D7FC220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E2362874-34C4-48C2-9C50-CE849C3B1386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E3B6C2D6-4A3C-4B37-AD01-41FF6A0570C7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2C592CB3-82F2-43AD-AAD3-FB08A7295FB8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D935CC92-976D-408B-ABEC-FE1C91428544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304800</xdr:colOff>
      <xdr:row>29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392294E6-52CA-43F0-A4EF-3A0F1E973E05}"/>
            </a:ext>
          </a:extLst>
        </xdr:cNvPr>
        <xdr:cNvSpPr>
          <a:spLocks noChangeAspect="1" noChangeArrowheads="1"/>
        </xdr:cNvSpPr>
      </xdr:nvSpPr>
      <xdr:spPr bwMode="auto">
        <a:xfrm>
          <a:off x="1813560" y="621792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548640</xdr:colOff>
      <xdr:row>6</xdr:row>
      <xdr:rowOff>144780</xdr:rowOff>
    </xdr:from>
    <xdr:to>
      <xdr:col>10</xdr:col>
      <xdr:colOff>632460</xdr:colOff>
      <xdr:row>21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CB5FDE-EC16-4771-839C-6CB32C426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22860</xdr:colOff>
      <xdr:row>27</xdr:row>
      <xdr:rowOff>160020</xdr:rowOff>
    </xdr:from>
    <xdr:to>
      <xdr:col>11</xdr:col>
      <xdr:colOff>106680</xdr:colOff>
      <xdr:row>42</xdr:row>
      <xdr:rowOff>121920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BB34C0F-C4C1-4126-AE26-756E6FB17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48</xdr:row>
      <xdr:rowOff>160020</xdr:rowOff>
    </xdr:from>
    <xdr:to>
      <xdr:col>11</xdr:col>
      <xdr:colOff>83820</xdr:colOff>
      <xdr:row>63</xdr:row>
      <xdr:rowOff>129540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B79389-2B1C-434C-8261-602C4D6D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71</xdr:row>
      <xdr:rowOff>15240</xdr:rowOff>
    </xdr:from>
    <xdr:to>
      <xdr:col>11</xdr:col>
      <xdr:colOff>83820</xdr:colOff>
      <xdr:row>86</xdr:row>
      <xdr:rowOff>15240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BC39A5-0B64-45B0-B855-B3A9A29CE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cont\Desktop\INFORMES%20Y%20DOCUMENTO2022\INFORMES%20DIRECCION%20TECNICA\RESUMEN%20ABRIL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P"/>
      <sheetName val="SIEMBRA"/>
    </sheetNames>
    <sheetDataSet>
      <sheetData sheetId="0"/>
      <sheetData sheetId="1">
        <row r="30">
          <cell r="D30" t="str">
            <v>Trimestre abr/jun</v>
          </cell>
          <cell r="E30" t="str">
            <v>Trimestre jul/sep</v>
          </cell>
        </row>
        <row r="31">
          <cell r="C31" t="str">
            <v>NORTE</v>
          </cell>
          <cell r="D31">
            <v>82400</v>
          </cell>
          <cell r="E31">
            <v>332990</v>
          </cell>
        </row>
        <row r="32">
          <cell r="C32" t="str">
            <v>NORCENTRAL</v>
          </cell>
          <cell r="D32">
            <v>132943</v>
          </cell>
          <cell r="E32">
            <v>135000</v>
          </cell>
        </row>
        <row r="33">
          <cell r="C33" t="str">
            <v>NOROESTE</v>
          </cell>
          <cell r="D33">
            <v>225900</v>
          </cell>
          <cell r="E33">
            <v>154600</v>
          </cell>
        </row>
        <row r="34">
          <cell r="C34" t="str">
            <v>NORDESTE</v>
          </cell>
          <cell r="D34">
            <v>19450</v>
          </cell>
          <cell r="E34">
            <v>5300</v>
          </cell>
        </row>
        <row r="35">
          <cell r="C35" t="str">
            <v>CENTRAL</v>
          </cell>
          <cell r="D35">
            <v>138795</v>
          </cell>
          <cell r="E35">
            <v>129530</v>
          </cell>
        </row>
        <row r="36">
          <cell r="C36" t="str">
            <v>SURESTE</v>
          </cell>
          <cell r="D36">
            <v>76798</v>
          </cell>
          <cell r="E36">
            <v>35683</v>
          </cell>
        </row>
        <row r="37">
          <cell r="C37" t="str">
            <v>SUROESTE</v>
          </cell>
          <cell r="D37">
            <v>412197</v>
          </cell>
          <cell r="E37">
            <v>726671</v>
          </cell>
        </row>
        <row r="38">
          <cell r="C38" t="str">
            <v>SUR</v>
          </cell>
          <cell r="D38">
            <v>2761068</v>
          </cell>
          <cell r="E38">
            <v>823499</v>
          </cell>
        </row>
        <row r="50">
          <cell r="D50" t="str">
            <v>Trimestre abr/jun</v>
          </cell>
          <cell r="E50" t="str">
            <v>Trimestre jul/sep</v>
          </cell>
        </row>
        <row r="51">
          <cell r="C51" t="str">
            <v>NORTE</v>
          </cell>
          <cell r="D51">
            <v>343</v>
          </cell>
          <cell r="E51">
            <v>1338</v>
          </cell>
        </row>
        <row r="52">
          <cell r="C52" t="str">
            <v>NORCENTRAL</v>
          </cell>
          <cell r="D52">
            <v>379.70000000000005</v>
          </cell>
          <cell r="E52">
            <v>531.9</v>
          </cell>
        </row>
        <row r="53">
          <cell r="C53" t="str">
            <v>NOROESTE</v>
          </cell>
          <cell r="D53">
            <v>901</v>
          </cell>
          <cell r="E53">
            <v>541</v>
          </cell>
        </row>
        <row r="54">
          <cell r="C54" t="str">
            <v>NORDESTE</v>
          </cell>
          <cell r="D54">
            <v>77</v>
          </cell>
          <cell r="E54">
            <v>23</v>
          </cell>
        </row>
        <row r="55">
          <cell r="C55" t="str">
            <v>CENTRAL</v>
          </cell>
          <cell r="D55">
            <v>455.5</v>
          </cell>
          <cell r="E55">
            <v>592.37</v>
          </cell>
        </row>
        <row r="56">
          <cell r="C56" t="str">
            <v>SURESTE</v>
          </cell>
          <cell r="D56">
            <v>305</v>
          </cell>
          <cell r="E56">
            <v>142</v>
          </cell>
        </row>
        <row r="57">
          <cell r="C57" t="str">
            <v>SUROESTE</v>
          </cell>
          <cell r="D57">
            <v>1602.7800000000002</v>
          </cell>
          <cell r="E57">
            <v>2845.26</v>
          </cell>
        </row>
        <row r="58">
          <cell r="C58" t="str">
            <v>SUR</v>
          </cell>
          <cell r="D58">
            <v>11373.35</v>
          </cell>
          <cell r="E58">
            <v>3760.73</v>
          </cell>
        </row>
        <row r="71">
          <cell r="D71" t="str">
            <v>Trimestre abr/jun</v>
          </cell>
          <cell r="E71" t="str">
            <v>Trimestre jul/sep</v>
          </cell>
        </row>
        <row r="72">
          <cell r="C72" t="str">
            <v>NORTE</v>
          </cell>
          <cell r="D72">
            <v>9453</v>
          </cell>
          <cell r="E72">
            <v>1340</v>
          </cell>
        </row>
        <row r="73">
          <cell r="C73" t="str">
            <v>NORCENTRAL</v>
          </cell>
          <cell r="D73">
            <v>10801</v>
          </cell>
          <cell r="E73">
            <v>1042</v>
          </cell>
        </row>
        <row r="74">
          <cell r="C74" t="str">
            <v>NOROESTE</v>
          </cell>
          <cell r="D74">
            <v>2205</v>
          </cell>
          <cell r="E74">
            <v>0</v>
          </cell>
        </row>
        <row r="75">
          <cell r="C75" t="str">
            <v>NORDESTE</v>
          </cell>
          <cell r="D75">
            <v>2876</v>
          </cell>
          <cell r="E75">
            <v>518</v>
          </cell>
        </row>
        <row r="76">
          <cell r="C76" t="str">
            <v>CENTRAL</v>
          </cell>
          <cell r="D76">
            <v>1195</v>
          </cell>
          <cell r="E76">
            <v>1542</v>
          </cell>
        </row>
        <row r="77">
          <cell r="C77" t="str">
            <v>SURESTE</v>
          </cell>
          <cell r="D77">
            <v>2521</v>
          </cell>
          <cell r="E77">
            <v>911</v>
          </cell>
        </row>
        <row r="78">
          <cell r="C78" t="str">
            <v>SUROESTE</v>
          </cell>
          <cell r="D78">
            <v>3786</v>
          </cell>
          <cell r="E78">
            <v>70</v>
          </cell>
        </row>
        <row r="79">
          <cell r="C79" t="str">
            <v>SUR</v>
          </cell>
          <cell r="D79">
            <v>2999</v>
          </cell>
          <cell r="E79">
            <v>0</v>
          </cell>
        </row>
        <row r="93">
          <cell r="D93" t="str">
            <v>Trimestre abr/jun</v>
          </cell>
          <cell r="E93" t="str">
            <v>Trimestre jul/sep</v>
          </cell>
        </row>
        <row r="94">
          <cell r="C94" t="str">
            <v>NORTE</v>
          </cell>
          <cell r="D94">
            <v>1131</v>
          </cell>
          <cell r="E94">
            <v>2105</v>
          </cell>
        </row>
        <row r="95">
          <cell r="C95" t="str">
            <v>NORCENTRAL</v>
          </cell>
          <cell r="D95">
            <v>31</v>
          </cell>
          <cell r="E95">
            <v>926</v>
          </cell>
        </row>
        <row r="96">
          <cell r="C96" t="str">
            <v>NOROESTE</v>
          </cell>
          <cell r="D96">
            <v>2010</v>
          </cell>
          <cell r="E96">
            <v>571</v>
          </cell>
        </row>
        <row r="97">
          <cell r="C97" t="str">
            <v>NORDESTE</v>
          </cell>
          <cell r="D97">
            <v>60</v>
          </cell>
          <cell r="E97">
            <v>180</v>
          </cell>
        </row>
        <row r="98">
          <cell r="C98" t="str">
            <v>CENTRAL</v>
          </cell>
          <cell r="D98">
            <v>535</v>
          </cell>
          <cell r="E98">
            <v>2155</v>
          </cell>
        </row>
        <row r="99">
          <cell r="C99" t="str">
            <v>SURESTE</v>
          </cell>
          <cell r="D99">
            <v>0</v>
          </cell>
          <cell r="E99">
            <v>0</v>
          </cell>
        </row>
        <row r="100">
          <cell r="C100" t="str">
            <v>SUROESTE</v>
          </cell>
          <cell r="D100">
            <v>0</v>
          </cell>
          <cell r="E100">
            <v>0</v>
          </cell>
        </row>
        <row r="101">
          <cell r="C101" t="str">
            <v>SUR</v>
          </cell>
          <cell r="D101">
            <v>0</v>
          </cell>
          <cell r="E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9472-F100-4275-8DDA-F4CAAEC9E9E7}">
  <dimension ref="B3:N22"/>
  <sheetViews>
    <sheetView workbookViewId="0">
      <selection activeCell="A3" sqref="A3:XFD25"/>
    </sheetView>
  </sheetViews>
  <sheetFormatPr baseColWidth="10" defaultRowHeight="14.4" x14ac:dyDescent="0.3"/>
  <cols>
    <col min="2" max="3" width="15.21875" customWidth="1"/>
    <col min="4" max="4" width="16" customWidth="1"/>
    <col min="8" max="8" width="15.21875" customWidth="1"/>
  </cols>
  <sheetData>
    <row r="3" spans="2:14" x14ac:dyDescent="0.3">
      <c r="B3" t="s">
        <v>178</v>
      </c>
    </row>
    <row r="5" spans="2:14" x14ac:dyDescent="0.3">
      <c r="B5" t="s">
        <v>35</v>
      </c>
    </row>
    <row r="6" spans="2:14" x14ac:dyDescent="0.3">
      <c r="B6" t="s">
        <v>37</v>
      </c>
    </row>
    <row r="8" spans="2:14" x14ac:dyDescent="0.3">
      <c r="E8" t="s">
        <v>0</v>
      </c>
      <c r="I8" t="s">
        <v>0</v>
      </c>
    </row>
    <row r="9" spans="2:14" x14ac:dyDescent="0.3"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4</v>
      </c>
      <c r="J9" t="s">
        <v>5</v>
      </c>
      <c r="K9" t="s">
        <v>6</v>
      </c>
      <c r="N9" t="s">
        <v>15</v>
      </c>
    </row>
    <row r="10" spans="2:14" x14ac:dyDescent="0.3">
      <c r="B10" t="s">
        <v>27</v>
      </c>
      <c r="C10">
        <v>33900</v>
      </c>
      <c r="D10">
        <v>0</v>
      </c>
      <c r="E10">
        <v>0</v>
      </c>
      <c r="F10">
        <v>0</v>
      </c>
      <c r="G10">
        <f t="shared" ref="G10:G15" si="0">SUM(E10:F10)</f>
        <v>0</v>
      </c>
      <c r="H10">
        <v>136</v>
      </c>
      <c r="I10">
        <v>16</v>
      </c>
      <c r="J10">
        <v>4</v>
      </c>
      <c r="K10">
        <f>SUM(I10:J10)</f>
        <v>20</v>
      </c>
    </row>
    <row r="11" spans="2:14" x14ac:dyDescent="0.3">
      <c r="B11" t="s">
        <v>8</v>
      </c>
      <c r="C11">
        <v>0</v>
      </c>
      <c r="D11">
        <v>0</v>
      </c>
      <c r="E11">
        <v>0</v>
      </c>
      <c r="F11">
        <f t="shared" ref="F11" si="1">SUM(D11:E11)</f>
        <v>0</v>
      </c>
      <c r="G11">
        <f t="shared" si="0"/>
        <v>0</v>
      </c>
      <c r="H11">
        <v>0</v>
      </c>
      <c r="I11">
        <v>0</v>
      </c>
      <c r="J11">
        <v>0</v>
      </c>
      <c r="K11">
        <f t="shared" ref="K11:K17" si="2">SUM(I11:J11)</f>
        <v>0</v>
      </c>
    </row>
    <row r="12" spans="2:14" x14ac:dyDescent="0.3">
      <c r="B12" t="s">
        <v>9</v>
      </c>
      <c r="C12">
        <v>18940</v>
      </c>
      <c r="D12">
        <v>64</v>
      </c>
      <c r="E12">
        <v>3</v>
      </c>
      <c r="F12">
        <v>0</v>
      </c>
      <c r="G12">
        <f t="shared" si="0"/>
        <v>3</v>
      </c>
      <c r="H12">
        <v>8</v>
      </c>
      <c r="I12">
        <v>2</v>
      </c>
      <c r="J12">
        <v>0</v>
      </c>
      <c r="K12">
        <f t="shared" si="2"/>
        <v>2</v>
      </c>
      <c r="N12" t="s">
        <v>15</v>
      </c>
    </row>
    <row r="13" spans="2:14" x14ac:dyDescent="0.3">
      <c r="B13" t="s">
        <v>10</v>
      </c>
      <c r="C13">
        <v>98797</v>
      </c>
      <c r="D13">
        <v>100</v>
      </c>
      <c r="E13">
        <v>16</v>
      </c>
      <c r="F13">
        <v>0</v>
      </c>
      <c r="G13">
        <f t="shared" si="0"/>
        <v>16</v>
      </c>
      <c r="H13">
        <v>247</v>
      </c>
      <c r="I13">
        <v>36</v>
      </c>
      <c r="J13">
        <v>2</v>
      </c>
      <c r="K13">
        <f t="shared" si="2"/>
        <v>38</v>
      </c>
      <c r="M13" t="s">
        <v>15</v>
      </c>
    </row>
    <row r="14" spans="2:14" x14ac:dyDescent="0.3">
      <c r="B14" t="s">
        <v>11</v>
      </c>
      <c r="C14">
        <v>119220</v>
      </c>
      <c r="D14">
        <v>211</v>
      </c>
      <c r="E14">
        <v>7</v>
      </c>
      <c r="F14">
        <v>0</v>
      </c>
      <c r="G14">
        <f t="shared" si="0"/>
        <v>7</v>
      </c>
      <c r="H14">
        <v>203</v>
      </c>
      <c r="I14">
        <v>11</v>
      </c>
      <c r="J14">
        <v>0</v>
      </c>
      <c r="K14">
        <f t="shared" si="2"/>
        <v>11</v>
      </c>
      <c r="M14" t="s">
        <v>15</v>
      </c>
    </row>
    <row r="15" spans="2:14" x14ac:dyDescent="0.3">
      <c r="B15" t="s">
        <v>12</v>
      </c>
      <c r="C15">
        <v>407730</v>
      </c>
      <c r="D15">
        <v>732</v>
      </c>
      <c r="E15">
        <v>40</v>
      </c>
      <c r="F15">
        <v>8</v>
      </c>
      <c r="G15">
        <f t="shared" si="0"/>
        <v>48</v>
      </c>
      <c r="H15">
        <v>556.5</v>
      </c>
      <c r="I15">
        <v>23</v>
      </c>
      <c r="J15">
        <v>1</v>
      </c>
      <c r="K15">
        <f t="shared" si="2"/>
        <v>24</v>
      </c>
    </row>
    <row r="16" spans="2:14" x14ac:dyDescent="0.3">
      <c r="B16" t="s">
        <v>13</v>
      </c>
      <c r="C16">
        <v>1008</v>
      </c>
      <c r="D16">
        <v>0</v>
      </c>
      <c r="E16">
        <v>0</v>
      </c>
      <c r="F16">
        <v>0</v>
      </c>
      <c r="G16">
        <f>SUM(E16:F16)</f>
        <v>0</v>
      </c>
      <c r="H16">
        <v>4</v>
      </c>
      <c r="I16">
        <v>1</v>
      </c>
      <c r="J16">
        <v>0</v>
      </c>
      <c r="K16">
        <f t="shared" si="2"/>
        <v>1</v>
      </c>
      <c r="M16" t="s">
        <v>15</v>
      </c>
    </row>
    <row r="17" spans="2:14" x14ac:dyDescent="0.3">
      <c r="B17" t="s">
        <v>14</v>
      </c>
      <c r="D17">
        <v>0</v>
      </c>
      <c r="E17">
        <v>0</v>
      </c>
      <c r="F17">
        <v>0</v>
      </c>
      <c r="G17">
        <f>SUM(E17:F17)</f>
        <v>0</v>
      </c>
      <c r="H17">
        <v>0</v>
      </c>
      <c r="I17">
        <v>0</v>
      </c>
      <c r="J17">
        <v>0</v>
      </c>
      <c r="K17">
        <f t="shared" si="2"/>
        <v>0</v>
      </c>
    </row>
    <row r="18" spans="2:14" x14ac:dyDescent="0.3">
      <c r="B18" t="s">
        <v>6</v>
      </c>
      <c r="C18">
        <f>+C10+C11+C12+C13+C14+C15+C16+C17</f>
        <v>679595</v>
      </c>
      <c r="D18">
        <f>+D10+D11+D12+D13+D14+D15+D16+D17</f>
        <v>1107</v>
      </c>
      <c r="E18">
        <f>SUM(E10:E17)</f>
        <v>66</v>
      </c>
      <c r="F18">
        <f>SUM(F10:F17)</f>
        <v>8</v>
      </c>
      <c r="G18">
        <f>+G10+G11+G12+G13+G14+G15+G16+G17</f>
        <v>74</v>
      </c>
      <c r="H18">
        <f>+H10+H11+H12+H13+H14+H15+H16+H17</f>
        <v>1154.5</v>
      </c>
      <c r="I18">
        <f>+I10+I11+I12+I13+I14+I15+I16+I17</f>
        <v>89</v>
      </c>
      <c r="J18">
        <f>+J10+J11+J12+J13+J14+J15+J16+J17</f>
        <v>7</v>
      </c>
      <c r="K18">
        <f>+K10+K11+K12+K13+K14+K15+K16+K17</f>
        <v>96</v>
      </c>
    </row>
    <row r="20" spans="2:14" x14ac:dyDescent="0.3">
      <c r="G20" t="s">
        <v>15</v>
      </c>
      <c r="M20" t="s">
        <v>15</v>
      </c>
      <c r="N20" t="s">
        <v>15</v>
      </c>
    </row>
    <row r="21" spans="2:14" x14ac:dyDescent="0.3">
      <c r="G21" t="s">
        <v>15</v>
      </c>
    </row>
    <row r="22" spans="2:14" x14ac:dyDescent="0.3">
      <c r="F22" t="s">
        <v>15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3313-2628-4598-A1D6-3BA05389CBED}">
  <dimension ref="B2:P43"/>
  <sheetViews>
    <sheetView zoomScale="98" zoomScaleNormal="98" workbookViewId="0">
      <selection activeCell="A2" sqref="A2:XFD41"/>
    </sheetView>
  </sheetViews>
  <sheetFormatPr baseColWidth="10" defaultRowHeight="14.4" x14ac:dyDescent="0.3"/>
  <cols>
    <col min="2" max="2" width="15" customWidth="1"/>
    <col min="3" max="3" width="16.77734375" customWidth="1"/>
    <col min="5" max="5" width="18.21875" customWidth="1"/>
    <col min="6" max="6" width="5.6640625" customWidth="1"/>
    <col min="7" max="8" width="11.5546875" customWidth="1"/>
    <col min="9" max="9" width="15.33203125" customWidth="1"/>
    <col min="10" max="10" width="11.5546875" customWidth="1"/>
    <col min="11" max="11" width="10.21875" style="1" customWidth="1"/>
    <col min="12" max="12" width="12.6640625" customWidth="1"/>
    <col min="13" max="13" width="27" customWidth="1"/>
  </cols>
  <sheetData>
    <row r="2" spans="2:16" x14ac:dyDescent="0.3">
      <c r="B2" t="s">
        <v>178</v>
      </c>
      <c r="K2"/>
    </row>
    <row r="3" spans="2:16" x14ac:dyDescent="0.3">
      <c r="K3"/>
    </row>
    <row r="4" spans="2:16" x14ac:dyDescent="0.3">
      <c r="B4" t="s">
        <v>16</v>
      </c>
      <c r="K4"/>
    </row>
    <row r="5" spans="2:16" x14ac:dyDescent="0.3">
      <c r="B5" t="s">
        <v>36</v>
      </c>
      <c r="K5"/>
    </row>
    <row r="6" spans="2:16" x14ac:dyDescent="0.3">
      <c r="F6" t="s">
        <v>15</v>
      </c>
      <c r="I6" t="s">
        <v>15</v>
      </c>
      <c r="K6"/>
      <c r="O6" t="s">
        <v>15</v>
      </c>
    </row>
    <row r="7" spans="2:16" ht="33" customHeight="1" x14ac:dyDescent="0.3">
      <c r="B7" t="s">
        <v>17</v>
      </c>
      <c r="F7" t="s">
        <v>0</v>
      </c>
      <c r="I7" t="s">
        <v>18</v>
      </c>
      <c r="K7" t="s">
        <v>0</v>
      </c>
    </row>
    <row r="8" spans="2:16" x14ac:dyDescent="0.3">
      <c r="B8" t="s">
        <v>1</v>
      </c>
      <c r="C8" t="s">
        <v>19</v>
      </c>
      <c r="D8" t="s">
        <v>20</v>
      </c>
      <c r="E8" t="s">
        <v>21</v>
      </c>
      <c r="F8" t="s">
        <v>4</v>
      </c>
      <c r="G8" t="s">
        <v>5</v>
      </c>
      <c r="H8" t="s">
        <v>6</v>
      </c>
      <c r="I8" t="s">
        <v>22</v>
      </c>
      <c r="J8" t="s">
        <v>23</v>
      </c>
      <c r="K8" t="s">
        <v>4</v>
      </c>
      <c r="L8" t="s">
        <v>5</v>
      </c>
      <c r="M8" t="s">
        <v>6</v>
      </c>
    </row>
    <row r="9" spans="2:16" x14ac:dyDescent="0.3">
      <c r="B9" t="s">
        <v>27</v>
      </c>
      <c r="C9">
        <v>340</v>
      </c>
      <c r="D9">
        <v>6</v>
      </c>
      <c r="E9">
        <v>430</v>
      </c>
      <c r="F9">
        <v>5</v>
      </c>
      <c r="G9">
        <v>0</v>
      </c>
      <c r="H9">
        <f>SUM(F9:G9)</f>
        <v>5</v>
      </c>
      <c r="I9">
        <v>0</v>
      </c>
      <c r="J9">
        <v>0</v>
      </c>
      <c r="K9">
        <v>0</v>
      </c>
      <c r="L9">
        <v>0</v>
      </c>
      <c r="M9">
        <f>SUM(K9:L9)</f>
        <v>0</v>
      </c>
    </row>
    <row r="10" spans="2:16" x14ac:dyDescent="0.3">
      <c r="B10" t="s">
        <v>8</v>
      </c>
      <c r="C10">
        <v>582</v>
      </c>
      <c r="D10">
        <v>10</v>
      </c>
      <c r="E10">
        <v>588</v>
      </c>
      <c r="F10">
        <v>9</v>
      </c>
      <c r="G10">
        <v>1</v>
      </c>
      <c r="H10">
        <f t="shared" ref="H10:H16" si="0">SUM(F10:G10)</f>
        <v>10</v>
      </c>
      <c r="I10">
        <v>0</v>
      </c>
      <c r="J10">
        <v>0</v>
      </c>
      <c r="K10">
        <v>0</v>
      </c>
      <c r="L10">
        <v>0</v>
      </c>
      <c r="M10">
        <f t="shared" ref="M10:M16" si="1">SUM(K10:L10)</f>
        <v>0</v>
      </c>
    </row>
    <row r="11" spans="2:16" x14ac:dyDescent="0.3">
      <c r="B11" t="s">
        <v>9</v>
      </c>
      <c r="C11">
        <v>776</v>
      </c>
      <c r="D11">
        <v>49</v>
      </c>
      <c r="E11">
        <v>943</v>
      </c>
      <c r="F11">
        <v>44</v>
      </c>
      <c r="G11">
        <v>5</v>
      </c>
      <c r="H11">
        <v>0</v>
      </c>
      <c r="I11">
        <v>0</v>
      </c>
      <c r="J11">
        <v>0</v>
      </c>
      <c r="K11">
        <v>0</v>
      </c>
      <c r="L11">
        <v>0</v>
      </c>
      <c r="M11">
        <f t="shared" si="1"/>
        <v>0</v>
      </c>
    </row>
    <row r="12" spans="2:16" x14ac:dyDescent="0.3">
      <c r="B12" t="s">
        <v>10</v>
      </c>
      <c r="C12">
        <v>2913</v>
      </c>
      <c r="D12">
        <v>102</v>
      </c>
      <c r="E12">
        <v>3940</v>
      </c>
      <c r="F12">
        <v>87</v>
      </c>
      <c r="G12">
        <v>15</v>
      </c>
      <c r="H12">
        <f t="shared" si="0"/>
        <v>102</v>
      </c>
      <c r="I12">
        <v>0</v>
      </c>
      <c r="J12">
        <v>0</v>
      </c>
      <c r="K12">
        <v>0</v>
      </c>
      <c r="L12">
        <v>0</v>
      </c>
      <c r="M12">
        <f t="shared" si="1"/>
        <v>0</v>
      </c>
      <c r="P12" t="s">
        <v>15</v>
      </c>
    </row>
    <row r="13" spans="2:16" x14ac:dyDescent="0.3">
      <c r="B13" t="s">
        <v>11</v>
      </c>
      <c r="C13">
        <v>166</v>
      </c>
      <c r="D13">
        <v>2</v>
      </c>
      <c r="E13">
        <v>166</v>
      </c>
      <c r="F13">
        <v>2</v>
      </c>
      <c r="G13">
        <v>0</v>
      </c>
      <c r="H13">
        <f t="shared" si="0"/>
        <v>2</v>
      </c>
      <c r="I13">
        <v>0</v>
      </c>
      <c r="J13">
        <v>0</v>
      </c>
      <c r="K13">
        <v>0</v>
      </c>
      <c r="L13">
        <v>0</v>
      </c>
      <c r="M13">
        <f t="shared" si="1"/>
        <v>0</v>
      </c>
      <c r="N13" t="s">
        <v>15</v>
      </c>
      <c r="O13" t="s">
        <v>15</v>
      </c>
    </row>
    <row r="14" spans="2:16" x14ac:dyDescent="0.3">
      <c r="B14" t="s">
        <v>12</v>
      </c>
      <c r="C14">
        <v>546</v>
      </c>
      <c r="D14">
        <v>22</v>
      </c>
      <c r="E14">
        <v>1086</v>
      </c>
      <c r="F14">
        <v>20</v>
      </c>
      <c r="G14">
        <v>2</v>
      </c>
      <c r="H14">
        <f t="shared" si="0"/>
        <v>22</v>
      </c>
      <c r="I14">
        <v>0</v>
      </c>
      <c r="J14">
        <v>0</v>
      </c>
      <c r="K14">
        <v>0</v>
      </c>
      <c r="L14">
        <v>0</v>
      </c>
      <c r="M14">
        <f t="shared" si="1"/>
        <v>0</v>
      </c>
      <c r="O14" t="s">
        <v>15</v>
      </c>
      <c r="P14" t="s">
        <v>15</v>
      </c>
    </row>
    <row r="15" spans="2:16" x14ac:dyDescent="0.3">
      <c r="B15" t="s">
        <v>13</v>
      </c>
      <c r="C15">
        <v>1153</v>
      </c>
      <c r="D15">
        <v>41</v>
      </c>
      <c r="E15">
        <v>1165</v>
      </c>
      <c r="F15">
        <v>33</v>
      </c>
      <c r="G15">
        <v>8</v>
      </c>
      <c r="H15">
        <f t="shared" si="0"/>
        <v>41</v>
      </c>
      <c r="I15">
        <v>0</v>
      </c>
      <c r="J15">
        <v>0</v>
      </c>
      <c r="K15">
        <v>0</v>
      </c>
      <c r="L15">
        <v>0</v>
      </c>
      <c r="M15">
        <f t="shared" si="1"/>
        <v>0</v>
      </c>
      <c r="N15" t="s">
        <v>15</v>
      </c>
      <c r="O15" t="s">
        <v>15</v>
      </c>
    </row>
    <row r="16" spans="2:16" x14ac:dyDescent="0.3">
      <c r="B16" t="s">
        <v>14</v>
      </c>
      <c r="C16">
        <v>1153</v>
      </c>
      <c r="D16">
        <v>76</v>
      </c>
      <c r="E16">
        <v>1630</v>
      </c>
      <c r="F16">
        <v>67</v>
      </c>
      <c r="G16">
        <v>9</v>
      </c>
      <c r="H16">
        <f t="shared" si="0"/>
        <v>76</v>
      </c>
      <c r="I16">
        <v>0</v>
      </c>
      <c r="J16">
        <v>0</v>
      </c>
      <c r="K16">
        <v>0</v>
      </c>
      <c r="L16">
        <v>0</v>
      </c>
      <c r="M16">
        <f t="shared" si="1"/>
        <v>0</v>
      </c>
    </row>
    <row r="17" spans="2:15" x14ac:dyDescent="0.3">
      <c r="B17" t="s">
        <v>6</v>
      </c>
      <c r="C17">
        <f t="shared" ref="C17:G17" si="2">+C9+C10+C11+C12+C13+C14+C15+C16</f>
        <v>7629</v>
      </c>
      <c r="D17">
        <f t="shared" si="2"/>
        <v>308</v>
      </c>
      <c r="E17">
        <f t="shared" si="2"/>
        <v>9948</v>
      </c>
      <c r="F17">
        <f t="shared" si="2"/>
        <v>267</v>
      </c>
      <c r="G17">
        <f t="shared" si="2"/>
        <v>40</v>
      </c>
      <c r="H17">
        <f>SUM(F17:G17)</f>
        <v>307</v>
      </c>
      <c r="I17">
        <f>SUM(I9:I16)</f>
        <v>0</v>
      </c>
      <c r="J17">
        <f>+J9+J10+J11+J12+J13+J14+J15+J16</f>
        <v>0</v>
      </c>
      <c r="K17">
        <f>+K9+K10+K11+K12+K13+K14+K15+K16</f>
        <v>0</v>
      </c>
      <c r="L17">
        <f>+L9+L10+L11+L12+L13+L14+L15+L16</f>
        <v>0</v>
      </c>
      <c r="M17">
        <f>+M9+M10+M11+M12+M13+M14+M15+M16</f>
        <v>0</v>
      </c>
      <c r="O17" t="s">
        <v>15</v>
      </c>
    </row>
    <row r="18" spans="2:15" x14ac:dyDescent="0.3">
      <c r="K18"/>
    </row>
    <row r="19" spans="2:15" x14ac:dyDescent="0.3">
      <c r="H19" t="s">
        <v>15</v>
      </c>
      <c r="K19"/>
      <c r="N19" t="s">
        <v>15</v>
      </c>
    </row>
    <row r="20" spans="2:15" x14ac:dyDescent="0.3">
      <c r="B20" t="s">
        <v>24</v>
      </c>
      <c r="E20" t="s">
        <v>0</v>
      </c>
      <c r="I20" t="s">
        <v>25</v>
      </c>
      <c r="K20" t="s">
        <v>0</v>
      </c>
    </row>
    <row r="21" spans="2:15" x14ac:dyDescent="0.3">
      <c r="B21" t="s">
        <v>1</v>
      </c>
      <c r="C21" t="s">
        <v>22</v>
      </c>
      <c r="D21" t="s">
        <v>23</v>
      </c>
      <c r="E21" t="s">
        <v>4</v>
      </c>
      <c r="F21" t="s">
        <v>5</v>
      </c>
      <c r="G21" t="s">
        <v>6</v>
      </c>
      <c r="I21" t="s">
        <v>22</v>
      </c>
      <c r="J21" t="s">
        <v>23</v>
      </c>
      <c r="K21" t="s">
        <v>4</v>
      </c>
      <c r="L21" t="s">
        <v>5</v>
      </c>
      <c r="M21" t="s">
        <v>6</v>
      </c>
      <c r="O21" t="s">
        <v>15</v>
      </c>
    </row>
    <row r="22" spans="2:15" x14ac:dyDescent="0.3">
      <c r="B22" t="s">
        <v>27</v>
      </c>
      <c r="C22">
        <v>1</v>
      </c>
      <c r="D22">
        <v>30</v>
      </c>
      <c r="E22">
        <v>1</v>
      </c>
      <c r="F22">
        <v>0</v>
      </c>
      <c r="G22">
        <f>SUM(E22:F22)</f>
        <v>1</v>
      </c>
      <c r="I22">
        <v>77</v>
      </c>
      <c r="J22">
        <v>1827</v>
      </c>
      <c r="K22">
        <v>68</v>
      </c>
      <c r="L22">
        <v>9</v>
      </c>
      <c r="M22">
        <f>SUM(K22:L22)</f>
        <v>77</v>
      </c>
    </row>
    <row r="23" spans="2:15" x14ac:dyDescent="0.3">
      <c r="B23" t="s">
        <v>8</v>
      </c>
      <c r="C23">
        <v>0</v>
      </c>
      <c r="D23">
        <v>0</v>
      </c>
      <c r="E23">
        <v>0</v>
      </c>
      <c r="F23">
        <v>0</v>
      </c>
      <c r="G23">
        <f t="shared" ref="G23:G29" si="3">SUM(E23:F23)</f>
        <v>0</v>
      </c>
      <c r="I23">
        <v>118</v>
      </c>
      <c r="J23">
        <v>2432</v>
      </c>
      <c r="K23">
        <v>113</v>
      </c>
      <c r="L23">
        <v>5</v>
      </c>
      <c r="M23">
        <f>SUM(K23:L23)</f>
        <v>118</v>
      </c>
      <c r="O23" t="s">
        <v>15</v>
      </c>
    </row>
    <row r="24" spans="2:15" x14ac:dyDescent="0.3">
      <c r="B24" t="s">
        <v>9</v>
      </c>
      <c r="C24">
        <v>0</v>
      </c>
      <c r="D24">
        <v>0</v>
      </c>
      <c r="E24">
        <v>0</v>
      </c>
      <c r="F24">
        <v>0</v>
      </c>
      <c r="G24">
        <f t="shared" si="3"/>
        <v>0</v>
      </c>
      <c r="I24">
        <v>49</v>
      </c>
      <c r="J24">
        <v>1481.6</v>
      </c>
      <c r="K24">
        <v>45</v>
      </c>
      <c r="L24">
        <v>4</v>
      </c>
      <c r="M24">
        <f t="shared" ref="M24:M29" si="4">SUM(K24:L24)</f>
        <v>49</v>
      </c>
      <c r="O24" t="s">
        <v>15</v>
      </c>
    </row>
    <row r="25" spans="2:15" x14ac:dyDescent="0.3">
      <c r="B25" t="s">
        <v>10</v>
      </c>
      <c r="C25">
        <v>13</v>
      </c>
      <c r="D25">
        <v>2067</v>
      </c>
      <c r="E25">
        <v>11</v>
      </c>
      <c r="F25">
        <v>2</v>
      </c>
      <c r="G25">
        <f t="shared" si="3"/>
        <v>13</v>
      </c>
      <c r="I25">
        <v>159</v>
      </c>
      <c r="J25">
        <v>7099</v>
      </c>
      <c r="K25">
        <v>135</v>
      </c>
      <c r="L25">
        <v>24</v>
      </c>
      <c r="M25">
        <f t="shared" si="4"/>
        <v>159</v>
      </c>
      <c r="N25" t="s">
        <v>15</v>
      </c>
    </row>
    <row r="26" spans="2:15" x14ac:dyDescent="0.3">
      <c r="B26" t="s">
        <v>11</v>
      </c>
      <c r="C26">
        <v>2</v>
      </c>
      <c r="D26">
        <v>200</v>
      </c>
      <c r="E26">
        <v>2</v>
      </c>
      <c r="F26">
        <v>0</v>
      </c>
      <c r="G26">
        <f t="shared" si="3"/>
        <v>2</v>
      </c>
      <c r="I26">
        <v>86</v>
      </c>
      <c r="J26">
        <v>7452</v>
      </c>
      <c r="K26">
        <v>79</v>
      </c>
      <c r="L26">
        <v>7</v>
      </c>
      <c r="M26">
        <f t="shared" si="4"/>
        <v>86</v>
      </c>
      <c r="O26" t="s">
        <v>15</v>
      </c>
    </row>
    <row r="27" spans="2:15" x14ac:dyDescent="0.3">
      <c r="B27" t="s">
        <v>12</v>
      </c>
      <c r="C27">
        <v>0</v>
      </c>
      <c r="D27">
        <v>0</v>
      </c>
      <c r="E27">
        <v>0</v>
      </c>
      <c r="F27">
        <v>0</v>
      </c>
      <c r="G27">
        <f t="shared" si="3"/>
        <v>0</v>
      </c>
      <c r="I27">
        <v>307</v>
      </c>
      <c r="J27">
        <v>19394</v>
      </c>
      <c r="K27">
        <v>265</v>
      </c>
      <c r="L27">
        <v>42</v>
      </c>
      <c r="M27">
        <f t="shared" si="4"/>
        <v>307</v>
      </c>
      <c r="O27" t="s">
        <v>15</v>
      </c>
    </row>
    <row r="28" spans="2:15" x14ac:dyDescent="0.3">
      <c r="B28" t="s">
        <v>13</v>
      </c>
      <c r="C28">
        <v>1</v>
      </c>
      <c r="D28">
        <v>30</v>
      </c>
      <c r="E28">
        <v>1</v>
      </c>
      <c r="F28">
        <v>0</v>
      </c>
      <c r="G28">
        <f t="shared" si="3"/>
        <v>1</v>
      </c>
      <c r="I28">
        <v>52</v>
      </c>
      <c r="J28">
        <v>2151</v>
      </c>
      <c r="K28">
        <v>50</v>
      </c>
      <c r="L28">
        <v>2</v>
      </c>
      <c r="M28">
        <f t="shared" si="4"/>
        <v>52</v>
      </c>
      <c r="N28" t="s">
        <v>15</v>
      </c>
    </row>
    <row r="29" spans="2:15" x14ac:dyDescent="0.3">
      <c r="B29" t="s">
        <v>14</v>
      </c>
      <c r="C29">
        <v>0</v>
      </c>
      <c r="D29">
        <v>0</v>
      </c>
      <c r="E29">
        <v>0</v>
      </c>
      <c r="F29">
        <v>0</v>
      </c>
      <c r="G29">
        <f t="shared" si="3"/>
        <v>0</v>
      </c>
      <c r="I29">
        <v>95</v>
      </c>
      <c r="J29">
        <v>2170</v>
      </c>
      <c r="K29">
        <v>76</v>
      </c>
      <c r="L29">
        <v>19</v>
      </c>
      <c r="M29">
        <f t="shared" si="4"/>
        <v>95</v>
      </c>
    </row>
    <row r="30" spans="2:15" x14ac:dyDescent="0.3">
      <c r="B30" t="s">
        <v>6</v>
      </c>
      <c r="C30">
        <f t="shared" ref="C30:D30" si="5">SUM(C22:C29)</f>
        <v>17</v>
      </c>
      <c r="D30">
        <f t="shared" si="5"/>
        <v>2327</v>
      </c>
      <c r="E30">
        <f t="shared" ref="E30:L30" si="6">+E22+E23+E24+E25+E26+E27+E28+E29</f>
        <v>15</v>
      </c>
      <c r="F30">
        <v>2</v>
      </c>
      <c r="G30">
        <f t="shared" si="6"/>
        <v>17</v>
      </c>
      <c r="I30">
        <f t="shared" si="6"/>
        <v>943</v>
      </c>
      <c r="J30">
        <f t="shared" si="6"/>
        <v>44006.6</v>
      </c>
      <c r="K30">
        <f t="shared" si="6"/>
        <v>831</v>
      </c>
      <c r="L30">
        <f t="shared" si="6"/>
        <v>112</v>
      </c>
      <c r="M30">
        <f>SUM(M22:M29)</f>
        <v>943</v>
      </c>
    </row>
    <row r="31" spans="2:15" x14ac:dyDescent="0.3">
      <c r="K31"/>
    </row>
    <row r="32" spans="2:15" x14ac:dyDescent="0.3">
      <c r="E32" t="s">
        <v>15</v>
      </c>
      <c r="H32" t="s">
        <v>15</v>
      </c>
      <c r="K32"/>
    </row>
    <row r="33" spans="4:12" x14ac:dyDescent="0.3">
      <c r="D33" t="s">
        <v>15</v>
      </c>
      <c r="E33" t="s">
        <v>15</v>
      </c>
      <c r="F33" t="s">
        <v>15</v>
      </c>
      <c r="G33" t="s">
        <v>15</v>
      </c>
      <c r="I33" t="s">
        <v>15</v>
      </c>
      <c r="K33"/>
    </row>
    <row r="34" spans="4:12" x14ac:dyDescent="0.3">
      <c r="G34" t="s">
        <v>15</v>
      </c>
      <c r="K34"/>
      <c r="L34" t="s">
        <v>15</v>
      </c>
    </row>
    <row r="35" spans="4:12" x14ac:dyDescent="0.3">
      <c r="K35"/>
    </row>
    <row r="36" spans="4:12" x14ac:dyDescent="0.3">
      <c r="K36"/>
    </row>
    <row r="37" spans="4:12" x14ac:dyDescent="0.3">
      <c r="K37"/>
    </row>
    <row r="38" spans="4:12" x14ac:dyDescent="0.3">
      <c r="K38"/>
    </row>
    <row r="39" spans="4:12" x14ac:dyDescent="0.3">
      <c r="K39"/>
    </row>
    <row r="40" spans="4:12" x14ac:dyDescent="0.3">
      <c r="K40"/>
    </row>
    <row r="41" spans="4:12" x14ac:dyDescent="0.3">
      <c r="K41"/>
    </row>
    <row r="42" spans="4:12" ht="15.6" x14ac:dyDescent="0.3">
      <c r="E42" s="4"/>
    </row>
    <row r="43" spans="4:12" ht="15.6" x14ac:dyDescent="0.3">
      <c r="E43" s="4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B7593-6401-4781-A213-4D239DA85447}">
  <dimension ref="B4:J61"/>
  <sheetViews>
    <sheetView tabSelected="1" topLeftCell="A24" zoomScaleNormal="100" workbookViewId="0">
      <selection activeCell="M38" sqref="M38"/>
    </sheetView>
  </sheetViews>
  <sheetFormatPr baseColWidth="10" defaultColWidth="8.88671875" defaultRowHeight="14.4" x14ac:dyDescent="0.3"/>
  <cols>
    <col min="2" max="2" width="20.109375" customWidth="1"/>
    <col min="3" max="3" width="22" customWidth="1"/>
    <col min="4" max="4" width="16.109375" customWidth="1"/>
    <col min="5" max="5" width="16.44140625" customWidth="1"/>
    <col min="6" max="6" width="14.44140625" customWidth="1"/>
    <col min="7" max="7" width="12.88671875" customWidth="1"/>
    <col min="8" max="8" width="14.21875" customWidth="1"/>
    <col min="9" max="9" width="17.44140625" customWidth="1"/>
    <col min="10" max="10" width="14.109375" customWidth="1"/>
  </cols>
  <sheetData>
    <row r="4" spans="2:9" x14ac:dyDescent="0.3">
      <c r="B4" t="s">
        <v>178</v>
      </c>
    </row>
    <row r="6" spans="2:9" x14ac:dyDescent="0.3">
      <c r="B6" t="s">
        <v>38</v>
      </c>
    </row>
    <row r="7" spans="2:9" x14ac:dyDescent="0.3">
      <c r="B7" t="s">
        <v>39</v>
      </c>
    </row>
    <row r="9" spans="2:9" x14ac:dyDescent="0.3">
      <c r="B9" t="s">
        <v>40</v>
      </c>
    </row>
    <row r="10" spans="2:9" x14ac:dyDescent="0.3">
      <c r="C10" t="s">
        <v>1</v>
      </c>
      <c r="D10" t="s">
        <v>41</v>
      </c>
      <c r="E10" t="s">
        <v>42</v>
      </c>
      <c r="F10" t="s">
        <v>43</v>
      </c>
      <c r="G10" t="s">
        <v>4</v>
      </c>
      <c r="H10" t="s">
        <v>5</v>
      </c>
      <c r="I10" t="s">
        <v>6</v>
      </c>
    </row>
    <row r="11" spans="2:9" x14ac:dyDescent="0.3">
      <c r="B11">
        <v>1</v>
      </c>
      <c r="C11" t="s">
        <v>44</v>
      </c>
      <c r="D11">
        <v>4</v>
      </c>
      <c r="E11">
        <v>0</v>
      </c>
      <c r="F11">
        <v>1</v>
      </c>
      <c r="G11">
        <v>5</v>
      </c>
      <c r="H11">
        <v>0</v>
      </c>
      <c r="I11">
        <f t="shared" ref="I11:I13" si="0">+G11+H11</f>
        <v>5</v>
      </c>
    </row>
    <row r="12" spans="2:9" x14ac:dyDescent="0.3">
      <c r="B12">
        <v>2</v>
      </c>
      <c r="C12" t="s">
        <v>8</v>
      </c>
      <c r="D12">
        <v>0</v>
      </c>
      <c r="E12">
        <v>0</v>
      </c>
      <c r="F12">
        <v>0</v>
      </c>
      <c r="G12">
        <v>0</v>
      </c>
      <c r="H12">
        <v>0</v>
      </c>
      <c r="I12">
        <f t="shared" si="0"/>
        <v>0</v>
      </c>
    </row>
    <row r="13" spans="2:9" x14ac:dyDescent="0.3">
      <c r="B13">
        <v>3</v>
      </c>
      <c r="C13" t="s">
        <v>9</v>
      </c>
      <c r="D13">
        <v>0</v>
      </c>
      <c r="E13">
        <v>0</v>
      </c>
      <c r="F13">
        <v>0</v>
      </c>
      <c r="G13">
        <v>0</v>
      </c>
      <c r="H13">
        <v>0</v>
      </c>
      <c r="I13">
        <f t="shared" si="0"/>
        <v>0</v>
      </c>
    </row>
    <row r="14" spans="2:9" x14ac:dyDescent="0.3">
      <c r="B14">
        <v>4</v>
      </c>
      <c r="C14" t="s">
        <v>10</v>
      </c>
      <c r="D14">
        <v>0</v>
      </c>
      <c r="E14">
        <v>0</v>
      </c>
      <c r="F14">
        <v>0</v>
      </c>
      <c r="G14">
        <v>0</v>
      </c>
      <c r="H14">
        <v>0</v>
      </c>
      <c r="I14">
        <f>+G14+H14</f>
        <v>0</v>
      </c>
    </row>
    <row r="15" spans="2:9" ht="16.2" customHeight="1" x14ac:dyDescent="0.3">
      <c r="B15">
        <v>5</v>
      </c>
      <c r="C15" t="s">
        <v>11</v>
      </c>
      <c r="D15">
        <v>0</v>
      </c>
      <c r="E15">
        <v>0</v>
      </c>
      <c r="F15">
        <v>0</v>
      </c>
      <c r="G15">
        <v>0</v>
      </c>
      <c r="H15">
        <v>0</v>
      </c>
      <c r="I15">
        <f t="shared" ref="I15:I18" si="1">+G15+H15</f>
        <v>0</v>
      </c>
    </row>
    <row r="16" spans="2:9" ht="15" customHeight="1" x14ac:dyDescent="0.3">
      <c r="B16">
        <v>6</v>
      </c>
      <c r="C16" t="s">
        <v>12</v>
      </c>
      <c r="D16">
        <v>0</v>
      </c>
      <c r="E16">
        <v>0</v>
      </c>
      <c r="F16">
        <v>0</v>
      </c>
      <c r="G16">
        <v>0</v>
      </c>
      <c r="H16">
        <v>0</v>
      </c>
      <c r="I16">
        <f t="shared" si="1"/>
        <v>0</v>
      </c>
    </row>
    <row r="17" spans="2:10" ht="15" customHeight="1" x14ac:dyDescent="0.3">
      <c r="B17">
        <v>7</v>
      </c>
      <c r="C17" t="s">
        <v>13</v>
      </c>
      <c r="D17">
        <v>0</v>
      </c>
      <c r="E17">
        <v>0</v>
      </c>
      <c r="F17">
        <v>0</v>
      </c>
      <c r="G17">
        <v>0</v>
      </c>
      <c r="H17">
        <v>0</v>
      </c>
      <c r="I17">
        <f t="shared" si="1"/>
        <v>0</v>
      </c>
    </row>
    <row r="18" spans="2:10" ht="13.2" customHeight="1" x14ac:dyDescent="0.3">
      <c r="B18">
        <v>8</v>
      </c>
      <c r="C18" t="s">
        <v>14</v>
      </c>
      <c r="D18">
        <v>1</v>
      </c>
      <c r="E18">
        <v>0</v>
      </c>
      <c r="F18">
        <v>0</v>
      </c>
      <c r="G18">
        <v>1</v>
      </c>
      <c r="H18">
        <v>0</v>
      </c>
      <c r="I18">
        <f t="shared" si="1"/>
        <v>1</v>
      </c>
    </row>
    <row r="19" spans="2:10" ht="16.2" customHeight="1" x14ac:dyDescent="0.3">
      <c r="B19" t="s">
        <v>6</v>
      </c>
      <c r="D19">
        <f>+D11+D12+D13+D14+D15+D16+D17+D18</f>
        <v>5</v>
      </c>
      <c r="E19">
        <f>SUM(E11:E18)</f>
        <v>0</v>
      </c>
      <c r="F19">
        <f>SUM(F11:F18)</f>
        <v>1</v>
      </c>
      <c r="G19">
        <f t="shared" ref="G19:I19" si="2">+G11+G12+G13+G14+G15+G16+G17+G18</f>
        <v>6</v>
      </c>
      <c r="H19">
        <f t="shared" si="2"/>
        <v>0</v>
      </c>
      <c r="I19">
        <f t="shared" si="2"/>
        <v>6</v>
      </c>
    </row>
    <row r="20" spans="2:10" ht="16.2" customHeight="1" x14ac:dyDescent="0.3"/>
    <row r="21" spans="2:10" ht="16.2" customHeight="1" x14ac:dyDescent="0.3"/>
    <row r="22" spans="2:10" ht="16.2" customHeight="1" x14ac:dyDescent="0.3"/>
    <row r="23" spans="2:10" ht="28.8" customHeight="1" x14ac:dyDescent="0.3">
      <c r="B23" t="s">
        <v>45</v>
      </c>
    </row>
    <row r="24" spans="2:10" ht="45.6" customHeight="1" x14ac:dyDescent="0.3">
      <c r="B24" t="s">
        <v>46</v>
      </c>
      <c r="C24" t="s">
        <v>47</v>
      </c>
      <c r="F24" t="s">
        <v>48</v>
      </c>
      <c r="I24" t="s">
        <v>49</v>
      </c>
    </row>
    <row r="25" spans="2:10" ht="32.4" customHeight="1" x14ac:dyDescent="0.3">
      <c r="C25" t="s">
        <v>50</v>
      </c>
      <c r="D25" t="s">
        <v>51</v>
      </c>
      <c r="E25" t="s">
        <v>52</v>
      </c>
      <c r="F25" t="s">
        <v>50</v>
      </c>
      <c r="G25" t="s">
        <v>51</v>
      </c>
      <c r="H25" t="s">
        <v>52</v>
      </c>
      <c r="I25" t="s">
        <v>53</v>
      </c>
      <c r="J25" t="s">
        <v>6</v>
      </c>
    </row>
    <row r="26" spans="2:10" x14ac:dyDescent="0.3">
      <c r="B26" t="s">
        <v>27</v>
      </c>
      <c r="C26">
        <v>48017</v>
      </c>
      <c r="D26">
        <v>35903</v>
      </c>
      <c r="E26">
        <f>C26+D26</f>
        <v>83920</v>
      </c>
      <c r="F26">
        <v>21607.65</v>
      </c>
      <c r="G26">
        <v>54965.35</v>
      </c>
      <c r="H26">
        <f t="shared" ref="H26:H35" si="3">SUM(F26:G26)</f>
        <v>76573</v>
      </c>
      <c r="I26">
        <v>330</v>
      </c>
      <c r="J26" s="26">
        <v>66663.5</v>
      </c>
    </row>
    <row r="27" spans="2:10" x14ac:dyDescent="0.3">
      <c r="B27" t="s">
        <v>8</v>
      </c>
      <c r="C27">
        <v>304</v>
      </c>
      <c r="D27">
        <v>38198</v>
      </c>
      <c r="E27">
        <f t="shared" ref="E27:E36" si="4">C27+D27</f>
        <v>38502</v>
      </c>
      <c r="F27">
        <v>200</v>
      </c>
      <c r="G27">
        <v>48439.99</v>
      </c>
      <c r="H27">
        <f t="shared" si="3"/>
        <v>48639.99</v>
      </c>
      <c r="I27">
        <v>2241.83</v>
      </c>
      <c r="J27" s="26">
        <v>22155.760000000002</v>
      </c>
    </row>
    <row r="28" spans="2:10" x14ac:dyDescent="0.3">
      <c r="B28" t="s">
        <v>9</v>
      </c>
      <c r="C28">
        <v>1927</v>
      </c>
      <c r="D28">
        <v>6711</v>
      </c>
      <c r="E28">
        <f t="shared" si="4"/>
        <v>8638</v>
      </c>
      <c r="F28">
        <v>762.8</v>
      </c>
      <c r="G28">
        <v>6579.5</v>
      </c>
      <c r="H28">
        <f t="shared" si="3"/>
        <v>7342.3</v>
      </c>
      <c r="I28">
        <v>0</v>
      </c>
      <c r="J28" s="26">
        <v>4867.9399999999996</v>
      </c>
    </row>
    <row r="29" spans="2:10" ht="16.2" customHeight="1" x14ac:dyDescent="0.3">
      <c r="B29" t="s">
        <v>54</v>
      </c>
      <c r="C29">
        <v>6150</v>
      </c>
      <c r="D29">
        <v>0</v>
      </c>
      <c r="E29">
        <f t="shared" si="4"/>
        <v>6150</v>
      </c>
      <c r="F29">
        <v>4503</v>
      </c>
      <c r="G29">
        <v>0</v>
      </c>
      <c r="H29">
        <f t="shared" si="3"/>
        <v>4503</v>
      </c>
      <c r="I29">
        <v>0</v>
      </c>
      <c r="J29" s="26">
        <v>3544.06</v>
      </c>
    </row>
    <row r="30" spans="2:10" x14ac:dyDescent="0.3">
      <c r="B30" t="s">
        <v>10</v>
      </c>
      <c r="C30">
        <v>11253</v>
      </c>
      <c r="D30">
        <v>28336</v>
      </c>
      <c r="E30">
        <f t="shared" si="4"/>
        <v>39589</v>
      </c>
      <c r="F30">
        <v>3150.84</v>
      </c>
      <c r="G30">
        <v>22385.439999999999</v>
      </c>
      <c r="H30">
        <f t="shared" si="3"/>
        <v>25536.28</v>
      </c>
      <c r="I30">
        <v>0</v>
      </c>
      <c r="J30" s="26">
        <v>26974.909999999996</v>
      </c>
    </row>
    <row r="31" spans="2:10" x14ac:dyDescent="0.3">
      <c r="B31" t="s">
        <v>11</v>
      </c>
      <c r="C31">
        <v>22380</v>
      </c>
      <c r="D31">
        <v>57678</v>
      </c>
      <c r="E31">
        <f t="shared" si="4"/>
        <v>80058</v>
      </c>
      <c r="F31">
        <v>15265.92</v>
      </c>
      <c r="G31">
        <v>73625.47</v>
      </c>
      <c r="H31">
        <f t="shared" si="3"/>
        <v>88891.39</v>
      </c>
      <c r="I31">
        <v>1808</v>
      </c>
      <c r="J31" s="26">
        <v>53052.759999999995</v>
      </c>
    </row>
    <row r="32" spans="2:10" x14ac:dyDescent="0.3">
      <c r="B32" t="s">
        <v>12</v>
      </c>
      <c r="C32">
        <v>23400</v>
      </c>
      <c r="D32">
        <v>202628</v>
      </c>
      <c r="E32">
        <f t="shared" si="4"/>
        <v>226028</v>
      </c>
      <c r="F32">
        <v>11700</v>
      </c>
      <c r="G32">
        <v>167685.24</v>
      </c>
      <c r="H32">
        <f t="shared" si="3"/>
        <v>179385.24</v>
      </c>
      <c r="I32">
        <v>141.44999999999999</v>
      </c>
      <c r="J32" s="26">
        <v>184622.89</v>
      </c>
    </row>
    <row r="33" spans="2:10" x14ac:dyDescent="0.3">
      <c r="B33" t="s">
        <v>13</v>
      </c>
      <c r="C33">
        <v>35572</v>
      </c>
      <c r="D33">
        <v>15003</v>
      </c>
      <c r="E33">
        <f t="shared" si="4"/>
        <v>50575</v>
      </c>
      <c r="F33">
        <v>14228.8</v>
      </c>
      <c r="G33">
        <v>12385.17</v>
      </c>
      <c r="H33">
        <f t="shared" si="3"/>
        <v>26613.97</v>
      </c>
      <c r="I33">
        <v>0</v>
      </c>
      <c r="J33" s="26">
        <v>21122.5</v>
      </c>
    </row>
    <row r="34" spans="2:10" ht="16.2" customHeight="1" x14ac:dyDescent="0.3">
      <c r="B34" t="s">
        <v>55</v>
      </c>
      <c r="C34">
        <v>32450</v>
      </c>
      <c r="D34">
        <v>0</v>
      </c>
      <c r="E34">
        <f t="shared" si="4"/>
        <v>32450</v>
      </c>
      <c r="F34">
        <v>44180</v>
      </c>
      <c r="G34">
        <v>0</v>
      </c>
      <c r="H34">
        <f t="shared" si="3"/>
        <v>44180</v>
      </c>
      <c r="I34">
        <v>0</v>
      </c>
      <c r="J34" s="26">
        <v>48249</v>
      </c>
    </row>
    <row r="35" spans="2:10" x14ac:dyDescent="0.3">
      <c r="B35" t="s">
        <v>14</v>
      </c>
      <c r="C35">
        <v>25000</v>
      </c>
      <c r="D35">
        <v>133555</v>
      </c>
      <c r="E35">
        <f t="shared" si="4"/>
        <v>158555</v>
      </c>
      <c r="F35">
        <v>11250</v>
      </c>
      <c r="G35">
        <v>91810.75</v>
      </c>
      <c r="H35">
        <f t="shared" si="3"/>
        <v>103060.75</v>
      </c>
      <c r="I35">
        <v>5285.79</v>
      </c>
      <c r="J35" s="26">
        <v>114135.51999999999</v>
      </c>
    </row>
    <row r="36" spans="2:10" x14ac:dyDescent="0.3">
      <c r="B36" t="s">
        <v>6</v>
      </c>
      <c r="C36">
        <f>SUM(C26:C35)</f>
        <v>206453</v>
      </c>
      <c r="D36">
        <f>SUM(D26:D35)</f>
        <v>518012</v>
      </c>
      <c r="E36">
        <f t="shared" si="4"/>
        <v>724465</v>
      </c>
      <c r="F36">
        <f t="shared" ref="F36:H36" si="5">SUM(F26:F35)</f>
        <v>126849.01</v>
      </c>
      <c r="G36">
        <f t="shared" si="5"/>
        <v>477876.91</v>
      </c>
      <c r="H36">
        <f t="shared" si="5"/>
        <v>604725.91999999993</v>
      </c>
      <c r="I36">
        <f>SUM(I26:I35)</f>
        <v>9807.07</v>
      </c>
      <c r="J36" s="26">
        <v>545388.84</v>
      </c>
    </row>
    <row r="61" spans="2:6" ht="15.6" x14ac:dyDescent="0.3">
      <c r="B61" s="24"/>
      <c r="C61" s="24"/>
      <c r="E61" s="24"/>
      <c r="F61" s="24"/>
    </row>
  </sheetData>
  <mergeCells count="2">
    <mergeCell ref="B61:C61"/>
    <mergeCell ref="E61:F61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90EB-1193-40D2-B9D8-8EE34DBFED1B}">
  <dimension ref="A3:AK17"/>
  <sheetViews>
    <sheetView workbookViewId="0">
      <selection activeCell="A3" sqref="A3:XFD17"/>
    </sheetView>
  </sheetViews>
  <sheetFormatPr baseColWidth="10" defaultRowHeight="14.4" x14ac:dyDescent="0.3"/>
  <sheetData>
    <row r="3" spans="1:37" x14ac:dyDescent="0.3">
      <c r="A3" t="s">
        <v>178</v>
      </c>
    </row>
    <row r="6" spans="1:37" x14ac:dyDescent="0.3">
      <c r="A6" t="s">
        <v>56</v>
      </c>
      <c r="C6" t="s">
        <v>57</v>
      </c>
    </row>
    <row r="7" spans="1:37" x14ac:dyDescent="0.3">
      <c r="A7" t="s">
        <v>1</v>
      </c>
      <c r="B7" t="s">
        <v>58</v>
      </c>
      <c r="C7" t="s">
        <v>4</v>
      </c>
      <c r="D7" t="s">
        <v>5</v>
      </c>
      <c r="E7" t="s">
        <v>59</v>
      </c>
      <c r="F7" t="s">
        <v>60</v>
      </c>
      <c r="G7" t="s">
        <v>4</v>
      </c>
      <c r="H7" t="s">
        <v>5</v>
      </c>
      <c r="I7" t="s">
        <v>59</v>
      </c>
      <c r="J7" t="s">
        <v>61</v>
      </c>
      <c r="K7" t="s">
        <v>4</v>
      </c>
      <c r="L7" t="s">
        <v>5</v>
      </c>
      <c r="M7" t="s">
        <v>59</v>
      </c>
      <c r="N7" t="s">
        <v>62</v>
      </c>
      <c r="O7" t="s">
        <v>4</v>
      </c>
      <c r="P7" t="s">
        <v>5</v>
      </c>
      <c r="Q7" t="s">
        <v>59</v>
      </c>
      <c r="R7" t="s">
        <v>63</v>
      </c>
      <c r="S7" t="s">
        <v>4</v>
      </c>
      <c r="T7" t="s">
        <v>5</v>
      </c>
      <c r="U7" t="s">
        <v>59</v>
      </c>
      <c r="V7" t="s">
        <v>64</v>
      </c>
      <c r="W7" t="s">
        <v>4</v>
      </c>
      <c r="X7" t="s">
        <v>5</v>
      </c>
      <c r="Y7" t="s">
        <v>59</v>
      </c>
      <c r="Z7" t="s">
        <v>65</v>
      </c>
      <c r="AA7" t="s">
        <v>4</v>
      </c>
      <c r="AB7" t="s">
        <v>5</v>
      </c>
      <c r="AC7" t="s">
        <v>59</v>
      </c>
      <c r="AD7" t="s">
        <v>66</v>
      </c>
      <c r="AE7" t="s">
        <v>4</v>
      </c>
      <c r="AF7" t="s">
        <v>5</v>
      </c>
      <c r="AG7" t="s">
        <v>59</v>
      </c>
      <c r="AH7" t="s">
        <v>67</v>
      </c>
      <c r="AI7" t="s">
        <v>4</v>
      </c>
      <c r="AJ7" t="s">
        <v>5</v>
      </c>
      <c r="AK7" t="s">
        <v>59</v>
      </c>
    </row>
    <row r="8" spans="1:37" x14ac:dyDescent="0.3">
      <c r="A8" t="s">
        <v>27</v>
      </c>
      <c r="B8">
        <v>84</v>
      </c>
      <c r="C8">
        <v>66</v>
      </c>
      <c r="D8">
        <v>18</v>
      </c>
      <c r="E8">
        <v>84</v>
      </c>
      <c r="F8">
        <v>28</v>
      </c>
      <c r="G8">
        <v>15</v>
      </c>
      <c r="H8">
        <v>13</v>
      </c>
      <c r="I8">
        <v>28</v>
      </c>
      <c r="J8">
        <v>33</v>
      </c>
      <c r="K8">
        <v>24</v>
      </c>
      <c r="L8">
        <v>9</v>
      </c>
      <c r="M8">
        <v>33</v>
      </c>
      <c r="N8">
        <v>8</v>
      </c>
      <c r="O8">
        <v>7</v>
      </c>
      <c r="P8">
        <v>1</v>
      </c>
      <c r="Q8">
        <v>8</v>
      </c>
      <c r="R8">
        <v>1</v>
      </c>
      <c r="S8">
        <v>5</v>
      </c>
      <c r="T8">
        <v>2</v>
      </c>
      <c r="U8">
        <v>7</v>
      </c>
      <c r="V8">
        <v>1</v>
      </c>
      <c r="W8">
        <v>5</v>
      </c>
      <c r="X8">
        <v>2</v>
      </c>
      <c r="Y8">
        <v>7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4</v>
      </c>
      <c r="AI8">
        <v>55</v>
      </c>
      <c r="AJ8">
        <v>32</v>
      </c>
      <c r="AK8">
        <v>87</v>
      </c>
    </row>
    <row r="9" spans="1:37" x14ac:dyDescent="0.3">
      <c r="A9" t="s">
        <v>8</v>
      </c>
      <c r="B9">
        <v>202</v>
      </c>
      <c r="C9">
        <v>181</v>
      </c>
      <c r="D9">
        <v>21</v>
      </c>
      <c r="E9">
        <v>202</v>
      </c>
      <c r="F9">
        <v>75</v>
      </c>
      <c r="G9">
        <v>66</v>
      </c>
      <c r="H9">
        <v>9</v>
      </c>
      <c r="I9">
        <v>75</v>
      </c>
      <c r="J9">
        <v>142</v>
      </c>
      <c r="K9">
        <v>123</v>
      </c>
      <c r="L9">
        <v>19</v>
      </c>
      <c r="M9">
        <v>142</v>
      </c>
      <c r="N9">
        <v>13</v>
      </c>
      <c r="O9">
        <v>12</v>
      </c>
      <c r="P9">
        <v>1</v>
      </c>
      <c r="Q9">
        <v>13</v>
      </c>
      <c r="R9">
        <v>8</v>
      </c>
      <c r="S9">
        <v>27</v>
      </c>
      <c r="T9">
        <v>6</v>
      </c>
      <c r="U9">
        <v>33</v>
      </c>
      <c r="V9">
        <v>2</v>
      </c>
      <c r="W9">
        <v>10</v>
      </c>
      <c r="X9">
        <v>3</v>
      </c>
      <c r="Y9">
        <v>13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5</v>
      </c>
      <c r="AI9">
        <v>79</v>
      </c>
      <c r="AJ9">
        <v>13</v>
      </c>
      <c r="AK9">
        <v>92</v>
      </c>
    </row>
    <row r="10" spans="1:37" x14ac:dyDescent="0.3">
      <c r="A10" t="s">
        <v>9</v>
      </c>
      <c r="B10">
        <v>99</v>
      </c>
      <c r="C10">
        <v>82</v>
      </c>
      <c r="D10">
        <v>8</v>
      </c>
      <c r="E10">
        <v>90</v>
      </c>
      <c r="F10">
        <v>15</v>
      </c>
      <c r="G10">
        <v>14</v>
      </c>
      <c r="H10">
        <v>1</v>
      </c>
      <c r="I10">
        <v>15</v>
      </c>
      <c r="J10">
        <v>18</v>
      </c>
      <c r="K10">
        <v>16</v>
      </c>
      <c r="L10">
        <v>5</v>
      </c>
      <c r="M10">
        <v>21</v>
      </c>
      <c r="N10">
        <v>1</v>
      </c>
      <c r="O10">
        <v>5</v>
      </c>
      <c r="P10">
        <v>6</v>
      </c>
      <c r="Q10">
        <v>11</v>
      </c>
      <c r="R10">
        <v>8</v>
      </c>
      <c r="S10">
        <v>27</v>
      </c>
      <c r="T10">
        <v>0</v>
      </c>
      <c r="U10">
        <v>27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2</v>
      </c>
      <c r="AI10">
        <v>16</v>
      </c>
      <c r="AJ10">
        <v>2</v>
      </c>
      <c r="AK10">
        <v>18</v>
      </c>
    </row>
    <row r="11" spans="1:37" x14ac:dyDescent="0.3">
      <c r="A11" t="s">
        <v>10</v>
      </c>
      <c r="B11">
        <v>232</v>
      </c>
      <c r="C11">
        <v>190</v>
      </c>
      <c r="D11">
        <v>31</v>
      </c>
      <c r="E11">
        <v>221</v>
      </c>
      <c r="F11">
        <v>40</v>
      </c>
      <c r="G11">
        <v>34</v>
      </c>
      <c r="H11">
        <v>4</v>
      </c>
      <c r="I11">
        <v>38</v>
      </c>
      <c r="J11">
        <v>129</v>
      </c>
      <c r="K11">
        <v>107</v>
      </c>
      <c r="L11">
        <v>15</v>
      </c>
      <c r="M11">
        <v>122</v>
      </c>
      <c r="N11">
        <v>33</v>
      </c>
      <c r="O11">
        <v>29</v>
      </c>
      <c r="P11">
        <v>2</v>
      </c>
      <c r="Q11">
        <v>31</v>
      </c>
      <c r="R11">
        <v>21</v>
      </c>
      <c r="S11">
        <v>102</v>
      </c>
      <c r="T11">
        <v>21</v>
      </c>
      <c r="U11">
        <v>123</v>
      </c>
      <c r="V11">
        <v>1</v>
      </c>
      <c r="W11">
        <v>4</v>
      </c>
      <c r="X11">
        <v>4</v>
      </c>
      <c r="Y11">
        <v>8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11</v>
      </c>
      <c r="AI11">
        <v>81</v>
      </c>
      <c r="AJ11">
        <v>21</v>
      </c>
      <c r="AK11">
        <v>102</v>
      </c>
    </row>
    <row r="12" spans="1:37" x14ac:dyDescent="0.3">
      <c r="A12" t="s">
        <v>11</v>
      </c>
      <c r="B12">
        <v>188</v>
      </c>
      <c r="C12">
        <v>152</v>
      </c>
      <c r="D12">
        <v>17</v>
      </c>
      <c r="E12">
        <v>169</v>
      </c>
      <c r="F12">
        <v>8</v>
      </c>
      <c r="G12">
        <v>8</v>
      </c>
      <c r="H12">
        <v>0</v>
      </c>
      <c r="I12">
        <v>8</v>
      </c>
      <c r="J12">
        <v>76</v>
      </c>
      <c r="K12">
        <v>63</v>
      </c>
      <c r="L12">
        <v>10</v>
      </c>
      <c r="M12">
        <v>73</v>
      </c>
      <c r="N12">
        <v>7</v>
      </c>
      <c r="O12">
        <v>6</v>
      </c>
      <c r="P12">
        <v>1</v>
      </c>
      <c r="Q12">
        <v>7</v>
      </c>
      <c r="R12">
        <v>6</v>
      </c>
      <c r="S12">
        <v>23</v>
      </c>
      <c r="T12">
        <v>0</v>
      </c>
      <c r="U12">
        <v>23</v>
      </c>
      <c r="V12">
        <v>2</v>
      </c>
      <c r="W12">
        <v>9</v>
      </c>
      <c r="X12">
        <v>0</v>
      </c>
      <c r="Y12">
        <v>9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12</v>
      </c>
      <c r="AJ12">
        <v>2</v>
      </c>
      <c r="AK12">
        <v>14</v>
      </c>
    </row>
    <row r="13" spans="1:37" x14ac:dyDescent="0.3">
      <c r="A13" t="s">
        <v>12</v>
      </c>
      <c r="B13">
        <v>394</v>
      </c>
      <c r="C13">
        <v>329</v>
      </c>
      <c r="D13">
        <v>65</v>
      </c>
      <c r="E13">
        <v>394</v>
      </c>
      <c r="F13">
        <v>136</v>
      </c>
      <c r="G13">
        <v>115</v>
      </c>
      <c r="H13">
        <v>21</v>
      </c>
      <c r="I13">
        <v>136</v>
      </c>
      <c r="J13">
        <v>165</v>
      </c>
      <c r="K13">
        <v>140</v>
      </c>
      <c r="L13">
        <v>25</v>
      </c>
      <c r="M13">
        <v>165</v>
      </c>
      <c r="N13">
        <v>104</v>
      </c>
      <c r="O13">
        <v>88</v>
      </c>
      <c r="P13">
        <v>16</v>
      </c>
      <c r="Q13">
        <v>104</v>
      </c>
      <c r="R13">
        <v>48</v>
      </c>
      <c r="S13">
        <v>166</v>
      </c>
      <c r="T13">
        <v>22</v>
      </c>
      <c r="U13">
        <v>188</v>
      </c>
      <c r="V13">
        <v>27</v>
      </c>
      <c r="W13">
        <v>99</v>
      </c>
      <c r="X13">
        <v>8</v>
      </c>
      <c r="Y13">
        <v>107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1</v>
      </c>
      <c r="AI13">
        <v>9</v>
      </c>
      <c r="AJ13">
        <v>1</v>
      </c>
      <c r="AK13">
        <v>10</v>
      </c>
    </row>
    <row r="14" spans="1:37" x14ac:dyDescent="0.3">
      <c r="A14" t="s">
        <v>13</v>
      </c>
      <c r="B14">
        <v>114</v>
      </c>
      <c r="C14">
        <v>96</v>
      </c>
      <c r="D14">
        <v>18</v>
      </c>
      <c r="E14">
        <v>114</v>
      </c>
      <c r="F14">
        <v>46</v>
      </c>
      <c r="G14">
        <v>9</v>
      </c>
      <c r="H14">
        <v>5</v>
      </c>
      <c r="I14">
        <v>41</v>
      </c>
      <c r="J14">
        <v>54</v>
      </c>
      <c r="K14">
        <v>44</v>
      </c>
      <c r="L14">
        <v>10</v>
      </c>
      <c r="M14">
        <v>54</v>
      </c>
      <c r="N14">
        <v>25</v>
      </c>
      <c r="O14">
        <v>23</v>
      </c>
      <c r="P14">
        <v>2</v>
      </c>
      <c r="Q14">
        <v>25</v>
      </c>
      <c r="R14">
        <v>11</v>
      </c>
      <c r="S14">
        <v>29</v>
      </c>
      <c r="T14">
        <v>1</v>
      </c>
      <c r="U14">
        <v>30</v>
      </c>
      <c r="V14">
        <v>2</v>
      </c>
      <c r="W14">
        <v>5</v>
      </c>
      <c r="X14">
        <v>0</v>
      </c>
      <c r="Y14">
        <v>5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4</v>
      </c>
      <c r="AI14">
        <v>45</v>
      </c>
      <c r="AJ14">
        <v>9</v>
      </c>
      <c r="AK14">
        <v>54</v>
      </c>
    </row>
    <row r="15" spans="1:37" x14ac:dyDescent="0.3">
      <c r="A15" t="s">
        <v>14</v>
      </c>
      <c r="B15">
        <v>275</v>
      </c>
      <c r="C15">
        <v>239</v>
      </c>
      <c r="D15">
        <v>36</v>
      </c>
      <c r="E15">
        <v>275</v>
      </c>
      <c r="F15">
        <v>109</v>
      </c>
      <c r="G15">
        <v>98</v>
      </c>
      <c r="H15">
        <v>11</v>
      </c>
      <c r="I15">
        <v>109</v>
      </c>
      <c r="J15">
        <v>190</v>
      </c>
      <c r="K15">
        <v>163</v>
      </c>
      <c r="L15">
        <v>27</v>
      </c>
      <c r="M15">
        <v>190</v>
      </c>
      <c r="N15">
        <v>79</v>
      </c>
      <c r="O15">
        <v>68</v>
      </c>
      <c r="P15">
        <v>13</v>
      </c>
      <c r="Q15">
        <v>81</v>
      </c>
      <c r="R15">
        <v>21</v>
      </c>
      <c r="S15">
        <v>42</v>
      </c>
      <c r="T15">
        <v>8</v>
      </c>
      <c r="U15">
        <v>50</v>
      </c>
      <c r="V15">
        <v>10</v>
      </c>
      <c r="W15">
        <v>19</v>
      </c>
      <c r="X15">
        <v>3</v>
      </c>
      <c r="Y15">
        <v>22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11</v>
      </c>
      <c r="AI15">
        <v>70</v>
      </c>
      <c r="AJ15">
        <v>12</v>
      </c>
      <c r="AK15">
        <v>82</v>
      </c>
    </row>
    <row r="16" spans="1:37" x14ac:dyDescent="0.3">
      <c r="A16" t="s">
        <v>6</v>
      </c>
      <c r="B16">
        <v>1588</v>
      </c>
      <c r="C16">
        <v>1335</v>
      </c>
      <c r="D16">
        <v>214</v>
      </c>
      <c r="E16">
        <v>1549</v>
      </c>
      <c r="F16">
        <v>457</v>
      </c>
      <c r="G16">
        <v>359</v>
      </c>
      <c r="H16">
        <v>64</v>
      </c>
      <c r="I16">
        <v>450</v>
      </c>
      <c r="J16">
        <v>807</v>
      </c>
      <c r="K16">
        <v>680</v>
      </c>
      <c r="L16">
        <v>120</v>
      </c>
      <c r="M16">
        <v>800</v>
      </c>
      <c r="N16">
        <v>270</v>
      </c>
      <c r="O16">
        <v>238</v>
      </c>
      <c r="P16">
        <v>42</v>
      </c>
      <c r="Q16">
        <v>280</v>
      </c>
      <c r="R16">
        <v>124</v>
      </c>
      <c r="S16">
        <v>421</v>
      </c>
      <c r="T16">
        <v>60</v>
      </c>
      <c r="U16">
        <v>481</v>
      </c>
      <c r="V16">
        <v>45</v>
      </c>
      <c r="W16">
        <v>151</v>
      </c>
      <c r="X16">
        <v>20</v>
      </c>
      <c r="Y16">
        <v>171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39</v>
      </c>
      <c r="AI16">
        <v>367</v>
      </c>
      <c r="AJ16">
        <v>92</v>
      </c>
      <c r="AK16">
        <v>459</v>
      </c>
    </row>
    <row r="17" customForma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8951-143D-4CA6-BFC1-6D18258F1D7C}">
  <dimension ref="A2:M14"/>
  <sheetViews>
    <sheetView workbookViewId="0">
      <selection activeCell="A2" sqref="A2:XFD14"/>
    </sheetView>
  </sheetViews>
  <sheetFormatPr baseColWidth="10" defaultColWidth="11.5546875" defaultRowHeight="15" x14ac:dyDescent="0.25"/>
  <cols>
    <col min="1" max="1" width="16.6640625" style="3" customWidth="1"/>
    <col min="2" max="9" width="11.5546875" style="3"/>
    <col min="10" max="10" width="12.5546875" style="3" customWidth="1"/>
    <col min="11" max="16384" width="11.5546875" style="3"/>
  </cols>
  <sheetData>
    <row r="2" spans="1:13" customFormat="1" ht="14.4" x14ac:dyDescent="0.3">
      <c r="A2" t="s">
        <v>178</v>
      </c>
    </row>
    <row r="3" spans="1:13" customFormat="1" ht="14.4" x14ac:dyDescent="0.3"/>
    <row r="4" spans="1:13" customFormat="1" ht="14.4" x14ac:dyDescent="0.3"/>
    <row r="5" spans="1:13" customFormat="1" ht="14.4" x14ac:dyDescent="0.3">
      <c r="A5" t="s">
        <v>1</v>
      </c>
      <c r="B5" t="s">
        <v>68</v>
      </c>
      <c r="C5" t="s">
        <v>4</v>
      </c>
      <c r="D5" t="s">
        <v>5</v>
      </c>
      <c r="E5" t="s">
        <v>59</v>
      </c>
      <c r="F5" t="s">
        <v>69</v>
      </c>
      <c r="G5" t="s">
        <v>4</v>
      </c>
      <c r="H5" t="s">
        <v>5</v>
      </c>
      <c r="I5" t="s">
        <v>59</v>
      </c>
      <c r="J5" t="s">
        <v>70</v>
      </c>
      <c r="K5" t="s">
        <v>4</v>
      </c>
      <c r="L5" t="s">
        <v>5</v>
      </c>
      <c r="M5" t="s">
        <v>59</v>
      </c>
    </row>
    <row r="6" spans="1:13" customFormat="1" ht="14.4" x14ac:dyDescent="0.3">
      <c r="A6" t="s">
        <v>27</v>
      </c>
      <c r="F6">
        <v>2</v>
      </c>
      <c r="G6">
        <v>18</v>
      </c>
      <c r="H6">
        <v>3</v>
      </c>
      <c r="I6">
        <v>21</v>
      </c>
      <c r="J6">
        <v>2</v>
      </c>
      <c r="K6">
        <v>18</v>
      </c>
      <c r="L6">
        <v>3</v>
      </c>
      <c r="M6">
        <v>21</v>
      </c>
    </row>
    <row r="7" spans="1:13" customFormat="1" ht="14.4" x14ac:dyDescent="0.3">
      <c r="A7" t="s">
        <v>8</v>
      </c>
      <c r="F7">
        <v>1</v>
      </c>
      <c r="G7">
        <v>5</v>
      </c>
      <c r="H7">
        <v>1</v>
      </c>
      <c r="I7">
        <v>6</v>
      </c>
      <c r="J7">
        <v>4</v>
      </c>
      <c r="K7">
        <v>47</v>
      </c>
      <c r="L7">
        <v>7</v>
      </c>
      <c r="M7">
        <v>54</v>
      </c>
    </row>
    <row r="8" spans="1:13" customFormat="1" ht="14.4" x14ac:dyDescent="0.3">
      <c r="A8" t="s">
        <v>9</v>
      </c>
    </row>
    <row r="9" spans="1:13" customFormat="1" ht="14.4" x14ac:dyDescent="0.3">
      <c r="A9" t="s">
        <v>10</v>
      </c>
      <c r="F9">
        <v>7</v>
      </c>
      <c r="G9">
        <v>70</v>
      </c>
      <c r="H9">
        <v>17</v>
      </c>
      <c r="I9">
        <v>87</v>
      </c>
      <c r="J9">
        <v>1</v>
      </c>
      <c r="K9">
        <v>37</v>
      </c>
      <c r="L9">
        <v>8</v>
      </c>
      <c r="M9">
        <v>45</v>
      </c>
    </row>
    <row r="10" spans="1:13" customFormat="1" ht="14.4" x14ac:dyDescent="0.3">
      <c r="A10" t="s">
        <v>11</v>
      </c>
    </row>
    <row r="11" spans="1:13" customFormat="1" ht="14.4" x14ac:dyDescent="0.3">
      <c r="A11" t="s">
        <v>12</v>
      </c>
    </row>
    <row r="12" spans="1:13" customFormat="1" ht="14.4" x14ac:dyDescent="0.3">
      <c r="A12" t="s">
        <v>13</v>
      </c>
    </row>
    <row r="13" spans="1:13" customFormat="1" ht="14.4" x14ac:dyDescent="0.3">
      <c r="A13" t="s">
        <v>14</v>
      </c>
      <c r="F13">
        <v>6</v>
      </c>
      <c r="G13">
        <v>100</v>
      </c>
      <c r="H13">
        <v>8</v>
      </c>
      <c r="I13">
        <v>108</v>
      </c>
      <c r="J13">
        <v>3</v>
      </c>
      <c r="K13">
        <v>71</v>
      </c>
      <c r="L13">
        <v>6</v>
      </c>
      <c r="M13">
        <v>77</v>
      </c>
    </row>
    <row r="14" spans="1:13" customFormat="1" ht="14.4" x14ac:dyDescent="0.3">
      <c r="A14" t="s">
        <v>6</v>
      </c>
      <c r="F14">
        <f t="shared" ref="F14:M14" si="0">SUM(F6:F13)</f>
        <v>16</v>
      </c>
      <c r="G14">
        <f t="shared" si="0"/>
        <v>193</v>
      </c>
      <c r="H14">
        <f t="shared" si="0"/>
        <v>29</v>
      </c>
      <c r="I14">
        <f t="shared" si="0"/>
        <v>222</v>
      </c>
      <c r="J14">
        <f t="shared" si="0"/>
        <v>10</v>
      </c>
      <c r="K14">
        <f t="shared" si="0"/>
        <v>173</v>
      </c>
      <c r="L14">
        <f t="shared" si="0"/>
        <v>24</v>
      </c>
      <c r="M14">
        <f t="shared" si="0"/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681E-115D-4729-855C-C8D415AED719}">
  <dimension ref="A3:Z62"/>
  <sheetViews>
    <sheetView workbookViewId="0">
      <selection activeCell="A4" sqref="A4:XFD62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3" max="3" width="40" customWidth="1"/>
    <col min="7" max="7" width="15.109375" customWidth="1"/>
    <col min="9" max="9" width="17.44140625" customWidth="1"/>
  </cols>
  <sheetData>
    <row r="3" spans="1:26" ht="18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3">
      <c r="A4" t="s">
        <v>178</v>
      </c>
    </row>
    <row r="5" spans="1:26" x14ac:dyDescent="0.3">
      <c r="B5" t="s">
        <v>142</v>
      </c>
    </row>
    <row r="7" spans="1:26" x14ac:dyDescent="0.3">
      <c r="A7" t="s">
        <v>73</v>
      </c>
      <c r="B7" t="s">
        <v>141</v>
      </c>
    </row>
    <row r="9" spans="1:26" x14ac:dyDescent="0.3">
      <c r="B9" t="s">
        <v>143</v>
      </c>
    </row>
    <row r="11" spans="1:26" x14ac:dyDescent="0.3">
      <c r="B11" t="s">
        <v>144</v>
      </c>
      <c r="C11" t="s">
        <v>145</v>
      </c>
      <c r="D11" t="s">
        <v>146</v>
      </c>
    </row>
    <row r="12" spans="1:26" ht="30" customHeight="1" x14ac:dyDescent="0.3">
      <c r="B12">
        <v>1</v>
      </c>
      <c r="C12" t="s">
        <v>147</v>
      </c>
      <c r="D12">
        <v>9</v>
      </c>
    </row>
    <row r="13" spans="1:26" ht="28.2" customHeight="1" x14ac:dyDescent="0.3">
      <c r="B13">
        <v>2</v>
      </c>
      <c r="C13" t="s">
        <v>148</v>
      </c>
      <c r="D13">
        <v>0</v>
      </c>
    </row>
    <row r="14" spans="1:26" ht="27" customHeight="1" x14ac:dyDescent="0.3">
      <c r="B14">
        <v>3</v>
      </c>
      <c r="C14" t="s">
        <v>149</v>
      </c>
      <c r="D14">
        <v>0</v>
      </c>
    </row>
    <row r="15" spans="1:26" ht="28.2" customHeight="1" x14ac:dyDescent="0.3">
      <c r="B15">
        <v>4</v>
      </c>
      <c r="C15" t="s">
        <v>150</v>
      </c>
      <c r="D15">
        <v>0</v>
      </c>
    </row>
    <row r="16" spans="1:26" ht="27.6" customHeight="1" x14ac:dyDescent="0.3">
      <c r="B16">
        <v>5</v>
      </c>
      <c r="C16" t="s">
        <v>151</v>
      </c>
      <c r="D16">
        <v>9</v>
      </c>
    </row>
    <row r="17" spans="2:4" ht="25.8" customHeight="1" x14ac:dyDescent="0.3">
      <c r="B17">
        <v>6</v>
      </c>
      <c r="C17" t="s">
        <v>152</v>
      </c>
      <c r="D17">
        <v>13</v>
      </c>
    </row>
    <row r="18" spans="2:4" ht="19.2" customHeight="1" x14ac:dyDescent="0.3">
      <c r="B18">
        <v>7</v>
      </c>
      <c r="C18" t="s">
        <v>153</v>
      </c>
      <c r="D18">
        <v>13</v>
      </c>
    </row>
    <row r="20" spans="2:4" x14ac:dyDescent="0.3">
      <c r="B20" t="s">
        <v>177</v>
      </c>
    </row>
    <row r="22" spans="2:4" x14ac:dyDescent="0.3">
      <c r="B22" t="s">
        <v>144</v>
      </c>
      <c r="C22" t="s">
        <v>145</v>
      </c>
      <c r="D22" t="s">
        <v>146</v>
      </c>
    </row>
    <row r="23" spans="2:4" x14ac:dyDescent="0.3">
      <c r="B23">
        <v>1</v>
      </c>
      <c r="C23" t="s">
        <v>154</v>
      </c>
      <c r="D23">
        <v>18</v>
      </c>
    </row>
    <row r="24" spans="2:4" x14ac:dyDescent="0.3">
      <c r="B24">
        <v>2</v>
      </c>
      <c r="C24" t="s">
        <v>155</v>
      </c>
      <c r="D24">
        <v>18</v>
      </c>
    </row>
    <row r="25" spans="2:4" x14ac:dyDescent="0.3">
      <c r="B25">
        <v>3</v>
      </c>
      <c r="C25" t="s">
        <v>156</v>
      </c>
      <c r="D25">
        <v>18</v>
      </c>
    </row>
    <row r="26" spans="2:4" x14ac:dyDescent="0.3">
      <c r="B26">
        <v>4</v>
      </c>
      <c r="C26" t="s">
        <v>157</v>
      </c>
      <c r="D26">
        <v>18</v>
      </c>
    </row>
    <row r="27" spans="2:4" x14ac:dyDescent="0.3">
      <c r="B27">
        <v>5</v>
      </c>
      <c r="C27" t="s">
        <v>158</v>
      </c>
      <c r="D27">
        <v>18</v>
      </c>
    </row>
    <row r="28" spans="2:4" x14ac:dyDescent="0.3">
      <c r="B28">
        <v>6</v>
      </c>
      <c r="C28" t="s">
        <v>159</v>
      </c>
      <c r="D28">
        <v>12</v>
      </c>
    </row>
    <row r="29" spans="2:4" x14ac:dyDescent="0.3">
      <c r="B29">
        <v>7</v>
      </c>
      <c r="C29" t="s">
        <v>160</v>
      </c>
      <c r="D29">
        <v>2228.33</v>
      </c>
    </row>
    <row r="30" spans="2:4" x14ac:dyDescent="0.3">
      <c r="B30">
        <v>8</v>
      </c>
      <c r="C30" t="s">
        <v>161</v>
      </c>
      <c r="D30">
        <v>6</v>
      </c>
    </row>
    <row r="33" spans="2:6" x14ac:dyDescent="0.3">
      <c r="B33" t="s">
        <v>176</v>
      </c>
    </row>
    <row r="35" spans="2:6" x14ac:dyDescent="0.3">
      <c r="B35" t="s">
        <v>144</v>
      </c>
      <c r="C35" t="s">
        <v>145</v>
      </c>
      <c r="D35" t="s">
        <v>162</v>
      </c>
      <c r="E35" t="s">
        <v>163</v>
      </c>
      <c r="F35" t="s">
        <v>52</v>
      </c>
    </row>
    <row r="36" spans="2:6" x14ac:dyDescent="0.3">
      <c r="B36">
        <v>1</v>
      </c>
      <c r="C36" t="s">
        <v>164</v>
      </c>
      <c r="D36">
        <v>12</v>
      </c>
      <c r="E36">
        <v>6</v>
      </c>
      <c r="F36">
        <v>18</v>
      </c>
    </row>
    <row r="37" spans="2:6" x14ac:dyDescent="0.3">
      <c r="B37">
        <v>2</v>
      </c>
      <c r="C37" t="s">
        <v>165</v>
      </c>
      <c r="D37">
        <v>12</v>
      </c>
      <c r="E37">
        <v>6</v>
      </c>
      <c r="F37">
        <v>18</v>
      </c>
    </row>
    <row r="38" spans="2:6" x14ac:dyDescent="0.3">
      <c r="B38">
        <v>3</v>
      </c>
      <c r="C38" t="s">
        <v>166</v>
      </c>
      <c r="D38">
        <v>12</v>
      </c>
      <c r="E38">
        <v>6</v>
      </c>
      <c r="F38">
        <v>18</v>
      </c>
    </row>
    <row r="39" spans="2:6" x14ac:dyDescent="0.3">
      <c r="B39">
        <v>4</v>
      </c>
      <c r="C39" t="s">
        <v>167</v>
      </c>
      <c r="D39">
        <v>0</v>
      </c>
      <c r="E39">
        <v>0</v>
      </c>
      <c r="F39">
        <v>0</v>
      </c>
    </row>
    <row r="40" spans="2:6" x14ac:dyDescent="0.3">
      <c r="B40">
        <v>5</v>
      </c>
      <c r="C40" t="s">
        <v>168</v>
      </c>
      <c r="D40">
        <v>12</v>
      </c>
      <c r="E40">
        <v>43</v>
      </c>
      <c r="F40">
        <v>55</v>
      </c>
    </row>
    <row r="41" spans="2:6" x14ac:dyDescent="0.3">
      <c r="B41">
        <v>6</v>
      </c>
      <c r="C41" t="s">
        <v>169</v>
      </c>
      <c r="D41">
        <v>3422.95</v>
      </c>
      <c r="E41">
        <v>2278.7199999999998</v>
      </c>
      <c r="F41">
        <v>5701.67</v>
      </c>
    </row>
    <row r="42" spans="2:6" x14ac:dyDescent="0.3">
      <c r="B42">
        <v>7</v>
      </c>
      <c r="C42" t="s">
        <v>170</v>
      </c>
      <c r="D42">
        <v>925104.78</v>
      </c>
      <c r="E42">
        <v>787123.24</v>
      </c>
      <c r="F42">
        <v>1712228.02</v>
      </c>
    </row>
    <row r="43" spans="2:6" ht="28.8" customHeight="1" x14ac:dyDescent="0.3">
      <c r="B43">
        <v>8</v>
      </c>
      <c r="C43" t="s">
        <v>171</v>
      </c>
    </row>
    <row r="44" spans="2:6" ht="28.8" customHeight="1" x14ac:dyDescent="0.3">
      <c r="B44">
        <v>9</v>
      </c>
      <c r="C44" t="s">
        <v>172</v>
      </c>
    </row>
    <row r="45" spans="2:6" ht="28.8" customHeight="1" x14ac:dyDescent="0.3">
      <c r="B45">
        <v>10</v>
      </c>
      <c r="C45" t="s">
        <v>173</v>
      </c>
    </row>
    <row r="46" spans="2:6" x14ac:dyDescent="0.3">
      <c r="B46">
        <v>11</v>
      </c>
      <c r="C46" t="s">
        <v>174</v>
      </c>
    </row>
    <row r="47" spans="2:6" ht="28.8" customHeight="1" x14ac:dyDescent="0.3">
      <c r="B47">
        <v>12</v>
      </c>
      <c r="C47" t="s">
        <v>175</v>
      </c>
    </row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</sheetData>
  <mergeCells count="1">
    <mergeCell ref="A3:Z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4378-271C-4B23-B9B8-CE85BA7522D5}">
  <dimension ref="A3:Z18"/>
  <sheetViews>
    <sheetView workbookViewId="0">
      <selection activeCell="A4" sqref="A4:XFD19"/>
    </sheetView>
  </sheetViews>
  <sheetFormatPr baseColWidth="10" defaultColWidth="11.5546875" defaultRowHeight="14.4" x14ac:dyDescent="0.3"/>
  <cols>
    <col min="1" max="1" width="5.6640625" customWidth="1"/>
    <col min="2" max="2" width="15.33203125" customWidth="1"/>
    <col min="7" max="7" width="15.109375" customWidth="1"/>
    <col min="9" max="9" width="17.44140625" customWidth="1"/>
  </cols>
  <sheetData>
    <row r="3" spans="1:26" ht="18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x14ac:dyDescent="0.3">
      <c r="A4" t="s">
        <v>178</v>
      </c>
    </row>
    <row r="5" spans="1:26" x14ac:dyDescent="0.3">
      <c r="A5" t="s">
        <v>71</v>
      </c>
    </row>
    <row r="6" spans="1:26" x14ac:dyDescent="0.3">
      <c r="A6" t="s">
        <v>72</v>
      </c>
    </row>
    <row r="7" spans="1:26" x14ac:dyDescent="0.3">
      <c r="A7" t="s">
        <v>73</v>
      </c>
      <c r="B7" t="s">
        <v>74</v>
      </c>
    </row>
    <row r="8" spans="1:26" ht="42.6" customHeight="1" x14ac:dyDescent="0.3">
      <c r="B8" t="s">
        <v>1</v>
      </c>
      <c r="C8" t="s">
        <v>67</v>
      </c>
      <c r="D8" t="s">
        <v>4</v>
      </c>
      <c r="E8" t="s">
        <v>5</v>
      </c>
      <c r="F8" t="s">
        <v>75</v>
      </c>
      <c r="G8" t="s">
        <v>76</v>
      </c>
      <c r="H8" t="s">
        <v>4</v>
      </c>
      <c r="I8" t="s">
        <v>5</v>
      </c>
      <c r="J8" t="s">
        <v>75</v>
      </c>
      <c r="K8" t="s">
        <v>77</v>
      </c>
      <c r="L8" t="s">
        <v>4</v>
      </c>
      <c r="M8" t="s">
        <v>5</v>
      </c>
      <c r="N8" t="s">
        <v>75</v>
      </c>
      <c r="O8" t="s">
        <v>78</v>
      </c>
      <c r="P8" t="s">
        <v>4</v>
      </c>
      <c r="Q8" t="s">
        <v>5</v>
      </c>
      <c r="R8" t="s">
        <v>75</v>
      </c>
      <c r="S8" t="s">
        <v>79</v>
      </c>
      <c r="T8" t="s">
        <v>4</v>
      </c>
      <c r="U8" t="s">
        <v>5</v>
      </c>
      <c r="V8" t="s">
        <v>75</v>
      </c>
      <c r="W8" t="s">
        <v>80</v>
      </c>
      <c r="X8" t="s">
        <v>4</v>
      </c>
      <c r="Y8" t="s">
        <v>5</v>
      </c>
      <c r="Z8" t="s">
        <v>75</v>
      </c>
    </row>
    <row r="9" spans="1:26" x14ac:dyDescent="0.3">
      <c r="A9">
        <v>1</v>
      </c>
      <c r="B9" t="s">
        <v>27</v>
      </c>
    </row>
    <row r="10" spans="1:26" x14ac:dyDescent="0.3">
      <c r="A10">
        <v>2</v>
      </c>
      <c r="B10" t="s">
        <v>8</v>
      </c>
    </row>
    <row r="11" spans="1:26" x14ac:dyDescent="0.3">
      <c r="A11">
        <v>3</v>
      </c>
      <c r="B11" t="s">
        <v>9</v>
      </c>
    </row>
    <row r="12" spans="1:26" x14ac:dyDescent="0.3">
      <c r="A12">
        <v>4</v>
      </c>
      <c r="B12" t="s">
        <v>10</v>
      </c>
    </row>
    <row r="13" spans="1:26" x14ac:dyDescent="0.3">
      <c r="A13">
        <v>5</v>
      </c>
      <c r="B13" t="s">
        <v>11</v>
      </c>
    </row>
    <row r="14" spans="1:26" x14ac:dyDescent="0.3">
      <c r="A14">
        <v>6</v>
      </c>
      <c r="B14" t="s">
        <v>12</v>
      </c>
    </row>
    <row r="15" spans="1:26" x14ac:dyDescent="0.3">
      <c r="A15">
        <v>7</v>
      </c>
      <c r="B15" t="s">
        <v>13</v>
      </c>
    </row>
    <row r="16" spans="1:26" x14ac:dyDescent="0.3">
      <c r="A16">
        <v>8</v>
      </c>
      <c r="B16" t="s">
        <v>14</v>
      </c>
      <c r="C16">
        <v>3</v>
      </c>
      <c r="D16">
        <v>3</v>
      </c>
      <c r="F16">
        <v>3</v>
      </c>
    </row>
    <row r="17" spans="1:18" x14ac:dyDescent="0.3">
      <c r="A17">
        <v>9</v>
      </c>
      <c r="B17" t="s">
        <v>81</v>
      </c>
      <c r="C17">
        <v>1</v>
      </c>
      <c r="D17">
        <v>2</v>
      </c>
      <c r="E17">
        <v>1</v>
      </c>
      <c r="F17">
        <v>3</v>
      </c>
      <c r="G17">
        <v>3</v>
      </c>
      <c r="H17">
        <v>4</v>
      </c>
      <c r="I17">
        <v>3</v>
      </c>
      <c r="J17">
        <v>7</v>
      </c>
    </row>
    <row r="18" spans="1:18" x14ac:dyDescent="0.3">
      <c r="B18" t="s">
        <v>6</v>
      </c>
      <c r="G18">
        <v>3</v>
      </c>
      <c r="H18">
        <v>4</v>
      </c>
      <c r="I18">
        <v>3</v>
      </c>
      <c r="J18">
        <v>7</v>
      </c>
      <c r="R18">
        <f>SUM(R10:R17)</f>
        <v>0</v>
      </c>
    </row>
  </sheetData>
  <mergeCells count="1">
    <mergeCell ref="A3:Z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F18CB-9725-430C-8671-E260831D8385}">
  <dimension ref="A3:I163"/>
  <sheetViews>
    <sheetView workbookViewId="0"/>
  </sheetViews>
  <sheetFormatPr baseColWidth="10" defaultColWidth="11.5546875" defaultRowHeight="14.4" x14ac:dyDescent="0.3"/>
  <cols>
    <col min="2" max="2" width="14.88671875" bestFit="1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3" spans="1:9" x14ac:dyDescent="0.3">
      <c r="B3" t="s">
        <v>178</v>
      </c>
    </row>
    <row r="5" spans="1:9" x14ac:dyDescent="0.3">
      <c r="A5" t="s">
        <v>83</v>
      </c>
    </row>
    <row r="6" spans="1:9" x14ac:dyDescent="0.3">
      <c r="A6" t="s">
        <v>84</v>
      </c>
    </row>
    <row r="7" spans="1:9" x14ac:dyDescent="0.3">
      <c r="A7" t="s">
        <v>85</v>
      </c>
    </row>
    <row r="8" spans="1:9" ht="39.6" customHeight="1" x14ac:dyDescent="0.3">
      <c r="A8" t="s">
        <v>82</v>
      </c>
      <c r="B8" t="s">
        <v>1</v>
      </c>
      <c r="C8" t="s">
        <v>86</v>
      </c>
      <c r="D8" t="s">
        <v>87</v>
      </c>
      <c r="E8" t="s">
        <v>88</v>
      </c>
      <c r="F8" t="s">
        <v>89</v>
      </c>
      <c r="G8" t="s">
        <v>90</v>
      </c>
      <c r="H8" t="s">
        <v>91</v>
      </c>
      <c r="I8" t="s">
        <v>92</v>
      </c>
    </row>
    <row r="9" spans="1:9" ht="13.2" customHeight="1" x14ac:dyDescent="0.3">
      <c r="A9">
        <v>1</v>
      </c>
      <c r="B9" t="s">
        <v>44</v>
      </c>
      <c r="C9" t="s">
        <v>93</v>
      </c>
      <c r="D9" t="s">
        <v>94</v>
      </c>
      <c r="E9">
        <v>3</v>
      </c>
      <c r="F9">
        <v>1.5</v>
      </c>
      <c r="G9" t="s">
        <v>95</v>
      </c>
      <c r="I9">
        <v>20</v>
      </c>
    </row>
    <row r="10" spans="1:9" ht="13.2" customHeight="1" x14ac:dyDescent="0.3">
      <c r="C10" t="s">
        <v>96</v>
      </c>
      <c r="D10" t="s">
        <v>97</v>
      </c>
      <c r="E10">
        <v>1</v>
      </c>
      <c r="F10">
        <v>1</v>
      </c>
      <c r="G10" t="s">
        <v>98</v>
      </c>
      <c r="I10">
        <v>12</v>
      </c>
    </row>
    <row r="11" spans="1:9" ht="13.2" customHeight="1" x14ac:dyDescent="0.3">
      <c r="C11" t="s">
        <v>99</v>
      </c>
      <c r="D11" t="s">
        <v>97</v>
      </c>
      <c r="E11">
        <v>7</v>
      </c>
      <c r="F11">
        <v>1</v>
      </c>
      <c r="I11">
        <v>60</v>
      </c>
    </row>
    <row r="12" spans="1:9" ht="13.2" customHeight="1" x14ac:dyDescent="0.3">
      <c r="C12" t="s">
        <v>100</v>
      </c>
      <c r="D12" t="s">
        <v>97</v>
      </c>
      <c r="E12">
        <v>8</v>
      </c>
      <c r="F12">
        <v>4</v>
      </c>
      <c r="G12" t="s">
        <v>101</v>
      </c>
      <c r="I12">
        <v>200</v>
      </c>
    </row>
    <row r="13" spans="1:9" ht="13.2" customHeight="1" x14ac:dyDescent="0.3"/>
    <row r="14" spans="1:9" ht="13.2" customHeight="1" x14ac:dyDescent="0.3"/>
    <row r="15" spans="1:9" ht="13.2" customHeight="1" x14ac:dyDescent="0.3"/>
    <row r="16" spans="1:9" ht="13.2" customHeight="1" x14ac:dyDescent="0.3">
      <c r="A16">
        <v>2</v>
      </c>
      <c r="B16" t="s">
        <v>8</v>
      </c>
    </row>
    <row r="17" spans="1:9" ht="13.2" customHeight="1" x14ac:dyDescent="0.3"/>
    <row r="18" spans="1:9" ht="13.2" customHeight="1" x14ac:dyDescent="0.3"/>
    <row r="19" spans="1:9" ht="13.2" customHeight="1" x14ac:dyDescent="0.3"/>
    <row r="20" spans="1:9" ht="13.2" customHeight="1" x14ac:dyDescent="0.3"/>
    <row r="21" spans="1:9" ht="13.2" customHeight="1" x14ac:dyDescent="0.3"/>
    <row r="22" spans="1:9" ht="13.2" customHeight="1" x14ac:dyDescent="0.3"/>
    <row r="23" spans="1:9" ht="13.2" customHeight="1" x14ac:dyDescent="0.3">
      <c r="A23">
        <v>3</v>
      </c>
      <c r="B23" t="s">
        <v>9</v>
      </c>
      <c r="C23" t="s">
        <v>102</v>
      </c>
      <c r="E23">
        <v>4</v>
      </c>
      <c r="F23">
        <v>4</v>
      </c>
      <c r="G23" t="s">
        <v>103</v>
      </c>
      <c r="I23">
        <v>76</v>
      </c>
    </row>
    <row r="24" spans="1:9" ht="13.2" customHeight="1" x14ac:dyDescent="0.3">
      <c r="C24" t="s">
        <v>104</v>
      </c>
      <c r="E24">
        <v>8</v>
      </c>
      <c r="F24">
        <v>6</v>
      </c>
      <c r="G24" t="s">
        <v>105</v>
      </c>
      <c r="I24">
        <v>120</v>
      </c>
    </row>
    <row r="25" spans="1:9" ht="13.2" customHeight="1" x14ac:dyDescent="0.3"/>
    <row r="26" spans="1:9" ht="21.6" customHeight="1" x14ac:dyDescent="0.3">
      <c r="A26">
        <v>4</v>
      </c>
      <c r="B26" t="s">
        <v>10</v>
      </c>
      <c r="C26" t="s">
        <v>106</v>
      </c>
      <c r="D26" t="s">
        <v>97</v>
      </c>
      <c r="E26">
        <v>3.3</v>
      </c>
      <c r="F26">
        <v>1.5</v>
      </c>
      <c r="G26" t="s">
        <v>107</v>
      </c>
      <c r="I26">
        <v>230</v>
      </c>
    </row>
    <row r="27" spans="1:9" ht="34.950000000000003" customHeight="1" x14ac:dyDescent="0.3">
      <c r="C27" t="s">
        <v>108</v>
      </c>
      <c r="D27" t="s">
        <v>97</v>
      </c>
      <c r="E27">
        <v>6</v>
      </c>
      <c r="F27">
        <v>2</v>
      </c>
      <c r="G27" t="s">
        <v>109</v>
      </c>
      <c r="I27">
        <v>350</v>
      </c>
    </row>
    <row r="28" spans="1:9" ht="30" customHeight="1" x14ac:dyDescent="0.3">
      <c r="C28" t="s">
        <v>110</v>
      </c>
      <c r="D28" t="s">
        <v>97</v>
      </c>
      <c r="E28">
        <v>6</v>
      </c>
      <c r="F28">
        <v>2</v>
      </c>
      <c r="G28" t="s">
        <v>109</v>
      </c>
      <c r="I28">
        <v>250</v>
      </c>
    </row>
    <row r="29" spans="1:9" ht="30.6" customHeight="1" x14ac:dyDescent="0.3">
      <c r="C29" t="s">
        <v>111</v>
      </c>
      <c r="D29" t="s">
        <v>97</v>
      </c>
      <c r="E29">
        <v>4</v>
      </c>
      <c r="F29">
        <v>4</v>
      </c>
      <c r="G29" t="s">
        <v>112</v>
      </c>
      <c r="I29">
        <v>450</v>
      </c>
    </row>
    <row r="30" spans="1:9" ht="26.4" customHeight="1" x14ac:dyDescent="0.3">
      <c r="C30" t="s">
        <v>106</v>
      </c>
      <c r="D30" t="s">
        <v>97</v>
      </c>
      <c r="E30">
        <v>3</v>
      </c>
      <c r="F30">
        <v>3</v>
      </c>
      <c r="G30" t="s">
        <v>113</v>
      </c>
      <c r="I30">
        <v>200</v>
      </c>
    </row>
    <row r="31" spans="1:9" ht="13.2" customHeight="1" x14ac:dyDescent="0.3"/>
    <row r="32" spans="1:9" ht="13.2" customHeight="1" x14ac:dyDescent="0.3"/>
    <row r="33" spans="1:9" ht="13.2" customHeight="1" x14ac:dyDescent="0.3">
      <c r="A33">
        <v>5</v>
      </c>
      <c r="B33" t="s">
        <v>11</v>
      </c>
      <c r="C33" t="s">
        <v>114</v>
      </c>
      <c r="D33" t="s">
        <v>115</v>
      </c>
      <c r="E33">
        <v>3</v>
      </c>
      <c r="F33">
        <v>2</v>
      </c>
      <c r="I33">
        <v>20</v>
      </c>
    </row>
    <row r="34" spans="1:9" ht="13.2" customHeight="1" x14ac:dyDescent="0.3">
      <c r="C34" t="s">
        <v>116</v>
      </c>
      <c r="D34" t="s">
        <v>117</v>
      </c>
      <c r="E34">
        <v>6</v>
      </c>
      <c r="F34">
        <v>4</v>
      </c>
      <c r="G34" t="s">
        <v>118</v>
      </c>
      <c r="I34">
        <v>500</v>
      </c>
    </row>
    <row r="35" spans="1:9" ht="13.2" customHeight="1" x14ac:dyDescent="0.3">
      <c r="C35" t="s">
        <v>119</v>
      </c>
      <c r="D35" t="s">
        <v>120</v>
      </c>
      <c r="E35">
        <v>2</v>
      </c>
      <c r="F35">
        <v>2</v>
      </c>
      <c r="I35">
        <v>125</v>
      </c>
    </row>
    <row r="36" spans="1:9" ht="13.2" customHeight="1" x14ac:dyDescent="0.3">
      <c r="C36" t="s">
        <v>119</v>
      </c>
      <c r="D36" t="s">
        <v>120</v>
      </c>
      <c r="E36">
        <v>3</v>
      </c>
      <c r="F36">
        <v>3</v>
      </c>
      <c r="I36">
        <v>150</v>
      </c>
    </row>
    <row r="37" spans="1:9" ht="13.2" customHeight="1" x14ac:dyDescent="0.3">
      <c r="C37" t="s">
        <v>119</v>
      </c>
      <c r="D37" t="s">
        <v>120</v>
      </c>
      <c r="E37">
        <v>2</v>
      </c>
      <c r="F37">
        <v>2</v>
      </c>
      <c r="I37">
        <v>125</v>
      </c>
    </row>
    <row r="38" spans="1:9" ht="13.2" customHeight="1" x14ac:dyDescent="0.3">
      <c r="C38" t="s">
        <v>121</v>
      </c>
      <c r="D38" t="s">
        <v>122</v>
      </c>
      <c r="E38">
        <v>5</v>
      </c>
      <c r="F38">
        <v>2</v>
      </c>
      <c r="G38" t="s">
        <v>123</v>
      </c>
      <c r="I38">
        <v>80</v>
      </c>
    </row>
    <row r="39" spans="1:9" ht="13.2" customHeight="1" x14ac:dyDescent="0.3">
      <c r="C39" t="s">
        <v>124</v>
      </c>
      <c r="D39" t="s">
        <v>125</v>
      </c>
      <c r="E39">
        <v>23</v>
      </c>
      <c r="F39">
        <v>11</v>
      </c>
      <c r="I39">
        <v>100</v>
      </c>
    </row>
    <row r="40" spans="1:9" ht="13.2" customHeight="1" x14ac:dyDescent="0.3">
      <c r="C40" t="s">
        <v>126</v>
      </c>
      <c r="D40" t="s">
        <v>127</v>
      </c>
      <c r="F40">
        <v>8</v>
      </c>
      <c r="G40" t="s">
        <v>128</v>
      </c>
      <c r="I40">
        <v>400</v>
      </c>
    </row>
    <row r="41" spans="1:9" ht="13.2" customHeight="1" x14ac:dyDescent="0.3">
      <c r="C41" t="s">
        <v>129</v>
      </c>
      <c r="D41" t="s">
        <v>130</v>
      </c>
      <c r="E41">
        <v>14</v>
      </c>
      <c r="F41">
        <v>14</v>
      </c>
      <c r="G41" t="s">
        <v>131</v>
      </c>
      <c r="I41">
        <v>600</v>
      </c>
    </row>
    <row r="42" spans="1:9" ht="13.2" customHeight="1" x14ac:dyDescent="0.3">
      <c r="C42" t="s">
        <v>132</v>
      </c>
      <c r="D42" t="s">
        <v>129</v>
      </c>
      <c r="E42">
        <v>20</v>
      </c>
      <c r="F42">
        <v>8</v>
      </c>
      <c r="G42" t="s">
        <v>107</v>
      </c>
    </row>
    <row r="43" spans="1:9" ht="13.2" customHeight="1" x14ac:dyDescent="0.3">
      <c r="C43" t="s">
        <v>133</v>
      </c>
      <c r="D43" t="s">
        <v>134</v>
      </c>
      <c r="E43">
        <v>2</v>
      </c>
      <c r="F43">
        <v>2</v>
      </c>
      <c r="G43" t="s">
        <v>135</v>
      </c>
    </row>
    <row r="44" spans="1:9" ht="13.2" customHeight="1" x14ac:dyDescent="0.3">
      <c r="C44" t="s">
        <v>136</v>
      </c>
      <c r="D44" t="s">
        <v>97</v>
      </c>
      <c r="E44">
        <v>9</v>
      </c>
      <c r="G44" t="s">
        <v>137</v>
      </c>
    </row>
    <row r="45" spans="1:9" ht="13.2" customHeight="1" x14ac:dyDescent="0.3">
      <c r="C45" t="s">
        <v>138</v>
      </c>
      <c r="D45" t="s">
        <v>139</v>
      </c>
      <c r="E45">
        <v>4</v>
      </c>
    </row>
    <row r="46" spans="1:9" ht="13.2" customHeight="1" x14ac:dyDescent="0.3"/>
    <row r="47" spans="1:9" ht="13.2" customHeight="1" x14ac:dyDescent="0.3"/>
    <row r="48" spans="1:9" ht="13.2" customHeight="1" x14ac:dyDescent="0.3">
      <c r="A48">
        <v>6</v>
      </c>
      <c r="B48" t="s">
        <v>12</v>
      </c>
    </row>
    <row r="49" spans="1:2" ht="13.2" customHeight="1" x14ac:dyDescent="0.3"/>
    <row r="50" spans="1:2" ht="13.2" customHeight="1" x14ac:dyDescent="0.3"/>
    <row r="51" spans="1:2" ht="13.2" customHeight="1" x14ac:dyDescent="0.3"/>
    <row r="52" spans="1:2" ht="13.2" customHeight="1" x14ac:dyDescent="0.3"/>
    <row r="53" spans="1:2" ht="13.2" customHeight="1" x14ac:dyDescent="0.3">
      <c r="A53">
        <v>7</v>
      </c>
      <c r="B53" t="s">
        <v>13</v>
      </c>
    </row>
    <row r="54" spans="1:2" ht="13.2" customHeight="1" x14ac:dyDescent="0.3"/>
    <row r="55" spans="1:2" ht="13.2" customHeight="1" x14ac:dyDescent="0.3"/>
    <row r="56" spans="1:2" ht="13.2" customHeight="1" x14ac:dyDescent="0.3"/>
    <row r="57" spans="1:2" ht="13.2" customHeight="1" x14ac:dyDescent="0.3"/>
    <row r="58" spans="1:2" ht="13.2" customHeight="1" x14ac:dyDescent="0.3"/>
    <row r="59" spans="1:2" ht="13.2" customHeight="1" x14ac:dyDescent="0.3">
      <c r="A59">
        <v>8</v>
      </c>
      <c r="B59" t="s">
        <v>14</v>
      </c>
    </row>
    <row r="60" spans="1:2" ht="13.2" customHeight="1" x14ac:dyDescent="0.3"/>
    <row r="61" spans="1:2" ht="13.2" customHeight="1" x14ac:dyDescent="0.3"/>
    <row r="62" spans="1:2" ht="13.2" customHeight="1" x14ac:dyDescent="0.3"/>
    <row r="63" spans="1:2" ht="13.2" customHeight="1" x14ac:dyDescent="0.3"/>
    <row r="64" spans="1:2" ht="13.2" customHeight="1" x14ac:dyDescent="0.3"/>
    <row r="65" spans="1:9" ht="13.2" customHeight="1" x14ac:dyDescent="0.3"/>
    <row r="66" spans="1:9" ht="13.2" customHeight="1" x14ac:dyDescent="0.3"/>
    <row r="67" spans="1:9" ht="19.2" customHeight="1" x14ac:dyDescent="0.3">
      <c r="B67" t="s">
        <v>6</v>
      </c>
      <c r="E67">
        <f>SUM(E9:E66)</f>
        <v>146.30000000000001</v>
      </c>
      <c r="F67">
        <f>SUM(F9:F66)</f>
        <v>88</v>
      </c>
      <c r="H67">
        <f>SUM(H9:H66)</f>
        <v>0</v>
      </c>
      <c r="I67">
        <f>SUM(I9:I66)</f>
        <v>4068</v>
      </c>
    </row>
    <row r="68" spans="1:9" ht="13.2" customHeight="1" x14ac:dyDescent="0.3"/>
    <row r="69" spans="1:9" x14ac:dyDescent="0.3">
      <c r="A69" s="22"/>
      <c r="I69" s="23"/>
    </row>
    <row r="163" spans="1:1" x14ac:dyDescent="0.3">
      <c r="A163" t="s">
        <v>140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864A-ECDD-45EC-AA7A-5E75A88069AF}">
  <dimension ref="C6:L93"/>
  <sheetViews>
    <sheetView workbookViewId="0">
      <selection activeCell="N34" sqref="N34"/>
    </sheetView>
  </sheetViews>
  <sheetFormatPr baseColWidth="10" defaultRowHeight="14.4" x14ac:dyDescent="0.3"/>
  <cols>
    <col min="4" max="4" width="15.109375" customWidth="1"/>
  </cols>
  <sheetData>
    <row r="6" spans="3:12" x14ac:dyDescent="0.3">
      <c r="I6" s="6"/>
    </row>
    <row r="7" spans="3:12" x14ac:dyDescent="0.3">
      <c r="C7" t="s">
        <v>32</v>
      </c>
      <c r="I7" s="6"/>
    </row>
    <row r="8" spans="3:12" x14ac:dyDescent="0.3">
      <c r="D8" t="s">
        <v>29</v>
      </c>
      <c r="E8" t="s">
        <v>30</v>
      </c>
      <c r="I8" s="6"/>
    </row>
    <row r="9" spans="3:12" x14ac:dyDescent="0.3">
      <c r="C9" s="7" t="s">
        <v>11</v>
      </c>
      <c r="D9" s="8">
        <v>82400</v>
      </c>
      <c r="E9" s="9">
        <v>332990</v>
      </c>
      <c r="I9" s="6"/>
    </row>
    <row r="10" spans="3:12" x14ac:dyDescent="0.3">
      <c r="C10" s="7" t="s">
        <v>8</v>
      </c>
      <c r="D10" s="8">
        <v>132943</v>
      </c>
      <c r="E10" s="9">
        <v>135000</v>
      </c>
      <c r="F10" t="s">
        <v>15</v>
      </c>
      <c r="G10" t="s">
        <v>15</v>
      </c>
      <c r="I10" s="6"/>
    </row>
    <row r="11" spans="3:12" x14ac:dyDescent="0.3">
      <c r="C11" s="7" t="s">
        <v>10</v>
      </c>
      <c r="D11" s="8">
        <v>225900</v>
      </c>
      <c r="E11" s="9">
        <v>154600</v>
      </c>
      <c r="I11" s="6"/>
    </row>
    <row r="12" spans="3:12" x14ac:dyDescent="0.3">
      <c r="C12" s="7" t="s">
        <v>9</v>
      </c>
      <c r="D12" s="8">
        <v>19450</v>
      </c>
      <c r="E12" s="9">
        <v>5300</v>
      </c>
      <c r="I12" s="6"/>
    </row>
    <row r="13" spans="3:12" ht="15.6" x14ac:dyDescent="0.3">
      <c r="C13" s="7" t="s">
        <v>27</v>
      </c>
      <c r="D13" s="8">
        <v>138795</v>
      </c>
      <c r="E13" s="9">
        <v>129530</v>
      </c>
      <c r="H13" s="6"/>
      <c r="I13" s="6"/>
      <c r="L13" s="10"/>
    </row>
    <row r="14" spans="3:12" x14ac:dyDescent="0.3">
      <c r="C14" s="7" t="s">
        <v>13</v>
      </c>
      <c r="D14" s="8">
        <v>76798</v>
      </c>
      <c r="E14" s="9">
        <v>35683</v>
      </c>
    </row>
    <row r="15" spans="3:12" x14ac:dyDescent="0.3">
      <c r="C15" s="7" t="s">
        <v>14</v>
      </c>
      <c r="D15" s="8">
        <v>412197</v>
      </c>
      <c r="E15" s="9">
        <v>726671</v>
      </c>
    </row>
    <row r="16" spans="3:12" x14ac:dyDescent="0.3">
      <c r="C16" s="7" t="s">
        <v>12</v>
      </c>
      <c r="D16" s="8">
        <v>2761068</v>
      </c>
      <c r="E16" s="9">
        <v>823499</v>
      </c>
    </row>
    <row r="17" spans="3:6" x14ac:dyDescent="0.3">
      <c r="D17" s="11"/>
      <c r="E17" s="11"/>
    </row>
    <row r="18" spans="3:6" x14ac:dyDescent="0.3">
      <c r="C18" s="6"/>
    </row>
    <row r="20" spans="3:6" x14ac:dyDescent="0.3">
      <c r="E20" t="s">
        <v>15</v>
      </c>
    </row>
    <row r="21" spans="3:6" x14ac:dyDescent="0.3">
      <c r="D21" s="6"/>
      <c r="E21" s="12"/>
    </row>
    <row r="22" spans="3:6" x14ac:dyDescent="0.3">
      <c r="D22" s="6"/>
      <c r="E22" s="12"/>
      <c r="F22" t="s">
        <v>15</v>
      </c>
    </row>
    <row r="23" spans="3:6" x14ac:dyDescent="0.3">
      <c r="D23" s="6"/>
      <c r="E23" s="12"/>
    </row>
    <row r="24" spans="3:6" x14ac:dyDescent="0.3">
      <c r="D24" s="6"/>
      <c r="E24" s="12"/>
    </row>
    <row r="25" spans="3:6" x14ac:dyDescent="0.3">
      <c r="D25" s="6"/>
      <c r="E25" s="12"/>
    </row>
    <row r="26" spans="3:6" x14ac:dyDescent="0.3">
      <c r="C26" t="s">
        <v>31</v>
      </c>
      <c r="D26" s="6"/>
      <c r="E26" s="12"/>
    </row>
    <row r="27" spans="3:6" x14ac:dyDescent="0.3">
      <c r="D27" s="6"/>
      <c r="E27" s="12"/>
    </row>
    <row r="28" spans="3:6" x14ac:dyDescent="0.3">
      <c r="D28" t="s">
        <v>29</v>
      </c>
      <c r="E28" t="s">
        <v>30</v>
      </c>
    </row>
    <row r="29" spans="3:6" x14ac:dyDescent="0.3">
      <c r="C29" s="7" t="s">
        <v>11</v>
      </c>
      <c r="D29" s="13">
        <v>343</v>
      </c>
      <c r="E29" s="9">
        <v>1338</v>
      </c>
    </row>
    <row r="30" spans="3:6" x14ac:dyDescent="0.3">
      <c r="C30" s="7" t="s">
        <v>8</v>
      </c>
      <c r="D30" s="13">
        <v>379.70000000000005</v>
      </c>
      <c r="E30" s="9">
        <v>531.9</v>
      </c>
    </row>
    <row r="31" spans="3:6" x14ac:dyDescent="0.3">
      <c r="C31" s="7" t="s">
        <v>10</v>
      </c>
      <c r="D31" s="13">
        <v>901</v>
      </c>
      <c r="E31" s="9">
        <v>541</v>
      </c>
    </row>
    <row r="32" spans="3:6" x14ac:dyDescent="0.3">
      <c r="C32" s="7" t="s">
        <v>9</v>
      </c>
      <c r="D32" s="13">
        <v>77</v>
      </c>
      <c r="E32" s="9">
        <v>23</v>
      </c>
    </row>
    <row r="33" spans="3:12" x14ac:dyDescent="0.3">
      <c r="C33" s="7" t="s">
        <v>27</v>
      </c>
      <c r="D33" s="13">
        <v>455.5</v>
      </c>
      <c r="E33" s="9">
        <v>592.37</v>
      </c>
      <c r="G33" t="s">
        <v>15</v>
      </c>
    </row>
    <row r="34" spans="3:12" x14ac:dyDescent="0.3">
      <c r="C34" s="7" t="s">
        <v>13</v>
      </c>
      <c r="D34" s="13">
        <v>305</v>
      </c>
      <c r="E34" s="9">
        <v>142</v>
      </c>
    </row>
    <row r="35" spans="3:12" x14ac:dyDescent="0.3">
      <c r="C35" s="7" t="s">
        <v>14</v>
      </c>
      <c r="D35" s="13">
        <v>1602.7800000000002</v>
      </c>
      <c r="E35" s="9">
        <v>2845.26</v>
      </c>
    </row>
    <row r="36" spans="3:12" x14ac:dyDescent="0.3">
      <c r="C36" s="7" t="s">
        <v>12</v>
      </c>
      <c r="D36" s="13">
        <v>11373.35</v>
      </c>
      <c r="E36" s="9">
        <v>3760.73</v>
      </c>
      <c r="H36" t="s">
        <v>15</v>
      </c>
    </row>
    <row r="37" spans="3:12" x14ac:dyDescent="0.3">
      <c r="D37" s="6"/>
      <c r="E37" s="6"/>
      <c r="H37" t="s">
        <v>15</v>
      </c>
      <c r="K37" t="s">
        <v>15</v>
      </c>
    </row>
    <row r="39" spans="3:12" x14ac:dyDescent="0.3">
      <c r="D39" s="6"/>
      <c r="E39" s="12"/>
      <c r="G39" s="6"/>
    </row>
    <row r="40" spans="3:12" x14ac:dyDescent="0.3">
      <c r="D40" s="6"/>
      <c r="E40" s="12"/>
      <c r="G40" s="6"/>
      <c r="I40" t="s">
        <v>15</v>
      </c>
    </row>
    <row r="41" spans="3:12" ht="15.6" x14ac:dyDescent="0.3">
      <c r="D41" s="6"/>
      <c r="E41" s="14"/>
      <c r="F41" s="15"/>
      <c r="G41" s="4"/>
      <c r="H41" s="15"/>
      <c r="I41" s="4"/>
      <c r="J41" s="15"/>
      <c r="L41" s="11"/>
    </row>
    <row r="42" spans="3:12" ht="15.6" x14ac:dyDescent="0.3">
      <c r="D42" s="6"/>
      <c r="E42" s="4"/>
      <c r="F42" s="15"/>
      <c r="G42" s="14"/>
      <c r="H42" s="15"/>
      <c r="I42" s="14"/>
      <c r="J42" s="15"/>
      <c r="L42" s="11"/>
    </row>
    <row r="43" spans="3:12" ht="15.6" x14ac:dyDescent="0.3">
      <c r="D43" s="6"/>
      <c r="E43" s="14"/>
      <c r="F43" s="15"/>
      <c r="G43" s="4"/>
      <c r="H43" s="15"/>
      <c r="I43" s="4"/>
      <c r="J43" s="15"/>
      <c r="L43" s="11"/>
    </row>
    <row r="44" spans="3:12" ht="15.6" x14ac:dyDescent="0.3">
      <c r="D44" s="6"/>
      <c r="E44" s="14"/>
      <c r="F44" s="15"/>
      <c r="G44" s="14"/>
      <c r="H44" s="15"/>
      <c r="I44" s="14"/>
      <c r="J44" s="15"/>
      <c r="L44" s="11"/>
    </row>
    <row r="45" spans="3:12" ht="15.6" x14ac:dyDescent="0.3">
      <c r="D45" s="6"/>
      <c r="E45" s="4"/>
      <c r="F45" s="15"/>
      <c r="G45" s="4"/>
      <c r="H45" s="15"/>
      <c r="I45" s="4"/>
      <c r="J45" s="15"/>
      <c r="L45" s="11"/>
    </row>
    <row r="49" spans="3:12" ht="15.6" x14ac:dyDescent="0.3">
      <c r="C49" t="s">
        <v>33</v>
      </c>
      <c r="D49" s="6"/>
      <c r="E49" s="12"/>
      <c r="F49" s="15"/>
      <c r="G49" s="14"/>
      <c r="H49" s="15"/>
      <c r="I49" s="14"/>
      <c r="J49" s="15"/>
      <c r="L49" s="11"/>
    </row>
    <row r="50" spans="3:12" ht="15.6" x14ac:dyDescent="0.3">
      <c r="D50" s="6"/>
      <c r="E50" s="12"/>
      <c r="F50" s="15"/>
      <c r="G50" s="4"/>
      <c r="H50" s="15"/>
      <c r="I50" s="4"/>
      <c r="J50" s="15"/>
      <c r="L50" s="11"/>
    </row>
    <row r="51" spans="3:12" x14ac:dyDescent="0.3">
      <c r="D51" t="s">
        <v>29</v>
      </c>
      <c r="E51" t="s">
        <v>30</v>
      </c>
    </row>
    <row r="52" spans="3:12" x14ac:dyDescent="0.3">
      <c r="C52" s="7" t="s">
        <v>11</v>
      </c>
      <c r="D52" s="16">
        <v>9453</v>
      </c>
      <c r="E52" s="7">
        <v>1340</v>
      </c>
    </row>
    <row r="53" spans="3:12" x14ac:dyDescent="0.3">
      <c r="C53" s="7" t="s">
        <v>8</v>
      </c>
      <c r="D53" s="16">
        <v>10801</v>
      </c>
      <c r="E53" s="7">
        <v>1042</v>
      </c>
    </row>
    <row r="54" spans="3:12" x14ac:dyDescent="0.3">
      <c r="C54" s="7" t="s">
        <v>10</v>
      </c>
      <c r="D54" s="16">
        <v>2205</v>
      </c>
      <c r="E54" s="7">
        <v>0</v>
      </c>
    </row>
    <row r="55" spans="3:12" x14ac:dyDescent="0.3">
      <c r="C55" s="7" t="s">
        <v>9</v>
      </c>
      <c r="D55" s="16">
        <v>2876</v>
      </c>
      <c r="E55" s="7">
        <v>518</v>
      </c>
    </row>
    <row r="56" spans="3:12" x14ac:dyDescent="0.3">
      <c r="C56" s="7" t="s">
        <v>27</v>
      </c>
      <c r="D56" s="16">
        <v>1195</v>
      </c>
      <c r="E56" s="7">
        <v>1542</v>
      </c>
    </row>
    <row r="57" spans="3:12" x14ac:dyDescent="0.3">
      <c r="C57" s="7" t="s">
        <v>13</v>
      </c>
      <c r="D57" s="16">
        <v>2521</v>
      </c>
      <c r="E57" s="7">
        <v>911</v>
      </c>
    </row>
    <row r="58" spans="3:12" x14ac:dyDescent="0.3">
      <c r="C58" s="7" t="s">
        <v>14</v>
      </c>
      <c r="D58" s="16">
        <v>3786</v>
      </c>
      <c r="E58" s="7">
        <v>70</v>
      </c>
    </row>
    <row r="59" spans="3:12" x14ac:dyDescent="0.3">
      <c r="C59" s="7" t="s">
        <v>12</v>
      </c>
      <c r="D59" s="17">
        <v>2999</v>
      </c>
      <c r="E59" s="18">
        <v>0</v>
      </c>
    </row>
    <row r="60" spans="3:12" x14ac:dyDescent="0.3">
      <c r="D60" s="12"/>
      <c r="E60" s="11"/>
    </row>
    <row r="61" spans="3:12" x14ac:dyDescent="0.3">
      <c r="D61" s="12"/>
      <c r="E61" s="5"/>
      <c r="F61" s="5"/>
      <c r="G61" s="5"/>
    </row>
    <row r="62" spans="3:12" x14ac:dyDescent="0.3">
      <c r="D62" s="12"/>
      <c r="E62" s="5"/>
      <c r="F62" s="5"/>
      <c r="G62" s="19"/>
    </row>
    <row r="63" spans="3:12" x14ac:dyDescent="0.3">
      <c r="D63" s="12"/>
      <c r="E63" s="5"/>
      <c r="F63" s="5"/>
      <c r="G63" s="5"/>
    </row>
    <row r="64" spans="3:12" x14ac:dyDescent="0.3">
      <c r="D64" s="12"/>
      <c r="E64" s="5"/>
      <c r="F64" s="5"/>
      <c r="G64" s="5"/>
      <c r="K64" t="s">
        <v>15</v>
      </c>
    </row>
    <row r="65" spans="3:7" x14ac:dyDescent="0.3">
      <c r="D65" s="12"/>
      <c r="E65" s="5"/>
      <c r="F65" s="5"/>
      <c r="G65" s="5"/>
    </row>
    <row r="66" spans="3:7" x14ac:dyDescent="0.3">
      <c r="D66" s="12"/>
      <c r="E66" s="5"/>
      <c r="F66" s="5"/>
      <c r="G66" s="5"/>
    </row>
    <row r="67" spans="3:7" x14ac:dyDescent="0.3">
      <c r="D67" s="12"/>
      <c r="E67" s="5"/>
      <c r="F67" s="5"/>
      <c r="G67" s="5"/>
    </row>
    <row r="68" spans="3:7" x14ac:dyDescent="0.3">
      <c r="E68" s="5"/>
      <c r="F68" s="5"/>
      <c r="G68" s="5"/>
    </row>
    <row r="71" spans="3:7" x14ac:dyDescent="0.3">
      <c r="C71" t="s">
        <v>34</v>
      </c>
      <c r="D71" s="6"/>
      <c r="E71" s="12"/>
    </row>
    <row r="72" spans="3:7" x14ac:dyDescent="0.3">
      <c r="D72" s="6"/>
      <c r="E72" s="12"/>
    </row>
    <row r="73" spans="3:7" x14ac:dyDescent="0.3">
      <c r="D73" t="s">
        <v>29</v>
      </c>
      <c r="E73" t="s">
        <v>30</v>
      </c>
    </row>
    <row r="74" spans="3:7" x14ac:dyDescent="0.3">
      <c r="C74" s="7" t="s">
        <v>11</v>
      </c>
      <c r="D74" s="20">
        <v>1131</v>
      </c>
      <c r="E74" s="7">
        <v>2105</v>
      </c>
    </row>
    <row r="75" spans="3:7" x14ac:dyDescent="0.3">
      <c r="C75" s="7" t="s">
        <v>8</v>
      </c>
      <c r="D75" s="20">
        <v>31</v>
      </c>
      <c r="E75" s="7">
        <v>926</v>
      </c>
    </row>
    <row r="76" spans="3:7" x14ac:dyDescent="0.3">
      <c r="C76" s="7" t="s">
        <v>10</v>
      </c>
      <c r="D76" s="20">
        <v>2010</v>
      </c>
      <c r="E76" s="7">
        <v>571</v>
      </c>
    </row>
    <row r="77" spans="3:7" x14ac:dyDescent="0.3">
      <c r="C77" s="7" t="s">
        <v>9</v>
      </c>
      <c r="D77" s="20">
        <v>60</v>
      </c>
      <c r="E77" s="7">
        <v>180</v>
      </c>
    </row>
    <row r="78" spans="3:7" x14ac:dyDescent="0.3">
      <c r="C78" s="7" t="s">
        <v>27</v>
      </c>
      <c r="D78" s="20">
        <v>535</v>
      </c>
      <c r="E78" s="7">
        <v>2155</v>
      </c>
    </row>
    <row r="79" spans="3:7" x14ac:dyDescent="0.3">
      <c r="C79" s="7" t="s">
        <v>13</v>
      </c>
      <c r="D79" s="21">
        <v>0</v>
      </c>
      <c r="E79" s="7">
        <v>0</v>
      </c>
    </row>
    <row r="80" spans="3:7" x14ac:dyDescent="0.3">
      <c r="C80" s="7" t="s">
        <v>14</v>
      </c>
      <c r="D80" s="21">
        <v>0</v>
      </c>
      <c r="E80" s="7">
        <v>0</v>
      </c>
    </row>
    <row r="81" spans="3:10" x14ac:dyDescent="0.3">
      <c r="C81" s="7" t="s">
        <v>12</v>
      </c>
      <c r="D81" s="21">
        <v>0</v>
      </c>
      <c r="E81" s="7">
        <v>0</v>
      </c>
    </row>
    <row r="84" spans="3:10" x14ac:dyDescent="0.3">
      <c r="E84" s="5"/>
      <c r="F84" s="5"/>
      <c r="G84" s="5"/>
      <c r="I84" t="s">
        <v>15</v>
      </c>
    </row>
    <row r="85" spans="3:10" x14ac:dyDescent="0.3">
      <c r="E85" s="5"/>
      <c r="F85" s="5"/>
      <c r="G85" s="5"/>
    </row>
    <row r="86" spans="3:10" x14ac:dyDescent="0.3">
      <c r="E86" s="5"/>
      <c r="F86" s="5"/>
      <c r="G86" s="5"/>
    </row>
    <row r="87" spans="3:10" x14ac:dyDescent="0.3">
      <c r="E87" s="5"/>
      <c r="F87" s="5"/>
      <c r="G87" s="5"/>
      <c r="J87" t="s">
        <v>15</v>
      </c>
    </row>
    <row r="88" spans="3:10" x14ac:dyDescent="0.3">
      <c r="E88" s="5"/>
      <c r="F88" s="5"/>
      <c r="G88" s="5"/>
    </row>
    <row r="89" spans="3:10" x14ac:dyDescent="0.3">
      <c r="E89" s="5"/>
      <c r="F89" s="5"/>
      <c r="G89" s="5"/>
    </row>
    <row r="90" spans="3:10" x14ac:dyDescent="0.3">
      <c r="E90" s="5"/>
      <c r="F90" s="5"/>
      <c r="G90" s="5"/>
    </row>
    <row r="92" spans="3:10" ht="15.6" x14ac:dyDescent="0.3">
      <c r="C92" s="2" t="s">
        <v>26</v>
      </c>
      <c r="D92" s="2"/>
    </row>
    <row r="93" spans="3:10" ht="15.6" x14ac:dyDescent="0.3">
      <c r="C93" s="3" t="s">
        <v>28</v>
      </c>
      <c r="D93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POSCOSECHA</vt:lpstr>
      <vt:lpstr>EXTENSIÓN</vt:lpstr>
      <vt:lpstr>CAPACITACION</vt:lpstr>
      <vt:lpstr>M&amp;C</vt:lpstr>
      <vt:lpstr>DES. RURAL</vt:lpstr>
      <vt:lpstr>DES. RURAL Caminos</vt:lpstr>
      <vt:lpstr>GRAFICOS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tcont</dc:creator>
  <cp:lastModifiedBy>freddy  cruz</cp:lastModifiedBy>
  <dcterms:created xsi:type="dcterms:W3CDTF">2021-10-29T17:44:32Z</dcterms:created>
  <dcterms:modified xsi:type="dcterms:W3CDTF">2024-04-12T19:08:04Z</dcterms:modified>
</cp:coreProperties>
</file>