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AÑO 2024\EXTENSIÓN MARZO 2024\Informe de Ejecución marzo 2024\"/>
    </mc:Choice>
  </mc:AlternateContent>
  <xr:revisionPtr revIDLastSave="0" documentId="13_ncr:1_{CC280AEB-A8A6-4CE1-8FDD-663C3BCDF744}" xr6:coauthVersionLast="47" xr6:coauthVersionMax="47" xr10:uidLastSave="{00000000-0000-0000-0000-000000000000}"/>
  <bookViews>
    <workbookView xWindow="-108" yWindow="-108" windowWidth="23256" windowHeight="12456" activeTab="2" xr2:uid="{153FA581-7C91-40CE-9A19-09904ED713C4}"/>
  </bookViews>
  <sheets>
    <sheet name="PRODUCCIÓN" sheetId="1" r:id="rId1"/>
    <sheet name="MIP" sheetId="2" r:id="rId2"/>
    <sheet name="POSCOSECHA" sheetId="4" r:id="rId3"/>
    <sheet name="EXTENSIÓN" sheetId="5" r:id="rId4"/>
    <sheet name="CAPACITACION" sheetId="6" r:id="rId5"/>
    <sheet name="M&amp;C" sheetId="10" r:id="rId6"/>
    <sheet name="DES. RURAL" sheetId="7" r:id="rId7"/>
    <sheet name="DES. RURAL Caminos" sheetId="8" r:id="rId8"/>
    <sheet name="GRAFICOS" sheetId="3" state="hidden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4" l="1"/>
  <c r="I67" i="8"/>
  <c r="H67" i="8"/>
  <c r="F67" i="8"/>
  <c r="E67" i="8"/>
  <c r="A27" i="7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26" i="7"/>
  <c r="R18" i="7"/>
  <c r="M14" i="6"/>
  <c r="L14" i="6"/>
  <c r="K14" i="6"/>
  <c r="J14" i="6"/>
  <c r="I14" i="6"/>
  <c r="H14" i="6"/>
  <c r="G14" i="6"/>
  <c r="F14" i="6"/>
  <c r="I36" i="4" l="1"/>
  <c r="G36" i="4"/>
  <c r="F36" i="4"/>
  <c r="D36" i="4"/>
  <c r="E36" i="4" s="1"/>
  <c r="C36" i="4"/>
  <c r="H35" i="4"/>
  <c r="E35" i="4"/>
  <c r="H34" i="4"/>
  <c r="E34" i="4"/>
  <c r="H33" i="4"/>
  <c r="E33" i="4"/>
  <c r="H32" i="4"/>
  <c r="E32" i="4"/>
  <c r="H31" i="4"/>
  <c r="E31" i="4"/>
  <c r="H30" i="4"/>
  <c r="E30" i="4"/>
  <c r="H29" i="4"/>
  <c r="E29" i="4"/>
  <c r="H28" i="4"/>
  <c r="E28" i="4"/>
  <c r="H27" i="4"/>
  <c r="E27" i="4"/>
  <c r="H26" i="4"/>
  <c r="H36" i="4" s="1"/>
  <c r="E26" i="4"/>
  <c r="H19" i="4"/>
  <c r="G19" i="4"/>
  <c r="F19" i="4"/>
  <c r="E19" i="4"/>
  <c r="D19" i="4"/>
  <c r="I18" i="4"/>
  <c r="I17" i="4"/>
  <c r="I16" i="4"/>
  <c r="I15" i="4"/>
  <c r="I14" i="4"/>
  <c r="I13" i="4"/>
  <c r="I12" i="4"/>
  <c r="I11" i="4"/>
  <c r="I19" i="4" s="1"/>
  <c r="K17" i="1" l="1"/>
  <c r="K16" i="1"/>
  <c r="K15" i="1"/>
  <c r="K14" i="1"/>
  <c r="K13" i="1"/>
  <c r="K12" i="1"/>
  <c r="K11" i="1"/>
  <c r="K10" i="1"/>
  <c r="G15" i="1"/>
  <c r="F11" i="1"/>
  <c r="D30" i="2" l="1"/>
  <c r="C30" i="2"/>
  <c r="D17" i="2"/>
  <c r="L30" i="2" l="1"/>
  <c r="K30" i="2"/>
  <c r="J30" i="2"/>
  <c r="I30" i="2"/>
  <c r="F18" i="1" l="1"/>
  <c r="J18" i="1" l="1"/>
  <c r="H18" i="1"/>
  <c r="E18" i="1"/>
  <c r="D18" i="1"/>
  <c r="E30" i="2"/>
  <c r="G10" i="1"/>
  <c r="G11" i="1"/>
  <c r="G14" i="1" l="1"/>
  <c r="G13" i="1"/>
  <c r="G12" i="1"/>
  <c r="G17" i="1"/>
  <c r="G16" i="1"/>
  <c r="I18" i="1" l="1"/>
  <c r="M23" i="2"/>
  <c r="M29" i="2" l="1"/>
  <c r="G29" i="2"/>
  <c r="M28" i="2"/>
  <c r="G28" i="2"/>
  <c r="M27" i="2"/>
  <c r="G27" i="2"/>
  <c r="M26" i="2"/>
  <c r="G26" i="2"/>
  <c r="M25" i="2"/>
  <c r="G25" i="2"/>
  <c r="M24" i="2"/>
  <c r="G24" i="2"/>
  <c r="G23" i="2"/>
  <c r="M22" i="2"/>
  <c r="G22" i="2"/>
  <c r="G17" i="2"/>
  <c r="F17" i="2"/>
  <c r="E17" i="2"/>
  <c r="C17" i="2"/>
  <c r="M16" i="2"/>
  <c r="H16" i="2"/>
  <c r="M15" i="2"/>
  <c r="H15" i="2"/>
  <c r="H14" i="2"/>
  <c r="H13" i="2"/>
  <c r="H12" i="2"/>
  <c r="H10" i="2"/>
  <c r="H9" i="2"/>
  <c r="H17" i="2" l="1"/>
  <c r="I17" i="2"/>
  <c r="M10" i="2"/>
  <c r="M9" i="2"/>
  <c r="M12" i="2"/>
  <c r="M30" i="2"/>
  <c r="G30" i="2"/>
  <c r="J17" i="2" l="1"/>
  <c r="M13" i="2"/>
  <c r="M11" i="2"/>
  <c r="C18" i="1" l="1"/>
  <c r="L17" i="2" l="1"/>
  <c r="K17" i="2"/>
  <c r="M14" i="2"/>
  <c r="M17" i="2" s="1"/>
  <c r="K18" i="1"/>
  <c r="G18" i="1" l="1"/>
</calcChain>
</file>

<file path=xl/sharedStrings.xml><?xml version="1.0" encoding="utf-8"?>
<sst xmlns="http://schemas.openxmlformats.org/spreadsheetml/2006/main" count="796" uniqueCount="399">
  <si>
    <t>BENEFICIARIOS</t>
  </si>
  <si>
    <t>REGIONALES</t>
  </si>
  <si>
    <t>PLANTAS SEMBRADAS</t>
  </si>
  <si>
    <t>TAREAS FOMENTADAS</t>
  </si>
  <si>
    <t>H</t>
  </si>
  <si>
    <t>M</t>
  </si>
  <si>
    <t>TOTALES</t>
  </si>
  <si>
    <t>TAREAS RENOVADAS</t>
  </si>
  <si>
    <t>NORCENTRAL</t>
  </si>
  <si>
    <t>NORDESTE</t>
  </si>
  <si>
    <t>NOROESTE</t>
  </si>
  <si>
    <t>NORTE</t>
  </si>
  <si>
    <t>SUR</t>
  </si>
  <si>
    <t>SURESTE</t>
  </si>
  <si>
    <t>SUROESTE</t>
  </si>
  <si>
    <t xml:space="preserve"> </t>
  </si>
  <si>
    <t>RESUMEN MANEJO INTERADO DE PLAGAS</t>
  </si>
  <si>
    <t>TRAMPEO DE BROCA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</si>
  <si>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</si>
  <si>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</si>
  <si>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</si>
  <si>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</si>
  <si>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</si>
  <si>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</si>
  <si>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</si>
  <si>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</si>
  <si>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 xml:space="preserve">Ing. Toribio Contreras R. </t>
  </si>
  <si>
    <t>CENTRAL</t>
  </si>
  <si>
    <t>Septiembre, 2022.</t>
  </si>
  <si>
    <t>Trimestre abr/jun</t>
  </si>
  <si>
    <t>Trimestre jul/sep</t>
  </si>
  <si>
    <t xml:space="preserve">Tareas de Café Sembradas </t>
  </si>
  <si>
    <t>Plantas  de Café Sembradas</t>
  </si>
  <si>
    <t xml:space="preserve">Tareas intervenidas con instalacion de trampas para control de broca </t>
  </si>
  <si>
    <t xml:space="preserve">Tareas con Productos Quimicos para control de Enfermedades </t>
  </si>
  <si>
    <t xml:space="preserve"> SIEMBRAS DE PLANTAS DE CAFÉ EN FOMENTO Y RENOVACIÓN DE CAFETALES</t>
  </si>
  <si>
    <t>MARZO, 2023.</t>
  </si>
  <si>
    <t>MARZO, 2024.</t>
  </si>
  <si>
    <t>DIRECCIÓN TÉCNICA</t>
  </si>
  <si>
    <t>DIVISIÓN COSECHA Y POSTCOSECHA DL CAFÉ</t>
  </si>
  <si>
    <t xml:space="preserve">INFORME DE ACTIVIDADES REALIZADAS CORRESPONIENTES AL MES DE MARZO 2024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</si>
  <si>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</si>
  <si>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</si>
  <si>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</si>
  <si>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</si>
  <si>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 xml:space="preserve">CENTRAL </t>
  </si>
  <si>
    <t>PRONÓSTICO Y REPORTE DE COSECHA 2023-2024</t>
  </si>
  <si>
    <t>DIRECCIONES REGIONALES</t>
  </si>
  <si>
    <t>TOTAL AREA EN PRODUCCIÓN (TAS.)</t>
  </si>
  <si>
    <t>PRODUCCIÓN ESPERADA EN QQS. ORO (PRONÓSTICO)</t>
  </si>
  <si>
    <t>CAFÉ COSECHADO  (QQs.)</t>
  </si>
  <si>
    <t>PLANTACIÓN VIEJA</t>
  </si>
  <si>
    <t>PLANTACIÓN NUEVA</t>
  </si>
  <si>
    <t>TOTAL</t>
  </si>
  <si>
    <t>MAR.</t>
  </si>
  <si>
    <r>
      <t xml:space="preserve">NORDESTE </t>
    </r>
    <r>
      <rPr>
        <b/>
        <sz val="11"/>
        <color theme="5" tint="-0.249977111117893"/>
        <rFont val="Calibri"/>
        <family val="2"/>
        <scheme val="minor"/>
      </rPr>
      <t>(ROBUSTA)</t>
    </r>
  </si>
  <si>
    <r>
      <t>SURESTE</t>
    </r>
    <r>
      <rPr>
        <b/>
        <sz val="11"/>
        <color theme="5" tint="-0.249977111117893"/>
        <rFont val="Calibri"/>
        <family val="2"/>
        <scheme val="minor"/>
      </rPr>
      <t xml:space="preserve"> (ROBUSTA)</t>
    </r>
  </si>
  <si>
    <t>Mes: MARZO 2024</t>
  </si>
  <si>
    <t>DIVISIÓN DE EXTENSIÓN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</si>
  <si>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</si>
  <si>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</si>
  <si>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</si>
  <si>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</si>
  <si>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</si>
  <si>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</si>
  <si>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</si>
  <si>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</si>
  <si>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Día de Campo</t>
  </si>
  <si>
    <t>Reuniones</t>
  </si>
  <si>
    <t>CURSOS</t>
  </si>
  <si>
    <t>TALLERES</t>
  </si>
  <si>
    <t>CHARLAS</t>
  </si>
  <si>
    <t>DEPARTAMENTO DE DESARROLLO RURAL</t>
  </si>
  <si>
    <t xml:space="preserve">INFORME MESUAL  DE ACTIVIDADES REALIZADAS </t>
  </si>
  <si>
    <t>MES</t>
  </si>
  <si>
    <t>2024  MARZO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</si>
  <si>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</si>
  <si>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</si>
  <si>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</si>
  <si>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</si>
  <si>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</si>
  <si>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</si>
  <si>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SEDE CENTRAL</t>
  </si>
  <si>
    <t>OBSERVACION</t>
  </si>
  <si>
    <t>EN ESTE MES HICIMOS ENTREGA  ANTE EL MESCYT DE 85 BECAS ESTUDIANTILES INICIANDOSE EL PROCESO DE ANALISIS Y DEPURACION DE CADA EXPEDIENTE</t>
  </si>
  <si>
    <t>NO</t>
  </si>
  <si>
    <t>NOMBRE</t>
  </si>
  <si>
    <t>CEDULA</t>
  </si>
  <si>
    <t>UNIVERSIDAD</t>
  </si>
  <si>
    <t>CARRERA</t>
  </si>
  <si>
    <t>Amalfi Isabel Espinal Jumelles</t>
  </si>
  <si>
    <t>402-0919196-0</t>
  </si>
  <si>
    <t>UTESA</t>
  </si>
  <si>
    <t>MEDICINA</t>
  </si>
  <si>
    <t>Junior Mancebo Ramirez</t>
  </si>
  <si>
    <t>402-4198741-7</t>
  </si>
  <si>
    <t>UASD</t>
  </si>
  <si>
    <t>LICENCIATURA EN IMÁGENES MEDICAS</t>
  </si>
  <si>
    <t>Marianny Josefina Diaz Amador</t>
  </si>
  <si>
    <t>106-0009889-0</t>
  </si>
  <si>
    <t>LICENCIATURA EN PSICOLOGIA ESCOLAR</t>
  </si>
  <si>
    <t>Melany Ramirez Ramirez</t>
  </si>
  <si>
    <t>402-1261283-8</t>
  </si>
  <si>
    <t>ITLA</t>
  </si>
  <si>
    <t>REDES DE LA INFORMACION</t>
  </si>
  <si>
    <t>Nelsis Maderlin Agramonte Perez</t>
  </si>
  <si>
    <t>106-0009714-0</t>
  </si>
  <si>
    <t>MAESTRIA EN GEOGRAFIA PARA EDUCADORES</t>
  </si>
  <si>
    <t>Darismelda Peña Estevez</t>
  </si>
  <si>
    <t>402-1115673-8</t>
  </si>
  <si>
    <t>UTESA DAJABON</t>
  </si>
  <si>
    <t>INGENIERIA EN SISTEMA DE COMPUTACIONALES</t>
  </si>
  <si>
    <t>Alondra Mairenis Cruz Muñoz</t>
  </si>
  <si>
    <t>402-1107995-5</t>
  </si>
  <si>
    <t>PUCMM</t>
  </si>
  <si>
    <t>Yonaise Altagracia Patricio Alcantara</t>
  </si>
  <si>
    <t>402-0960708-0</t>
  </si>
  <si>
    <t>UTESUR</t>
  </si>
  <si>
    <t>LICENCIATURA EN ENFERMERIA</t>
  </si>
  <si>
    <t>Sonia Alcantara Guzman</t>
  </si>
  <si>
    <t>402-1532896-0</t>
  </si>
  <si>
    <t>Yendery Tejada Taveras</t>
  </si>
  <si>
    <t>402-2845493-6</t>
  </si>
  <si>
    <t>Elizabeth Beltre Ramirez</t>
  </si>
  <si>
    <t>402-1526249-0</t>
  </si>
  <si>
    <t>Luisa Fernanda Perez Feliz</t>
  </si>
  <si>
    <t>402-1273707-2</t>
  </si>
  <si>
    <t>Yalina Morifel Ramirez Ramirez</t>
  </si>
  <si>
    <t>402-1985546-3</t>
  </si>
  <si>
    <t>Angela Ramirez Patricio</t>
  </si>
  <si>
    <t>402-4016461-2</t>
  </si>
  <si>
    <t>Sobeida Ramirez Patricio</t>
  </si>
  <si>
    <t>402-1208320-4</t>
  </si>
  <si>
    <t>LICENCIATURA EN  BIOANALISIS</t>
  </si>
  <si>
    <t>Berenice Rudelania Beltre</t>
  </si>
  <si>
    <t>402-1223589-5</t>
  </si>
  <si>
    <t>Berenice Filpo Ramirez</t>
  </si>
  <si>
    <t>010-0116463-9</t>
  </si>
  <si>
    <t xml:space="preserve">Diana Omeli Patricio </t>
  </si>
  <si>
    <t>010-0120633-1</t>
  </si>
  <si>
    <t>Juan Francisco Ramirez Patricio</t>
  </si>
  <si>
    <t>402-1460726-5</t>
  </si>
  <si>
    <t>INGENIERIA EN AGRONOMIA</t>
  </si>
  <si>
    <t>Yeni Margarita Ramirez Patricio</t>
  </si>
  <si>
    <t>402-3320817-8</t>
  </si>
  <si>
    <t>Valeria Margarita Beltre Brito</t>
  </si>
  <si>
    <t>402-3363014-0</t>
  </si>
  <si>
    <t>Perla Josefina Ramirez Diaz</t>
  </si>
  <si>
    <t>402-0970529-8</t>
  </si>
  <si>
    <t>Dulce Maria Guzman Ramirez</t>
  </si>
  <si>
    <t>402-3381471-0</t>
  </si>
  <si>
    <t>Sindia Rafaela Perez Ferrera</t>
  </si>
  <si>
    <t>402-3233582-4</t>
  </si>
  <si>
    <t>LICENCIATURA EN EDUCACION INICIAL</t>
  </si>
  <si>
    <t>Mercedes  Moraima Diaz Mateo</t>
  </si>
  <si>
    <t>402-2611301-3</t>
  </si>
  <si>
    <t xml:space="preserve">Marielis Madaleini Patricio Ramirez </t>
  </si>
  <si>
    <t>402-0970566-0</t>
  </si>
  <si>
    <t>Danna Nikol Perez Ramirez</t>
  </si>
  <si>
    <t>402-1326308-6</t>
  </si>
  <si>
    <t>Maria Ysabel Beltre Morillo</t>
  </si>
  <si>
    <t>402-3361892-1</t>
  </si>
  <si>
    <t>Endel Rafael Carrion Gonzalez</t>
  </si>
  <si>
    <t>229-0019879-1</t>
  </si>
  <si>
    <t>UFHEC</t>
  </si>
  <si>
    <t>INGENIERIA INDUSTRIAL</t>
  </si>
  <si>
    <t>Luis Miguel Gonzalez Jimenez</t>
  </si>
  <si>
    <t>402-4127631-0</t>
  </si>
  <si>
    <t>TECNOLOGO EN DESARROLLO DE SOFTWARE</t>
  </si>
  <si>
    <t>Edwin De La Cruz Montero</t>
  </si>
  <si>
    <t>402-3522135-1</t>
  </si>
  <si>
    <t>MAESTRIA EN DERECHO PROCESAL PENAL</t>
  </si>
  <si>
    <t>Montserrat Abreu Cabrera</t>
  </si>
  <si>
    <t>402-2957211-6</t>
  </si>
  <si>
    <t>UNPHU</t>
  </si>
  <si>
    <t>ARQUITECTURA</t>
  </si>
  <si>
    <t>Carlos Adiel Corniel Espinal</t>
  </si>
  <si>
    <t>402-1117511-8</t>
  </si>
  <si>
    <t>ISA</t>
  </si>
  <si>
    <t>MAESTRIA   MENCION CIENCIAS TECNOLOGIA DE LOS ALIMENTOS</t>
  </si>
  <si>
    <t>Sielo Diaz Perez</t>
  </si>
  <si>
    <t>402-3005992-1</t>
  </si>
  <si>
    <t>UNIREMHOS</t>
  </si>
  <si>
    <t>Hanssel Manuel Aquino Paulino</t>
  </si>
  <si>
    <t>402-3831016-9</t>
  </si>
  <si>
    <t>LICENCIATURA EN FISICA</t>
  </si>
  <si>
    <t>Vianelka Castillo Castillo</t>
  </si>
  <si>
    <t>402-2961799-4</t>
  </si>
  <si>
    <t>LICENCIATURA EN ADMINISTRACION HOTELERIA</t>
  </si>
  <si>
    <t>Alexa Paredes De Los Santos</t>
  </si>
  <si>
    <t>402-2945970-2</t>
  </si>
  <si>
    <t>UNIVERSIDAD CATOLICA NORDESTANA</t>
  </si>
  <si>
    <t>ODONTOLOGIA</t>
  </si>
  <si>
    <t>Wilmer Ramirez Ramirez</t>
  </si>
  <si>
    <t>4023331955-3</t>
  </si>
  <si>
    <t>ADMINISTRACION DE EMPRESAS TURISTICAS Y HOTELERAS</t>
  </si>
  <si>
    <t>Marvin Ariel Mojica Gil</t>
  </si>
  <si>
    <t>402-1025158-9</t>
  </si>
  <si>
    <t>INGENIERO AGRONOMO MENCION PRODUCCION DE CULTIVO</t>
  </si>
  <si>
    <t>Johacel Jose Diaz Matos</t>
  </si>
  <si>
    <t>402-1446602-7</t>
  </si>
  <si>
    <t>Kibian Diaz Diaz</t>
  </si>
  <si>
    <t>402-1338853-7</t>
  </si>
  <si>
    <t>INGENIERO AGRONOMO MENCIO SUELO Y RIEGO</t>
  </si>
  <si>
    <t>Cristopher Ramirez Diaz</t>
  </si>
  <si>
    <t>402-3414781-3</t>
  </si>
  <si>
    <t>LICENCIATURA EN INFORMATICA</t>
  </si>
  <si>
    <t>Yefri Antonio Diaz Ramirez</t>
  </si>
  <si>
    <t>402-3371566-9</t>
  </si>
  <si>
    <t>Kervin Saviel Furcal Castillo</t>
  </si>
  <si>
    <t>402-19614266</t>
  </si>
  <si>
    <t>Paola Cristal Baez Ramirez</t>
  </si>
  <si>
    <t>402-3803117-9</t>
  </si>
  <si>
    <t>Dailyn Miguel Ramirez Alcantara</t>
  </si>
  <si>
    <t>402-0887141-4</t>
  </si>
  <si>
    <t>INGENIERIA ELECTROMECANICA MENCION MECANICA</t>
  </si>
  <si>
    <t>Melkys Josue Perez Ramirez</t>
  </si>
  <si>
    <t>402-1375134-6</t>
  </si>
  <si>
    <t>Martha Ronairis Ramirez Ramirez</t>
  </si>
  <si>
    <t>402-3326762-0</t>
  </si>
  <si>
    <t>PSICOLOGIA CLINICA</t>
  </si>
  <si>
    <t>Enmanuel Diaz Ramirez</t>
  </si>
  <si>
    <t>402-3221262-7</t>
  </si>
  <si>
    <t>Alejandra Arisleidy Mendez Diaz</t>
  </si>
  <si>
    <t>402-0909084-0</t>
  </si>
  <si>
    <t>Laudis Rosmery Almanzar Ramirez</t>
  </si>
  <si>
    <t>402-2668462-5</t>
  </si>
  <si>
    <t>Darlin Jose Montas Feliz</t>
  </si>
  <si>
    <t>402-5227961-3</t>
  </si>
  <si>
    <t>Ramsel Bolivar Piña Perez</t>
  </si>
  <si>
    <t>402-3216144-4</t>
  </si>
  <si>
    <t>Angely Polanco Ramirez</t>
  </si>
  <si>
    <t>402-0982745-6</t>
  </si>
  <si>
    <t>Marian Alondra Agramonte Filpo</t>
  </si>
  <si>
    <t>402-1013379-5</t>
  </si>
  <si>
    <t>Luz Damaris Diaz Ramirez</t>
  </si>
  <si>
    <t>106-0008421-3</t>
  </si>
  <si>
    <t>MAESTRIA EN PROCESOS PEDAGOGICOS Y GESTION DE LA EDUCACION INFANTIL</t>
  </si>
  <si>
    <t>Wadelin Antonio Ramirez Ramirez</t>
  </si>
  <si>
    <t>402-1495204-2</t>
  </si>
  <si>
    <t>Daivin Darleny Ramirez Ramirez</t>
  </si>
  <si>
    <t>402-1205344-7</t>
  </si>
  <si>
    <t>Awilda Noemi Ramirez Diaz</t>
  </si>
  <si>
    <t>402-3473286-1</t>
  </si>
  <si>
    <t>Carimel Daniela Perez Ramirez</t>
  </si>
  <si>
    <t>402-3813917-0</t>
  </si>
  <si>
    <t>DOCTOR EN MEDICINA</t>
  </si>
  <si>
    <t>Joseph Alberto Perez</t>
  </si>
  <si>
    <t>402-0928522-6</t>
  </si>
  <si>
    <t>INGENIERIA CIVIL</t>
  </si>
  <si>
    <t>Yenely Ramirez Batista</t>
  </si>
  <si>
    <t>402-1394088-1</t>
  </si>
  <si>
    <t>Eridania Marilandy Ramirez Diaz</t>
  </si>
  <si>
    <t>106-0008228-2</t>
  </si>
  <si>
    <t>Awilda Ramonita Navarro Diaz</t>
  </si>
  <si>
    <t>106-0009135-8</t>
  </si>
  <si>
    <t>Cristal Paola Baez Ramirez</t>
  </si>
  <si>
    <t>402-1566240-0</t>
  </si>
  <si>
    <t>Iandra Celeste Ramirez</t>
  </si>
  <si>
    <t>402-3361329-4</t>
  </si>
  <si>
    <t>Romersy Johanna Amador Brito</t>
  </si>
  <si>
    <t>402-1082837-8</t>
  </si>
  <si>
    <t>Anderson Mendez Ramirez</t>
  </si>
  <si>
    <t>402-3160292-7</t>
  </si>
  <si>
    <t>LICIENCIATURA EN EDUCACION INICIAL</t>
  </si>
  <si>
    <t>Rony Ramirez Lopez</t>
  </si>
  <si>
    <t>402-1290609-9</t>
  </si>
  <si>
    <t>INGENIERO AGRONOMO</t>
  </si>
  <si>
    <t>Perla Ivelisse Perez Mojica</t>
  </si>
  <si>
    <t>402-0954898-7</t>
  </si>
  <si>
    <t>Diego Beltre Sanchez</t>
  </si>
  <si>
    <t>402-3360484-8</t>
  </si>
  <si>
    <t>Guillermo Enrique Martinez Perez</t>
  </si>
  <si>
    <t>402-4647055-9</t>
  </si>
  <si>
    <t>Alesha Martinez Perez</t>
  </si>
  <si>
    <t>402-1310313-4</t>
  </si>
  <si>
    <t>Lara Yuliana Matos Perez</t>
  </si>
  <si>
    <t>402-1433989-3</t>
  </si>
  <si>
    <t>Elizabeth Ramirez Perez</t>
  </si>
  <si>
    <t>402-2718419-5</t>
  </si>
  <si>
    <t>Katerin Carolina Ramirez Perez</t>
  </si>
  <si>
    <t>402-2639429-0</t>
  </si>
  <si>
    <t>Annercy Mariel Perez Ramirez</t>
  </si>
  <si>
    <t>402-1552612-6</t>
  </si>
  <si>
    <t>Madelin Yasmin Batista Ciprian</t>
  </si>
  <si>
    <t>402-0967939-4</t>
  </si>
  <si>
    <t>Deymon Ibanel Diaz Pujols</t>
  </si>
  <si>
    <t>402-4394660-1</t>
  </si>
  <si>
    <t>Kelvin Jose Diaz Ramirez</t>
  </si>
  <si>
    <t>402-3208895-1</t>
  </si>
  <si>
    <t>Lizti Martinez Castillo</t>
  </si>
  <si>
    <t>402-3146367-6</t>
  </si>
  <si>
    <t>O&amp;M</t>
  </si>
  <si>
    <t>INGENIERIA EN SISTEMAS</t>
  </si>
  <si>
    <t>Jose Gregorio Mejia Cepeda</t>
  </si>
  <si>
    <t>224-0079335-6</t>
  </si>
  <si>
    <t>MAESTRIA EN BILOGIA PARA DOCENTES</t>
  </si>
  <si>
    <t>Katty Beatriz Rodriguez Genao</t>
  </si>
  <si>
    <t>402-3365980-0</t>
  </si>
  <si>
    <t>EDUCACION INICIAL</t>
  </si>
  <si>
    <t>Departamento de Desarrollo Rural</t>
  </si>
  <si>
    <t>CONSOLIDADO MENSUAL REHABILITACIÓN DE CAMINOS</t>
  </si>
  <si>
    <t>MES : MARZO  2024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</si>
  <si>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</si>
  <si>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</si>
  <si>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</si>
  <si>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</si>
  <si>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</si>
  <si>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</si>
  <si>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</si>
  <si>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La Laguna/Firme Rodríguez El Mato</t>
  </si>
  <si>
    <t>Herradura</t>
  </si>
  <si>
    <t>Jonny</t>
  </si>
  <si>
    <t>Los Corozo/La Brillantina</t>
  </si>
  <si>
    <t>Carretero</t>
  </si>
  <si>
    <t>Edgar Ruiz</t>
  </si>
  <si>
    <t>El Recodo</t>
  </si>
  <si>
    <t>Banilejo - La Colonia</t>
  </si>
  <si>
    <t>Ayuntamiento R. Arriba</t>
  </si>
  <si>
    <t>Los Podrido</t>
  </si>
  <si>
    <t xml:space="preserve">AYUNTAMIENTO </t>
  </si>
  <si>
    <t>Naranjo Dulce</t>
  </si>
  <si>
    <t>OBRAS PUBLICAS</t>
  </si>
  <si>
    <t>Arroyo Caña - Solimán.</t>
  </si>
  <si>
    <t>Obras Publicas</t>
  </si>
  <si>
    <t>El Molino-Pozo de Maiz</t>
  </si>
  <si>
    <t>productores, Ministario agricultura Indocafe</t>
  </si>
  <si>
    <t>Pozo de Maiz - La Cumbre</t>
  </si>
  <si>
    <t xml:space="preserve">La Leonor, El Aguacatico, El Aguacate </t>
  </si>
  <si>
    <t>Ayuntamiento Municipal de Sabaneta</t>
  </si>
  <si>
    <t>Aporte del productor Franklin Espinal</t>
  </si>
  <si>
    <t>Rincon Llano</t>
  </si>
  <si>
    <t>vecinal</t>
  </si>
  <si>
    <t>Carretera Cerro PRIETO</t>
  </si>
  <si>
    <t>via principal</t>
  </si>
  <si>
    <t>Obra Publica</t>
  </si>
  <si>
    <t>Carretera pricipal</t>
  </si>
  <si>
    <t>Ricon de piedras</t>
  </si>
  <si>
    <t>Principal</t>
  </si>
  <si>
    <t>Mata Grande</t>
  </si>
  <si>
    <t>Ayuntamiento SAJOMA</t>
  </si>
  <si>
    <t>camino carretera</t>
  </si>
  <si>
    <t>Las Lagunas</t>
  </si>
  <si>
    <t>Carretera en asfalto</t>
  </si>
  <si>
    <t>Las Piedras</t>
  </si>
  <si>
    <t>DGl</t>
  </si>
  <si>
    <t>Carretera</t>
  </si>
  <si>
    <t>Jicome</t>
  </si>
  <si>
    <t>Ayuntamiento</t>
  </si>
  <si>
    <t>La Higuera</t>
  </si>
  <si>
    <t>Yaroa-Los Sanchez</t>
  </si>
  <si>
    <t>Vecinal</t>
  </si>
  <si>
    <t>MOPC</t>
  </si>
  <si>
    <t>La Cumbre Juan Veras</t>
  </si>
  <si>
    <t>Acero Estrella</t>
  </si>
  <si>
    <t>Los Cacaos /Los Higueros/Tamboril</t>
  </si>
  <si>
    <t>La Cumbre</t>
  </si>
  <si>
    <t>PANORAMICA CONSTRUCCION Y REHABILITACION CAMINOS</t>
  </si>
  <si>
    <t>REGIONAL NOROESTE MAO</t>
  </si>
  <si>
    <t>REGIONAL NORCENTRAL</t>
  </si>
  <si>
    <t>REGIONAL SURESTE SAN CRSITOBAL</t>
  </si>
  <si>
    <t>REGIONAL NORTE SANTIAGO</t>
  </si>
  <si>
    <t xml:space="preserve"> MARZO</t>
  </si>
  <si>
    <t>DEPARTAMENTO DE MERCADOS Y CERTIFICACIÓN</t>
  </si>
  <si>
    <t>DIVISIÓN DE INSPECCIÓN Y VERIFICACIÓN</t>
  </si>
  <si>
    <t>No.</t>
  </si>
  <si>
    <t>DETALLE</t>
  </si>
  <si>
    <t>CANT.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</si>
  <si>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</si>
  <si>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</si>
  <si>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</si>
  <si>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</si>
  <si>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</si>
  <si>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Lotes inspeccionados de café de exportación</t>
  </si>
  <si>
    <t>Muestras tomadas de café de exportación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</si>
  <si>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</si>
  <si>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</si>
  <si>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</si>
  <si>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</si>
  <si>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</si>
  <si>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café verde de exportación analizados por el laboratorio</t>
  </si>
  <si>
    <t>Sacos de café correspondientes a los lotes de exportación analizados (sacos de 60 Kg.)</t>
  </si>
  <si>
    <t>Muestras directas analizadas por el laboratorio (partidas)</t>
  </si>
  <si>
    <t>CAFÉ VERDE</t>
  </si>
  <si>
    <t>CAFÉ PROCESADO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</si>
  <si>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</si>
  <si>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</si>
  <si>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</si>
  <si>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</si>
  <si>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</si>
  <si>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Volumen (QQ.) de café exportado en todas sus formas</t>
  </si>
  <si>
    <t>Divisas (US$) generas por concepto de las exportaciones de café en todas sus formas</t>
  </si>
  <si>
    <t>El precio promedio del café de exportación en la Bolsa de Valores de NY (100 Lb.) en el mes de marzo fue de US$189.85</t>
  </si>
  <si>
    <t>El Precio promedio FOB (100 Lb.) por tipo de café exportado, fue el siguiente: Cibao Altura US$323.33, Barahona US$244.00 y OCOA US$451.50</t>
  </si>
  <si>
    <t>El precio promedio pagado a los caficultores a nivel de finca fue de RD$11,685.00 los 50 kilos pilado sin trillar</t>
  </si>
  <si>
    <t>Durante el mes de marzo, no se realizaron registros de exportador</t>
  </si>
  <si>
    <t>En el mes de marzo se certificaron 5 fincas de café, todas pertenecientes a la marca de certificación Café Monte Bonito.</t>
  </si>
  <si>
    <t>DIVISIÓN DE COMERCIAL Y CERTIFICACIÓN</t>
  </si>
  <si>
    <t>LABORATORIO RAÚL H. MELO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</si>
</sst>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0.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1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2"/>
      <color theme="8" tint="-0.49998474074526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454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6" borderId="0" xfId="0" applyFill="1"/>
    <xf numFmtId="0" fontId="4" fillId="7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5" fillId="8" borderId="10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0" fillId="0" borderId="0" xfId="0" applyNumberFormat="1"/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164" fontId="8" fillId="0" borderId="0" xfId="1" applyNumberFormat="1" applyFont="1" applyFill="1" applyBorder="1" applyAlignment="1">
      <alignment horizontal="right"/>
    </xf>
    <xf numFmtId="3" fontId="0" fillId="0" borderId="0" xfId="0" applyNumberFormat="1"/>
    <xf numFmtId="164" fontId="0" fillId="0" borderId="0" xfId="1" applyNumberFormat="1" applyFont="1" applyBorder="1"/>
    <xf numFmtId="164" fontId="0" fillId="0" borderId="1" xfId="0" applyNumberFormat="1" applyBorder="1"/>
    <xf numFmtId="3" fontId="8" fillId="0" borderId="0" xfId="0" applyNumberFormat="1" applyFont="1" applyAlignment="1">
      <alignment horizontal="center"/>
    </xf>
    <xf numFmtId="164" fontId="8" fillId="0" borderId="0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3" fontId="9" fillId="0" borderId="0" xfId="0" applyNumberFormat="1" applyFont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164" fontId="11" fillId="0" borderId="1" xfId="1" applyNumberFormat="1" applyFont="1" applyBorder="1"/>
    <xf numFmtId="0" fontId="2" fillId="0" borderId="1" xfId="0" applyFont="1" applyBorder="1"/>
    <xf numFmtId="164" fontId="11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/>
    <xf numFmtId="0" fontId="7" fillId="6" borderId="3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2" fillId="0" borderId="16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12" fillId="0" borderId="17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7" fillId="6" borderId="1" xfId="1" applyNumberFormat="1" applyFont="1" applyFill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164" fontId="0" fillId="0" borderId="17" xfId="1" applyNumberFormat="1" applyFon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164" fontId="0" fillId="0" borderId="15" xfId="1" applyNumberFormat="1" applyFon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13" fillId="6" borderId="21" xfId="1" applyNumberFormat="1" applyFont="1" applyFill="1" applyBorder="1" applyAlignment="1">
      <alignment horizontal="center"/>
    </xf>
    <xf numFmtId="164" fontId="13" fillId="6" borderId="22" xfId="1" applyNumberFormat="1" applyFont="1" applyFill="1" applyBorder="1" applyAlignment="1">
      <alignment horizontal="center"/>
    </xf>
    <xf numFmtId="164" fontId="7" fillId="6" borderId="18" xfId="1" applyNumberFormat="1" applyFont="1" applyFill="1" applyBorder="1" applyAlignment="1">
      <alignment horizontal="center"/>
    </xf>
    <xf numFmtId="164" fontId="7" fillId="6" borderId="3" xfId="1" applyNumberFormat="1" applyFont="1" applyFill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4" fontId="9" fillId="0" borderId="11" xfId="1" applyNumberFormat="1" applyFont="1" applyBorder="1" applyAlignment="1">
      <alignment horizontal="center"/>
    </xf>
    <xf numFmtId="164" fontId="1" fillId="0" borderId="11" xfId="1" applyNumberFormat="1" applyFont="1" applyBorder="1" applyAlignment="1">
      <alignment horizontal="center"/>
    </xf>
    <xf numFmtId="164" fontId="1" fillId="0" borderId="17" xfId="1" applyNumberFormat="1" applyFon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4" fontId="7" fillId="6" borderId="1" xfId="1" applyNumberFormat="1" applyFont="1" applyFill="1" applyBorder="1" applyAlignment="1">
      <alignment horizontal="right"/>
    </xf>
    <xf numFmtId="3" fontId="7" fillId="6" borderId="1" xfId="0" applyNumberFormat="1" applyFont="1" applyFill="1" applyBorder="1" applyAlignment="1">
      <alignment horizontal="center"/>
    </xf>
    <xf numFmtId="0" fontId="7" fillId="8" borderId="3" xfId="0" applyFon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15" fillId="9" borderId="20" xfId="0" applyFont="1" applyFill="1" applyBorder="1" applyAlignment="1">
      <alignment horizontal="center"/>
    </xf>
    <xf numFmtId="0" fontId="5" fillId="10" borderId="14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15" fillId="9" borderId="15" xfId="0" applyFont="1" applyFill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5" fillId="10" borderId="0" xfId="0" applyFont="1" applyFill="1" applyAlignment="1">
      <alignment horizontal="left" vertical="center"/>
    </xf>
    <xf numFmtId="0" fontId="15" fillId="9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/>
    </xf>
    <xf numFmtId="0" fontId="5" fillId="10" borderId="14" xfId="0" applyFont="1" applyFill="1" applyBorder="1" applyAlignment="1">
      <alignment horizontal="left"/>
    </xf>
    <xf numFmtId="0" fontId="15" fillId="9" borderId="24" xfId="0" applyFont="1" applyFill="1" applyBorder="1" applyAlignment="1">
      <alignment horizontal="center"/>
    </xf>
    <xf numFmtId="0" fontId="5" fillId="10" borderId="25" xfId="0" applyFont="1" applyFill="1" applyBorder="1" applyAlignment="1">
      <alignment horizontal="left"/>
    </xf>
    <xf numFmtId="0" fontId="3" fillId="0" borderId="2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164" fontId="16" fillId="8" borderId="27" xfId="1" applyNumberFormat="1" applyFont="1" applyFill="1" applyBorder="1" applyAlignment="1">
      <alignment horizontal="center" vertical="center"/>
    </xf>
    <xf numFmtId="164" fontId="16" fillId="8" borderId="1" xfId="1" applyNumberFormat="1" applyFont="1" applyFill="1" applyBorder="1" applyAlignment="1">
      <alignment horizontal="center"/>
    </xf>
    <xf numFmtId="164" fontId="16" fillId="8" borderId="10" xfId="1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16" fillId="0" borderId="0" xfId="1" applyNumberFormat="1" applyFont="1" applyFill="1" applyBorder="1" applyAlignment="1">
      <alignment vertical="center"/>
    </xf>
    <xf numFmtId="164" fontId="16" fillId="0" borderId="0" xfId="1" applyNumberFormat="1" applyFont="1" applyFill="1" applyBorder="1" applyAlignment="1">
      <alignment horizontal="center"/>
    </xf>
    <xf numFmtId="0" fontId="17" fillId="0" borderId="0" xfId="0" applyFont="1"/>
    <xf numFmtId="0" fontId="5" fillId="0" borderId="0" xfId="0" applyFont="1" applyAlignment="1">
      <alignment horizontal="left"/>
    </xf>
    <xf numFmtId="0" fontId="19" fillId="8" borderId="31" xfId="0" applyFont="1" applyFill="1" applyBorder="1" applyAlignment="1">
      <alignment horizontal="center" vertical="center" wrapText="1"/>
    </xf>
    <xf numFmtId="0" fontId="20" fillId="13" borderId="29" xfId="0" applyFont="1" applyFill="1" applyBorder="1" applyAlignment="1">
      <alignment horizontal="center" wrapText="1"/>
    </xf>
    <xf numFmtId="0" fontId="20" fillId="13" borderId="28" xfId="0" applyFont="1" applyFill="1" applyBorder="1" applyAlignment="1">
      <alignment horizontal="center" wrapText="1"/>
    </xf>
    <xf numFmtId="0" fontId="2" fillId="10" borderId="1" xfId="0" applyFont="1" applyFill="1" applyBorder="1"/>
    <xf numFmtId="164" fontId="13" fillId="0" borderId="1" xfId="1" applyNumberFormat="1" applyFont="1" applyBorder="1" applyAlignment="1">
      <alignment horizontal="right" vertical="center"/>
    </xf>
    <xf numFmtId="164" fontId="13" fillId="0" borderId="3" xfId="1" applyNumberFormat="1" applyFont="1" applyBorder="1" applyAlignment="1">
      <alignment horizontal="right" vertical="center"/>
    </xf>
    <xf numFmtId="164" fontId="13" fillId="0" borderId="20" xfId="1" applyNumberFormat="1" applyFont="1" applyBorder="1"/>
    <xf numFmtId="4" fontId="13" fillId="0" borderId="32" xfId="0" applyNumberFormat="1" applyFont="1" applyBorder="1" applyAlignment="1">
      <alignment horizontal="right" vertical="center"/>
    </xf>
    <xf numFmtId="4" fontId="13" fillId="0" borderId="20" xfId="0" applyNumberFormat="1" applyFont="1" applyBorder="1"/>
    <xf numFmtId="4" fontId="13" fillId="0" borderId="33" xfId="0" applyNumberFormat="1" applyFont="1" applyBorder="1"/>
    <xf numFmtId="4" fontId="13" fillId="0" borderId="34" xfId="0" applyNumberFormat="1" applyFont="1" applyBorder="1"/>
    <xf numFmtId="164" fontId="13" fillId="0" borderId="15" xfId="1" applyNumberFormat="1" applyFont="1" applyBorder="1"/>
    <xf numFmtId="4" fontId="13" fillId="0" borderId="35" xfId="0" applyNumberFormat="1" applyFont="1" applyBorder="1" applyAlignment="1">
      <alignment horizontal="right" vertical="center"/>
    </xf>
    <xf numFmtId="4" fontId="13" fillId="0" borderId="15" xfId="0" applyNumberFormat="1" applyFont="1" applyBorder="1"/>
    <xf numFmtId="4" fontId="13" fillId="0" borderId="11" xfId="0" applyNumberFormat="1" applyFont="1" applyBorder="1"/>
    <xf numFmtId="4" fontId="13" fillId="0" borderId="17" xfId="0" applyNumberFormat="1" applyFont="1" applyBorder="1"/>
    <xf numFmtId="0" fontId="2" fillId="10" borderId="1" xfId="0" applyFont="1" applyFill="1" applyBorder="1" applyAlignment="1">
      <alignment horizontal="left" vertical="center" wrapText="1"/>
    </xf>
    <xf numFmtId="164" fontId="13" fillId="0" borderId="15" xfId="1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wrapText="1"/>
    </xf>
    <xf numFmtId="4" fontId="13" fillId="0" borderId="11" xfId="0" applyNumberFormat="1" applyFont="1" applyBorder="1" applyAlignment="1">
      <alignment horizontal="right" vertical="center" wrapText="1"/>
    </xf>
    <xf numFmtId="164" fontId="13" fillId="0" borderId="1" xfId="1" applyNumberFormat="1" applyFont="1" applyBorder="1" applyAlignment="1">
      <alignment horizontal="right"/>
    </xf>
    <xf numFmtId="164" fontId="13" fillId="0" borderId="3" xfId="1" applyNumberFormat="1" applyFont="1" applyBorder="1" applyAlignment="1">
      <alignment horizontal="right"/>
    </xf>
    <xf numFmtId="164" fontId="13" fillId="0" borderId="1" xfId="1" applyNumberFormat="1" applyFont="1" applyFill="1" applyBorder="1"/>
    <xf numFmtId="164" fontId="22" fillId="0" borderId="1" xfId="1" applyNumberFormat="1" applyFont="1" applyBorder="1" applyAlignment="1">
      <alignment horizontal="right"/>
    </xf>
    <xf numFmtId="164" fontId="22" fillId="0" borderId="3" xfId="1" applyNumberFormat="1" applyFont="1" applyBorder="1" applyAlignment="1">
      <alignment horizontal="right"/>
    </xf>
    <xf numFmtId="0" fontId="2" fillId="10" borderId="1" xfId="0" applyFont="1" applyFill="1" applyBorder="1" applyAlignment="1">
      <alignment vertical="center" wrapText="1"/>
    </xf>
    <xf numFmtId="4" fontId="13" fillId="0" borderId="15" xfId="0" applyNumberFormat="1" applyFont="1" applyBorder="1" applyAlignment="1">
      <alignment vertical="center" wrapText="1"/>
    </xf>
    <xf numFmtId="4" fontId="13" fillId="0" borderId="11" xfId="0" applyNumberFormat="1" applyFont="1" applyBorder="1" applyAlignment="1">
      <alignment vertical="center" wrapText="1"/>
    </xf>
    <xf numFmtId="0" fontId="12" fillId="0" borderId="0" xfId="0" applyFont="1"/>
    <xf numFmtId="164" fontId="13" fillId="0" borderId="26" xfId="1" applyNumberFormat="1" applyFont="1" applyBorder="1"/>
    <xf numFmtId="4" fontId="13" fillId="0" borderId="36" xfId="0" applyNumberFormat="1" applyFont="1" applyBorder="1" applyAlignment="1">
      <alignment horizontal="right" vertical="center"/>
    </xf>
    <xf numFmtId="4" fontId="13" fillId="0" borderId="26" xfId="0" applyNumberFormat="1" applyFont="1" applyBorder="1"/>
    <xf numFmtId="4" fontId="13" fillId="0" borderId="37" xfId="0" applyNumberFormat="1" applyFont="1" applyBorder="1"/>
    <xf numFmtId="4" fontId="13" fillId="0" borderId="38" xfId="0" applyNumberFormat="1" applyFont="1" applyBorder="1"/>
    <xf numFmtId="164" fontId="23" fillId="0" borderId="1" xfId="1" applyNumberFormat="1" applyFont="1" applyBorder="1"/>
    <xf numFmtId="164" fontId="23" fillId="0" borderId="18" xfId="1" applyNumberFormat="1" applyFont="1" applyBorder="1"/>
    <xf numFmtId="4" fontId="23" fillId="0" borderId="39" xfId="0" applyNumberFormat="1" applyFont="1" applyBorder="1"/>
    <xf numFmtId="4" fontId="23" fillId="0" borderId="4" xfId="0" applyNumberFormat="1" applyFont="1" applyBorder="1"/>
    <xf numFmtId="4" fontId="23" fillId="0" borderId="5" xfId="0" applyNumberFormat="1" applyFont="1" applyBorder="1"/>
    <xf numFmtId="0" fontId="2" fillId="0" borderId="2" xfId="0" applyFont="1" applyBorder="1"/>
    <xf numFmtId="0" fontId="23" fillId="0" borderId="0" xfId="0" applyFont="1"/>
    <xf numFmtId="1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23" fillId="0" borderId="40" xfId="0" applyFont="1" applyBorder="1"/>
    <xf numFmtId="0" fontId="25" fillId="2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13" fillId="4" borderId="1" xfId="3" applyFont="1" applyFill="1" applyBorder="1" applyAlignment="1">
      <alignment horizontal="center" vertical="center"/>
    </xf>
    <xf numFmtId="0" fontId="13" fillId="14" borderId="1" xfId="3" applyFont="1" applyFill="1" applyBorder="1" applyAlignment="1">
      <alignment horizontal="center" vertical="center"/>
    </xf>
    <xf numFmtId="0" fontId="13" fillId="15" borderId="1" xfId="3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3" fillId="15" borderId="1" xfId="3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4" fillId="10" borderId="1" xfId="3" applyFont="1" applyFill="1" applyBorder="1" applyAlignment="1">
      <alignment horizontal="left"/>
    </xf>
    <xf numFmtId="164" fontId="26" fillId="0" borderId="1" xfId="4" applyNumberFormat="1" applyFont="1" applyFill="1" applyBorder="1" applyAlignment="1">
      <alignment horizontal="right"/>
    </xf>
    <xf numFmtId="0" fontId="14" fillId="0" borderId="1" xfId="3" applyFont="1" applyBorder="1" applyAlignment="1">
      <alignment horizontal="left"/>
    </xf>
    <xf numFmtId="0" fontId="7" fillId="0" borderId="1" xfId="0" applyFont="1" applyBorder="1"/>
    <xf numFmtId="164" fontId="7" fillId="0" borderId="1" xfId="4" applyNumberFormat="1" applyFont="1" applyBorder="1"/>
    <xf numFmtId="165" fontId="7" fillId="0" borderId="1" xfId="0" applyNumberFormat="1" applyFont="1" applyBorder="1"/>
    <xf numFmtId="0" fontId="13" fillId="15" borderId="1" xfId="0" applyFont="1" applyFill="1" applyBorder="1"/>
    <xf numFmtId="0" fontId="14" fillId="4" borderId="0" xfId="0" applyFont="1" applyFill="1"/>
    <xf numFmtId="0" fontId="14" fillId="16" borderId="0" xfId="0" applyFont="1" applyFill="1"/>
    <xf numFmtId="0" fontId="14" fillId="15" borderId="0" xfId="0" applyFont="1" applyFill="1"/>
    <xf numFmtId="0" fontId="14" fillId="15" borderId="41" xfId="0" applyFont="1" applyFill="1" applyBorder="1"/>
    <xf numFmtId="0" fontId="13" fillId="0" borderId="1" xfId="0" applyFont="1" applyBorder="1"/>
    <xf numFmtId="0" fontId="14" fillId="17" borderId="1" xfId="1" applyNumberFormat="1" applyFont="1" applyFill="1" applyBorder="1" applyAlignment="1">
      <alignment horizontal="right" wrapText="1"/>
    </xf>
    <xf numFmtId="0" fontId="27" fillId="17" borderId="1" xfId="1" applyNumberFormat="1" applyFont="1" applyFill="1" applyBorder="1" applyAlignment="1">
      <alignment horizontal="right"/>
    </xf>
    <xf numFmtId="0" fontId="27" fillId="17" borderId="1" xfId="0" applyFont="1" applyFill="1" applyBorder="1"/>
    <xf numFmtId="164" fontId="14" fillId="17" borderId="11" xfId="1" applyNumberFormat="1" applyFont="1" applyFill="1" applyBorder="1" applyAlignment="1">
      <alignment horizontal="right" vertical="top"/>
    </xf>
    <xf numFmtId="164" fontId="14" fillId="17" borderId="1" xfId="1" applyNumberFormat="1" applyFont="1" applyFill="1" applyBorder="1" applyAlignment="1">
      <alignment horizontal="right" vertical="top"/>
    </xf>
    <xf numFmtId="1" fontId="14" fillId="17" borderId="1" xfId="1" applyNumberFormat="1" applyFont="1" applyFill="1" applyBorder="1" applyAlignment="1">
      <alignment horizontal="right" vertical="top"/>
    </xf>
    <xf numFmtId="1" fontId="14" fillId="17" borderId="1" xfId="1" applyNumberFormat="1" applyFont="1" applyFill="1" applyBorder="1" applyAlignment="1">
      <alignment horizontal="right"/>
    </xf>
    <xf numFmtId="1" fontId="14" fillId="17" borderId="1" xfId="0" applyNumberFormat="1" applyFont="1" applyFill="1" applyBorder="1" applyAlignment="1">
      <alignment horizontal="right"/>
    </xf>
    <xf numFmtId="1" fontId="14" fillId="17" borderId="1" xfId="1" applyNumberFormat="1" applyFont="1" applyFill="1" applyBorder="1" applyAlignment="1">
      <alignment horizontal="right" wrapText="1"/>
    </xf>
    <xf numFmtId="1" fontId="27" fillId="17" borderId="1" xfId="1" applyNumberFormat="1" applyFont="1" applyFill="1" applyBorder="1" applyAlignment="1">
      <alignment horizontal="right"/>
    </xf>
    <xf numFmtId="1" fontId="27" fillId="17" borderId="1" xfId="0" applyNumberFormat="1" applyFont="1" applyFill="1" applyBorder="1"/>
    <xf numFmtId="165" fontId="14" fillId="0" borderId="11" xfId="0" applyNumberFormat="1" applyFont="1" applyBorder="1" applyAlignment="1">
      <alignment horizontal="right" vertical="top"/>
    </xf>
    <xf numFmtId="165" fontId="14" fillId="0" borderId="1" xfId="0" applyNumberFormat="1" applyFont="1" applyBorder="1" applyAlignment="1">
      <alignment horizontal="right" vertical="top"/>
    </xf>
    <xf numFmtId="164" fontId="14" fillId="17" borderId="1" xfId="1" applyNumberFormat="1" applyFont="1" applyFill="1" applyBorder="1" applyAlignment="1">
      <alignment horizontal="right"/>
    </xf>
    <xf numFmtId="164" fontId="14" fillId="0" borderId="1" xfId="1" applyNumberFormat="1" applyFont="1" applyBorder="1" applyAlignment="1">
      <alignment horizontal="right"/>
    </xf>
    <xf numFmtId="164" fontId="14" fillId="17" borderId="1" xfId="0" applyNumberFormat="1" applyFont="1" applyFill="1" applyBorder="1" applyAlignment="1">
      <alignment horizontal="right"/>
    </xf>
    <xf numFmtId="0" fontId="14" fillId="17" borderId="11" xfId="1" applyNumberFormat="1" applyFont="1" applyFill="1" applyBorder="1" applyAlignment="1">
      <alignment horizontal="right" vertical="top"/>
    </xf>
    <xf numFmtId="0" fontId="14" fillId="17" borderId="1" xfId="1" applyNumberFormat="1" applyFont="1" applyFill="1" applyBorder="1" applyAlignment="1">
      <alignment horizontal="right" vertical="top"/>
    </xf>
    <xf numFmtId="0" fontId="14" fillId="17" borderId="1" xfId="1" applyNumberFormat="1" applyFont="1" applyFill="1" applyBorder="1" applyAlignment="1">
      <alignment horizontal="right"/>
    </xf>
    <xf numFmtId="0" fontId="14" fillId="17" borderId="1" xfId="0" applyFont="1" applyFill="1" applyBorder="1" applyAlignment="1">
      <alignment horizontal="right"/>
    </xf>
    <xf numFmtId="1" fontId="14" fillId="17" borderId="11" xfId="1" applyNumberFormat="1" applyFont="1" applyFill="1" applyBorder="1" applyAlignment="1">
      <alignment horizontal="right" vertical="top"/>
    </xf>
    <xf numFmtId="164" fontId="27" fillId="17" borderId="1" xfId="1" applyNumberFormat="1" applyFont="1" applyFill="1" applyBorder="1" applyAlignment="1">
      <alignment horizontal="right"/>
    </xf>
    <xf numFmtId="0" fontId="13" fillId="18" borderId="1" xfId="0" applyFont="1" applyFill="1" applyBorder="1"/>
    <xf numFmtId="1" fontId="28" fillId="18" borderId="1" xfId="1" applyNumberFormat="1" applyFont="1" applyFill="1" applyBorder="1" applyAlignment="1">
      <alignment horizontal="right" wrapText="1"/>
    </xf>
    <xf numFmtId="1" fontId="28" fillId="18" borderId="1" xfId="1" applyNumberFormat="1" applyFont="1" applyFill="1" applyBorder="1" applyAlignment="1">
      <alignment horizontal="right"/>
    </xf>
    <xf numFmtId="1" fontId="28" fillId="18" borderId="1" xfId="0" applyNumberFormat="1" applyFont="1" applyFill="1" applyBorder="1"/>
    <xf numFmtId="164" fontId="13" fillId="18" borderId="11" xfId="1" applyNumberFormat="1" applyFont="1" applyFill="1" applyBorder="1" applyAlignment="1">
      <alignment horizontal="right" wrapText="1"/>
    </xf>
    <xf numFmtId="164" fontId="13" fillId="18" borderId="1" xfId="1" applyNumberFormat="1" applyFont="1" applyFill="1" applyBorder="1" applyAlignment="1">
      <alignment horizontal="right" wrapText="1"/>
    </xf>
    <xf numFmtId="164" fontId="13" fillId="18" borderId="1" xfId="1" applyNumberFormat="1" applyFont="1" applyFill="1" applyBorder="1" applyAlignment="1">
      <alignment horizontal="right"/>
    </xf>
    <xf numFmtId="164" fontId="29" fillId="18" borderId="1" xfId="1" applyNumberFormat="1" applyFont="1" applyFill="1" applyBorder="1" applyAlignment="1">
      <alignment horizontal="right" wrapText="1"/>
    </xf>
    <xf numFmtId="164" fontId="29" fillId="18" borderId="1" xfId="1" applyNumberFormat="1" applyFont="1" applyFill="1" applyBorder="1" applyAlignment="1">
      <alignment horizontal="center" wrapText="1"/>
    </xf>
    <xf numFmtId="1" fontId="29" fillId="18" borderId="1" xfId="0" applyNumberFormat="1" applyFont="1" applyFill="1" applyBorder="1"/>
    <xf numFmtId="0" fontId="23" fillId="0" borderId="0" xfId="0" applyFont="1" applyAlignment="1">
      <alignment horizontal="center"/>
    </xf>
    <xf numFmtId="17" fontId="23" fillId="0" borderId="0" xfId="0" applyNumberFormat="1" applyFont="1"/>
    <xf numFmtId="0" fontId="12" fillId="0" borderId="10" xfId="0" applyFont="1" applyBorder="1"/>
    <xf numFmtId="0" fontId="30" fillId="19" borderId="1" xfId="0" applyFont="1" applyFill="1" applyBorder="1"/>
    <xf numFmtId="0" fontId="31" fillId="0" borderId="1" xfId="0" applyFont="1" applyBorder="1" applyAlignment="1">
      <alignment horizontal="center" vertical="center" wrapText="1"/>
    </xf>
    <xf numFmtId="0" fontId="32" fillId="20" borderId="1" xfId="3" applyFont="1" applyFill="1" applyBorder="1" applyAlignment="1">
      <alignment horizontal="center" vertical="center"/>
    </xf>
    <xf numFmtId="0" fontId="32" fillId="21" borderId="1" xfId="3" applyFont="1" applyFill="1" applyBorder="1" applyAlignment="1">
      <alignment horizontal="center" vertical="center"/>
    </xf>
    <xf numFmtId="0" fontId="32" fillId="22" borderId="1" xfId="3" applyFont="1" applyFill="1" applyBorder="1" applyAlignment="1">
      <alignment horizontal="center" vertical="center"/>
    </xf>
    <xf numFmtId="0" fontId="12" fillId="0" borderId="1" xfId="0" applyFont="1" applyBorder="1"/>
    <xf numFmtId="0" fontId="33" fillId="9" borderId="1" xfId="3" applyFont="1" applyFill="1" applyBorder="1" applyAlignment="1">
      <alignment horizontal="left"/>
    </xf>
    <xf numFmtId="164" fontId="26" fillId="0" borderId="1" xfId="4" applyNumberFormat="1" applyFont="1" applyFill="1" applyBorder="1" applyAlignment="1">
      <alignment horizontal="center"/>
    </xf>
    <xf numFmtId="0" fontId="33" fillId="0" borderId="1" xfId="3" applyFont="1" applyBorder="1" applyAlignment="1">
      <alignment horizontal="left"/>
    </xf>
    <xf numFmtId="0" fontId="34" fillId="0" borderId="1" xfId="0" applyFont="1" applyBorder="1"/>
    <xf numFmtId="164" fontId="34" fillId="0" borderId="1" xfId="4" applyNumberFormat="1" applyFont="1" applyFill="1" applyBorder="1"/>
    <xf numFmtId="0" fontId="0" fillId="0" borderId="18" xfId="0" applyBorder="1"/>
    <xf numFmtId="0" fontId="0" fillId="0" borderId="40" xfId="0" applyBorder="1"/>
    <xf numFmtId="0" fontId="0" fillId="0" borderId="27" xfId="0" applyBorder="1"/>
    <xf numFmtId="0" fontId="36" fillId="0" borderId="0" xfId="0" applyFont="1" applyAlignment="1">
      <alignment vertical="center"/>
    </xf>
    <xf numFmtId="0" fontId="23" fillId="24" borderId="1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/>
    </xf>
    <xf numFmtId="0" fontId="36" fillId="0" borderId="3" xfId="0" applyFont="1" applyBorder="1" applyAlignment="1">
      <alignment horizontal="left"/>
    </xf>
    <xf numFmtId="0" fontId="36" fillId="0" borderId="14" xfId="0" applyFont="1" applyBorder="1" applyAlignment="1">
      <alignment horizontal="left"/>
    </xf>
    <xf numFmtId="0" fontId="36" fillId="0" borderId="11" xfId="0" applyFont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8" fillId="0" borderId="3" xfId="0" applyFont="1" applyBorder="1" applyAlignment="1">
      <alignment horizontal="left"/>
    </xf>
    <xf numFmtId="0" fontId="38" fillId="0" borderId="14" xfId="0" applyFont="1" applyBorder="1" applyAlignment="1">
      <alignment horizontal="left"/>
    </xf>
    <xf numFmtId="0" fontId="38" fillId="0" borderId="11" xfId="0" applyFont="1" applyBorder="1" applyAlignment="1">
      <alignment horizontal="left"/>
    </xf>
    <xf numFmtId="0" fontId="39" fillId="0" borderId="3" xfId="0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38" fillId="0" borderId="3" xfId="0" applyFont="1" applyBorder="1" applyAlignment="1">
      <alignment horizontal="left" vertical="center"/>
    </xf>
    <xf numFmtId="0" fontId="38" fillId="0" borderId="14" xfId="0" applyFont="1" applyBorder="1" applyAlignment="1">
      <alignment horizontal="left" vertical="center"/>
    </xf>
    <xf numFmtId="0" fontId="38" fillId="0" borderId="11" xfId="0" applyFont="1" applyBorder="1" applyAlignment="1">
      <alignment horizontal="left" vertical="center"/>
    </xf>
    <xf numFmtId="0" fontId="39" fillId="0" borderId="3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8" fillId="0" borderId="3" xfId="2" applyFont="1" applyBorder="1" applyAlignment="1">
      <alignment horizontal="left"/>
    </xf>
    <xf numFmtId="0" fontId="38" fillId="0" borderId="14" xfId="2" applyFont="1" applyBorder="1" applyAlignment="1">
      <alignment horizontal="left"/>
    </xf>
    <xf numFmtId="0" fontId="38" fillId="0" borderId="11" xfId="2" applyFont="1" applyBorder="1" applyAlignment="1">
      <alignment horizontal="left"/>
    </xf>
    <xf numFmtId="0" fontId="39" fillId="0" borderId="3" xfId="2" applyFont="1" applyBorder="1" applyAlignment="1">
      <alignment horizontal="center"/>
    </xf>
    <xf numFmtId="0" fontId="39" fillId="0" borderId="11" xfId="2" applyFont="1" applyBorder="1" applyAlignment="1">
      <alignment horizontal="center"/>
    </xf>
    <xf numFmtId="0" fontId="36" fillId="0" borderId="3" xfId="0" applyFont="1" applyBorder="1" applyAlignment="1">
      <alignment horizontal="left" vertical="center"/>
    </xf>
    <xf numFmtId="0" fontId="36" fillId="0" borderId="14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  <xf numFmtId="0" fontId="40" fillId="0" borderId="3" xfId="0" applyFont="1" applyBorder="1" applyAlignment="1">
      <alignment horizontal="center"/>
    </xf>
    <xf numFmtId="0" fontId="40" fillId="0" borderId="11" xfId="0" applyFont="1" applyBorder="1" applyAlignment="1">
      <alignment horizontal="center"/>
    </xf>
    <xf numFmtId="0" fontId="42" fillId="23" borderId="13" xfId="0" applyFont="1" applyFill="1" applyBorder="1" applyAlignment="1">
      <alignment horizontal="center" vertical="center"/>
    </xf>
    <xf numFmtId="0" fontId="3" fillId="23" borderId="13" xfId="0" applyFont="1" applyFill="1" applyBorder="1" applyAlignment="1">
      <alignment horizontal="center" vertical="center"/>
    </xf>
    <xf numFmtId="0" fontId="3" fillId="23" borderId="13" xfId="0" applyFont="1" applyFill="1" applyBorder="1" applyAlignment="1">
      <alignment horizontal="center" vertical="center" wrapText="1"/>
    </xf>
    <xf numFmtId="0" fontId="3" fillId="17" borderId="13" xfId="0" applyFont="1" applyFill="1" applyBorder="1" applyAlignment="1">
      <alignment horizontal="center" vertical="center"/>
    </xf>
    <xf numFmtId="0" fontId="3" fillId="17" borderId="13" xfId="0" applyFont="1" applyFill="1" applyBorder="1" applyAlignment="1">
      <alignment horizontal="center" vertical="center" wrapText="1"/>
    </xf>
    <xf numFmtId="0" fontId="5" fillId="17" borderId="13" xfId="0" applyFont="1" applyFill="1" applyBorder="1" applyAlignment="1">
      <alignment horizontal="center" vertical="center" wrapText="1"/>
    </xf>
    <xf numFmtId="0" fontId="15" fillId="25" borderId="1" xfId="0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166" fontId="39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9" fillId="0" borderId="1" xfId="2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0" fontId="39" fillId="9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39" fillId="0" borderId="13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10" borderId="1" xfId="0" applyNumberFormat="1" applyFont="1" applyFill="1" applyBorder="1" applyAlignment="1">
      <alignment horizontal="center" vertical="center"/>
    </xf>
    <xf numFmtId="0" fontId="3" fillId="26" borderId="1" xfId="0" applyFont="1" applyFill="1" applyBorder="1" applyAlignment="1">
      <alignment vertical="center"/>
    </xf>
    <xf numFmtId="0" fontId="44" fillId="26" borderId="1" xfId="0" applyFont="1" applyFill="1" applyBorder="1" applyAlignment="1">
      <alignment horizontal="center" vertical="center"/>
    </xf>
    <xf numFmtId="0" fontId="14" fillId="26" borderId="1" xfId="0" applyFont="1" applyFill="1" applyBorder="1" applyAlignment="1">
      <alignment horizontal="center" vertical="center"/>
    </xf>
    <xf numFmtId="3" fontId="14" fillId="26" borderId="1" xfId="0" applyNumberFormat="1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 wrapText="1"/>
    </xf>
    <xf numFmtId="0" fontId="39" fillId="10" borderId="13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10" borderId="1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44" fillId="27" borderId="1" xfId="0" applyFont="1" applyFill="1" applyBorder="1" applyAlignment="1">
      <alignment horizontal="center" vertical="center" wrapText="1"/>
    </xf>
    <xf numFmtId="3" fontId="44" fillId="10" borderId="1" xfId="0" applyNumberFormat="1" applyFont="1" applyFill="1" applyBorder="1" applyAlignment="1">
      <alignment horizontal="center" vertical="center" wrapText="1"/>
    </xf>
    <xf numFmtId="0" fontId="44" fillId="26" borderId="1" xfId="0" applyFont="1" applyFill="1" applyBorder="1" applyAlignment="1">
      <alignment horizontal="center" vertical="center" wrapText="1"/>
    </xf>
    <xf numFmtId="3" fontId="44" fillId="26" borderId="1" xfId="0" applyNumberFormat="1" applyFont="1" applyFill="1" applyBorder="1" applyAlignment="1">
      <alignment horizontal="center" vertical="center" wrapText="1"/>
    </xf>
    <xf numFmtId="0" fontId="39" fillId="0" borderId="1" xfId="2" applyFont="1" applyBorder="1" applyAlignment="1">
      <alignment horizontal="center" vertical="center" wrapText="1"/>
    </xf>
    <xf numFmtId="0" fontId="39" fillId="10" borderId="1" xfId="2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37" fillId="10" borderId="1" xfId="2" applyFont="1" applyFill="1" applyBorder="1" applyAlignment="1">
      <alignment horizontal="center" vertical="center"/>
    </xf>
    <xf numFmtId="0" fontId="39" fillId="26" borderId="1" xfId="2" applyFont="1" applyFill="1" applyBorder="1" applyAlignment="1">
      <alignment horizontal="center" vertical="center"/>
    </xf>
    <xf numFmtId="0" fontId="37" fillId="26" borderId="1" xfId="2" applyFont="1" applyFill="1" applyBorder="1" applyAlignment="1">
      <alignment horizontal="center" vertical="center"/>
    </xf>
    <xf numFmtId="166" fontId="37" fillId="10" borderId="1" xfId="0" applyNumberFormat="1" applyFont="1" applyFill="1" applyBorder="1" applyAlignment="1">
      <alignment horizontal="center" vertical="center"/>
    </xf>
    <xf numFmtId="2" fontId="37" fillId="0" borderId="1" xfId="0" applyNumberFormat="1" applyFont="1" applyBorder="1" applyAlignment="1">
      <alignment horizontal="center" vertical="center"/>
    </xf>
    <xf numFmtId="2" fontId="39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shrinkToFit="1"/>
    </xf>
    <xf numFmtId="3" fontId="37" fillId="0" borderId="1" xfId="0" applyNumberFormat="1" applyFont="1" applyBorder="1" applyAlignment="1">
      <alignment horizontal="center" vertical="center"/>
    </xf>
    <xf numFmtId="0" fontId="39" fillId="26" borderId="1" xfId="0" applyFont="1" applyFill="1" applyBorder="1" applyAlignment="1">
      <alignment horizontal="center" vertical="center"/>
    </xf>
    <xf numFmtId="166" fontId="37" fillId="26" borderId="1" xfId="0" applyNumberFormat="1" applyFont="1" applyFill="1" applyBorder="1" applyAlignment="1">
      <alignment horizontal="center" vertical="center"/>
    </xf>
    <xf numFmtId="2" fontId="37" fillId="26" borderId="1" xfId="0" applyNumberFormat="1" applyFont="1" applyFill="1" applyBorder="1" applyAlignment="1">
      <alignment horizontal="center" vertical="center"/>
    </xf>
    <xf numFmtId="2" fontId="39" fillId="26" borderId="1" xfId="0" applyNumberFormat="1" applyFont="1" applyFill="1" applyBorder="1" applyAlignment="1">
      <alignment horizontal="center" vertical="center"/>
    </xf>
    <xf numFmtId="0" fontId="39" fillId="26" borderId="1" xfId="0" applyFont="1" applyFill="1" applyBorder="1" applyAlignment="1">
      <alignment horizontal="center" vertical="center" shrinkToFit="1"/>
    </xf>
    <xf numFmtId="3" fontId="37" fillId="26" borderId="1" xfId="0" applyNumberFormat="1" applyFont="1" applyFill="1" applyBorder="1" applyAlignment="1">
      <alignment horizontal="center" vertical="center"/>
    </xf>
    <xf numFmtId="0" fontId="46" fillId="26" borderId="1" xfId="0" applyFont="1" applyFill="1" applyBorder="1" applyAlignment="1">
      <alignment horizontal="center" vertical="center"/>
    </xf>
    <xf numFmtId="3" fontId="4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166" fontId="39" fillId="26" borderId="1" xfId="0" applyNumberFormat="1" applyFont="1" applyFill="1" applyBorder="1" applyAlignment="1">
      <alignment horizontal="center" vertical="center"/>
    </xf>
    <xf numFmtId="1" fontId="39" fillId="26" borderId="1" xfId="0" applyNumberFormat="1" applyFont="1" applyFill="1" applyBorder="1" applyAlignment="1">
      <alignment horizontal="center" vertical="center"/>
    </xf>
    <xf numFmtId="3" fontId="39" fillId="26" borderId="1" xfId="0" applyNumberFormat="1" applyFont="1" applyFill="1" applyBorder="1" applyAlignment="1">
      <alignment horizontal="center" vertical="center"/>
    </xf>
    <xf numFmtId="0" fontId="47" fillId="23" borderId="1" xfId="0" applyFont="1" applyFill="1" applyBorder="1"/>
    <xf numFmtId="0" fontId="7" fillId="23" borderId="1" xfId="0" applyFont="1" applyFill="1" applyBorder="1" applyAlignment="1">
      <alignment horizontal="left"/>
    </xf>
    <xf numFmtId="164" fontId="39" fillId="23" borderId="1" xfId="1" applyNumberFormat="1" applyFont="1" applyFill="1" applyBorder="1" applyAlignment="1">
      <alignment horizontal="center" vertical="center"/>
    </xf>
    <xf numFmtId="164" fontId="48" fillId="23" borderId="1" xfId="1" applyNumberFormat="1" applyFont="1" applyFill="1" applyBorder="1" applyAlignment="1">
      <alignment horizontal="center" vertical="center"/>
    </xf>
    <xf numFmtId="164" fontId="25" fillId="23" borderId="1" xfId="1" applyNumberFormat="1" applyFont="1" applyFill="1" applyBorder="1" applyAlignment="1">
      <alignment horizontal="center" vertical="center"/>
    </xf>
    <xf numFmtId="0" fontId="0" fillId="0" borderId="49" xfId="0" applyBorder="1"/>
    <xf numFmtId="0" fontId="0" fillId="0" borderId="50" xfId="0" applyBorder="1"/>
    <xf numFmtId="0" fontId="0" fillId="28" borderId="49" xfId="0" applyFill="1" applyBorder="1"/>
    <xf numFmtId="0" fontId="0" fillId="28" borderId="0" xfId="0" applyFill="1"/>
    <xf numFmtId="0" fontId="0" fillId="28" borderId="50" xfId="0" applyFill="1" applyBorder="1"/>
    <xf numFmtId="0" fontId="0" fillId="28" borderId="43" xfId="0" applyFill="1" applyBorder="1"/>
    <xf numFmtId="0" fontId="0" fillId="28" borderId="44" xfId="0" applyFill="1" applyBorder="1"/>
    <xf numFmtId="0" fontId="0" fillId="28" borderId="45" xfId="0" applyFill="1" applyBorder="1"/>
    <xf numFmtId="0" fontId="0" fillId="0" borderId="0" xfId="0" applyAlignment="1">
      <alignment horizontal="justify" vertical="center"/>
    </xf>
    <xf numFmtId="0" fontId="50" fillId="0" borderId="39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justify" vertical="center" wrapText="1"/>
    </xf>
    <xf numFmtId="0" fontId="0" fillId="0" borderId="52" xfId="0" applyBorder="1" applyAlignment="1">
      <alignment horizontal="center" vertical="center" wrapText="1"/>
    </xf>
    <xf numFmtId="4" fontId="0" fillId="0" borderId="52" xfId="0" applyNumberForma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7" fontId="5" fillId="0" borderId="0" xfId="0" applyNumberFormat="1" applyFont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5" fillId="8" borderId="4" xfId="0" applyFont="1" applyFill="1" applyBorder="1" applyAlignment="1">
      <alignment horizontal="right"/>
    </xf>
    <xf numFmtId="0" fontId="5" fillId="8" borderId="6" xfId="0" applyFont="1" applyFill="1" applyBorder="1" applyAlignment="1">
      <alignment horizontal="right"/>
    </xf>
    <xf numFmtId="0" fontId="13" fillId="11" borderId="4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/>
    </xf>
    <xf numFmtId="0" fontId="18" fillId="12" borderId="28" xfId="0" applyFont="1" applyFill="1" applyBorder="1" applyAlignment="1">
      <alignment horizontal="center" vertical="center" wrapText="1"/>
    </xf>
    <xf numFmtId="0" fontId="18" fillId="12" borderId="31" xfId="0" applyFont="1" applyFill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13" fillId="11" borderId="5" xfId="0" applyFont="1" applyFill="1" applyBorder="1" applyAlignment="1">
      <alignment horizontal="center" vertical="center" wrapText="1"/>
    </xf>
    <xf numFmtId="0" fontId="13" fillId="11" borderId="6" xfId="0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7" fontId="24" fillId="0" borderId="40" xfId="3" applyNumberFormat="1" applyFont="1" applyBorder="1" applyAlignment="1">
      <alignment horizontal="left"/>
    </xf>
    <xf numFmtId="0" fontId="23" fillId="0" borderId="0" xfId="0" applyFont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36" fillId="0" borderId="3" xfId="0" applyFont="1" applyBorder="1" applyAlignment="1">
      <alignment horizontal="left"/>
    </xf>
    <xf numFmtId="0" fontId="36" fillId="0" borderId="14" xfId="0" applyFont="1" applyBorder="1" applyAlignment="1">
      <alignment horizontal="left"/>
    </xf>
    <xf numFmtId="0" fontId="36" fillId="0" borderId="11" xfId="0" applyFont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35" fillId="23" borderId="0" xfId="0" applyFont="1" applyFill="1" applyAlignment="1">
      <alignment horizontal="center"/>
    </xf>
    <xf numFmtId="0" fontId="36" fillId="0" borderId="12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 wrapText="1"/>
    </xf>
    <xf numFmtId="0" fontId="23" fillId="24" borderId="1" xfId="0" applyFont="1" applyFill="1" applyBorder="1" applyAlignment="1">
      <alignment horizontal="center" vertical="center"/>
    </xf>
    <xf numFmtId="0" fontId="23" fillId="24" borderId="1" xfId="0" applyFont="1" applyFill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14" xfId="0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39" fillId="0" borderId="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/>
    </xf>
    <xf numFmtId="0" fontId="14" fillId="0" borderId="14" xfId="2" applyFont="1" applyBorder="1" applyAlignment="1">
      <alignment horizontal="center"/>
    </xf>
    <xf numFmtId="0" fontId="14" fillId="0" borderId="11" xfId="2" applyFont="1" applyBorder="1" applyAlignment="1">
      <alignment horizontal="center"/>
    </xf>
    <xf numFmtId="0" fontId="39" fillId="0" borderId="3" xfId="2" applyFont="1" applyBorder="1" applyAlignment="1">
      <alignment horizontal="center"/>
    </xf>
    <xf numFmtId="0" fontId="39" fillId="0" borderId="14" xfId="2" applyFont="1" applyBorder="1" applyAlignment="1">
      <alignment horizontal="center"/>
    </xf>
    <xf numFmtId="0" fontId="39" fillId="0" borderId="11" xfId="2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11" xfId="2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13" fillId="0" borderId="40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5" fillId="25" borderId="1" xfId="0" applyFont="1" applyFill="1" applyBorder="1" applyAlignment="1">
      <alignment horizontal="right" vertical="center"/>
    </xf>
    <xf numFmtId="0" fontId="3" fillId="24" borderId="13" xfId="0" applyFont="1" applyFill="1" applyBorder="1" applyAlignment="1">
      <alignment horizontal="center" vertical="center"/>
    </xf>
    <xf numFmtId="0" fontId="3" fillId="24" borderId="2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23" borderId="1" xfId="0" applyFont="1" applyFill="1" applyBorder="1" applyAlignment="1">
      <alignment horizontal="right" vertic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13" fillId="23" borderId="44" xfId="0" applyFont="1" applyFill="1" applyBorder="1" applyAlignment="1">
      <alignment horizontal="center"/>
    </xf>
    <xf numFmtId="0" fontId="13" fillId="23" borderId="45" xfId="0" applyFont="1" applyFill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2" fillId="23" borderId="43" xfId="0" applyFont="1" applyFill="1" applyBorder="1" applyAlignment="1">
      <alignment horizontal="center"/>
    </xf>
    <xf numFmtId="0" fontId="2" fillId="23" borderId="44" xfId="0" applyFont="1" applyFill="1" applyBorder="1" applyAlignment="1">
      <alignment horizontal="center"/>
    </xf>
    <xf numFmtId="0" fontId="2" fillId="23" borderId="45" xfId="0" applyFont="1" applyFill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13" fillId="0" borderId="50" xfId="0" applyFont="1" applyBorder="1" applyAlignment="1">
      <alignment horizontal="center"/>
    </xf>
  </cellXfs>
  <cellStyles count="5">
    <cellStyle name="Millares" xfId="1" builtinId="3"/>
    <cellStyle name="Millares 5" xfId="4" xr:uid="{DAB3A9C3-FC05-42C3-8D1F-6BB4DA62618F}"/>
    <cellStyle name="Normal" xfId="0" builtinId="0"/>
    <cellStyle name="Normal 2" xfId="2" xr:uid="{6B1A17FB-1EEC-4C2A-8EB9-3331B8423260}"/>
    <cellStyle name="Normal 5 2" xfId="3" xr:uid="{55B5FA93-D971-44ED-A5E8-46C003F8B1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Plantas de Cafe Sembradas </a:t>
            </a:r>
          </a:p>
          <a:p>
            <a:pPr>
              <a:defRPr/>
            </a:pPr>
            <a:r>
              <a:rPr lang="es-DO" b="1"/>
              <a:t>Trimestre abril/junio vs julio/septiembre</a:t>
            </a:r>
          </a:p>
          <a:p>
            <a:pPr>
              <a:defRPr/>
            </a:pPr>
            <a:r>
              <a:rPr lang="es-DO" b="1"/>
              <a:t>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[1]SIEMBRA!$D$30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[1]SIEMBRA!$C$31:$C$38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[1]SIEMBRA!$D$31:$D$38</c:f>
              <c:numCache>
                <c:formatCode>General</c:formatCode>
                <c:ptCount val="8"/>
                <c:pt idx="0">
                  <c:v>82400</c:v>
                </c:pt>
                <c:pt idx="1">
                  <c:v>132943</c:v>
                </c:pt>
                <c:pt idx="2">
                  <c:v>225900</c:v>
                </c:pt>
                <c:pt idx="3">
                  <c:v>19450</c:v>
                </c:pt>
                <c:pt idx="4">
                  <c:v>138795</c:v>
                </c:pt>
                <c:pt idx="5">
                  <c:v>76798</c:v>
                </c:pt>
                <c:pt idx="6">
                  <c:v>412197</c:v>
                </c:pt>
                <c:pt idx="7">
                  <c:v>2761068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A-4EC9-AB77-CB5F9E2BF135}"/>
            </c:ext>
          </c:extLst>
        </c:ser>
        <c:ser>
          <c:idx val="1"/>
          <c:order val="1"/>
          <c:tx>
            <c:strRef>
              <c:f>[1]SIEMBRA!$E$30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[1]SIEMBRA!$C$31:$C$38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[1]SIEMBRA!$E$31:$E$38</c:f>
              <c:numCache>
                <c:formatCode>General</c:formatCode>
                <c:ptCount val="8"/>
                <c:pt idx="0">
                  <c:v>332990</c:v>
                </c:pt>
                <c:pt idx="1">
                  <c:v>135000</c:v>
                </c:pt>
                <c:pt idx="2">
                  <c:v>154600</c:v>
                </c:pt>
                <c:pt idx="3">
                  <c:v>5300</c:v>
                </c:pt>
                <c:pt idx="4">
                  <c:v>129530</c:v>
                </c:pt>
                <c:pt idx="5">
                  <c:v>35683</c:v>
                </c:pt>
                <c:pt idx="6">
                  <c:v>726671</c:v>
                </c:pt>
                <c:pt idx="7">
                  <c:v>823499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5A-4EC9-AB77-CB5F9E2BF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8492575"/>
        <c:axId val="1768492991"/>
      </c:barChart>
      <c:catAx>
        <c:axId val="176849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68492991"/>
        <c:crosses val="autoZero"/>
        <c:auto val="1"/>
        <c:lblAlgn val="ctr"/>
        <c:lblOffset val="100"/>
        <c:noMultiLvlLbl val="0"/>
      </c:catAx>
      <c:valAx>
        <c:axId val="1768492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6849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/>
              <a:t>Tareas de Cafe Sembradas</a:t>
            </a:r>
          </a:p>
          <a:p>
            <a:pPr>
              <a:defRPr/>
            </a:pPr>
            <a:r>
              <a:rPr lang="es-DO" sz="1200" b="1" i="0" baseline="0">
                <a:effectLst/>
              </a:rPr>
              <a:t>Trimestre abril/junio vs julio/septiembre</a:t>
            </a:r>
            <a:endParaRPr lang="en-PR" sz="1200" b="1">
              <a:effectLst/>
            </a:endParaRPr>
          </a:p>
          <a:p>
            <a:pPr>
              <a:defRPr/>
            </a:pPr>
            <a:r>
              <a:rPr lang="es-DO" sz="1200" b="1" i="0" baseline="0">
                <a:effectLst/>
              </a:rPr>
              <a:t>2022</a:t>
            </a:r>
            <a:endParaRPr lang="en-PR" sz="1200" b="1">
              <a:effectLst/>
            </a:endParaRPr>
          </a:p>
          <a:p>
            <a:pPr>
              <a:defRPr/>
            </a:pPr>
            <a:endParaRPr lang="es-DO"/>
          </a:p>
        </c:rich>
      </c:tx>
      <c:layout>
        <c:manualLayout>
          <c:xMode val="edge"/>
          <c:yMode val="edge"/>
          <c:x val="0.18847222222222221"/>
          <c:y val="4.64252553389043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[1]SIEMBRA!$D$50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[1]SIEMBRA!$C$51:$C$58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[1]SIEMBRA!$D$51:$D$58</c:f>
              <c:numCache>
                <c:formatCode>General</c:formatCode>
                <c:ptCount val="8"/>
                <c:pt idx="0">
                  <c:v>343</c:v>
                </c:pt>
                <c:pt idx="1">
                  <c:v>379.70000000000005</c:v>
                </c:pt>
                <c:pt idx="2">
                  <c:v>901</c:v>
                </c:pt>
                <c:pt idx="3">
                  <c:v>77</c:v>
                </c:pt>
                <c:pt idx="4">
                  <c:v>455.5</c:v>
                </c:pt>
                <c:pt idx="5">
                  <c:v>305</c:v>
                </c:pt>
                <c:pt idx="6">
                  <c:v>1602.7800000000002</c:v>
                </c:pt>
                <c:pt idx="7">
                  <c:v>11373.35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2-4EC7-AC0B-3C81E05FA8D4}"/>
            </c:ext>
          </c:extLst>
        </c:ser>
        <c:ser>
          <c:idx val="1"/>
          <c:order val="1"/>
          <c:tx>
            <c:strRef>
              <c:f>[1]SIEMBRA!$E$50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[1]SIEMBRA!$C$51:$C$58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[1]SIEMBRA!$E$51:$E$58</c:f>
              <c:numCache>
                <c:formatCode>General</c:formatCode>
                <c:ptCount val="8"/>
                <c:pt idx="0">
                  <c:v>1338</c:v>
                </c:pt>
                <c:pt idx="1">
                  <c:v>531.9</c:v>
                </c:pt>
                <c:pt idx="2">
                  <c:v>541</c:v>
                </c:pt>
                <c:pt idx="3">
                  <c:v>23</c:v>
                </c:pt>
                <c:pt idx="4">
                  <c:v>592.37</c:v>
                </c:pt>
                <c:pt idx="5">
                  <c:v>142</c:v>
                </c:pt>
                <c:pt idx="6">
                  <c:v>2845.26</c:v>
                </c:pt>
                <c:pt idx="7">
                  <c:v>3760.73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22-4EC7-AC0B-3C81E05FA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485071"/>
        <c:axId val="2011489231"/>
      </c:barChart>
      <c:catAx>
        <c:axId val="201148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11489231"/>
        <c:crosses val="autoZero"/>
        <c:auto val="1"/>
        <c:lblAlgn val="ctr"/>
        <c:lblOffset val="100"/>
        <c:noMultiLvlLbl val="0"/>
      </c:catAx>
      <c:valAx>
        <c:axId val="2011489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11485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>
                <a:latin typeface="+mj-lt"/>
                <a:cs typeface="Arial" panose="020B0604020202020204" pitchFamily="34" charset="0"/>
              </a:rPr>
              <a:t>Tareas Trampeadas para Control de Broca.</a:t>
            </a:r>
          </a:p>
          <a:p>
            <a:pPr>
              <a:defRPr/>
            </a:pPr>
            <a:r>
              <a:rPr lang="es-DO" sz="1200" b="1" i="0" baseline="0">
                <a:effectLst/>
                <a:latin typeface="+mj-lt"/>
                <a:cs typeface="Arial" panose="020B0604020202020204" pitchFamily="34" charset="0"/>
              </a:rPr>
              <a:t>Trimestre abril/junio vs julio/septiembre</a:t>
            </a:r>
            <a:endParaRPr lang="en-PR" sz="1200" b="1">
              <a:effectLst/>
              <a:latin typeface="+mj-lt"/>
              <a:cs typeface="Arial" panose="020B0604020202020204" pitchFamily="34" charset="0"/>
            </a:endParaRPr>
          </a:p>
          <a:p>
            <a:pPr>
              <a:defRPr/>
            </a:pPr>
            <a:r>
              <a:rPr lang="es-DO" sz="1200" b="1" i="0" baseline="0">
                <a:effectLst/>
                <a:latin typeface="+mj-lt"/>
                <a:cs typeface="Arial" panose="020B0604020202020204" pitchFamily="34" charset="0"/>
              </a:rPr>
              <a:t>2022</a:t>
            </a:r>
            <a:endParaRPr lang="en-PR" sz="1200" b="1">
              <a:effectLst/>
              <a:latin typeface="+mj-lt"/>
              <a:cs typeface="Arial" panose="020B0604020202020204" pitchFamily="34" charset="0"/>
            </a:endParaRPr>
          </a:p>
          <a:p>
            <a:pPr>
              <a:defRPr/>
            </a:pP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[1]SIEMBRA!$D$71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[1]SIEMBRA!$C$72:$C$79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[1]SIEMBRA!$D$72:$D$79</c:f>
              <c:numCache>
                <c:formatCode>General</c:formatCode>
                <c:ptCount val="8"/>
                <c:pt idx="0">
                  <c:v>9453</c:v>
                </c:pt>
                <c:pt idx="1">
                  <c:v>10801</c:v>
                </c:pt>
                <c:pt idx="2">
                  <c:v>2205</c:v>
                </c:pt>
                <c:pt idx="3">
                  <c:v>2876</c:v>
                </c:pt>
                <c:pt idx="4">
                  <c:v>1195</c:v>
                </c:pt>
                <c:pt idx="5">
                  <c:v>2521</c:v>
                </c:pt>
                <c:pt idx="6">
                  <c:v>3786</c:v>
                </c:pt>
                <c:pt idx="7">
                  <c:v>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E-440C-8C4E-DF11F45D10CD}"/>
            </c:ext>
          </c:extLst>
        </c:ser>
        <c:ser>
          <c:idx val="1"/>
          <c:order val="1"/>
          <c:tx>
            <c:strRef>
              <c:f>[1]SIEMBRA!$E$71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[1]SIEMBRA!$C$72:$C$79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[1]SIEMBRA!$E$72:$E$79</c:f>
              <c:numCache>
                <c:formatCode>General</c:formatCode>
                <c:ptCount val="8"/>
                <c:pt idx="0">
                  <c:v>1340</c:v>
                </c:pt>
                <c:pt idx="1">
                  <c:v>1042</c:v>
                </c:pt>
                <c:pt idx="2">
                  <c:v>0</c:v>
                </c:pt>
                <c:pt idx="3">
                  <c:v>518</c:v>
                </c:pt>
                <c:pt idx="4">
                  <c:v>1542</c:v>
                </c:pt>
                <c:pt idx="5">
                  <c:v>911</c:v>
                </c:pt>
                <c:pt idx="6">
                  <c:v>70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CE-440C-8C4E-DF11F45D1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3107039"/>
        <c:axId val="2063108703"/>
      </c:barChart>
      <c:catAx>
        <c:axId val="2063107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3108703"/>
        <c:crosses val="autoZero"/>
        <c:auto val="1"/>
        <c:lblAlgn val="ctr"/>
        <c:lblOffset val="100"/>
        <c:noMultiLvlLbl val="0"/>
      </c:catAx>
      <c:valAx>
        <c:axId val="20631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3107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Tareas con Productos Quimicos para Control</a:t>
            </a:r>
            <a:r>
              <a:rPr lang="es-DO" baseline="0"/>
              <a:t> </a:t>
            </a:r>
          </a:p>
          <a:p>
            <a:pPr>
              <a:defRPr/>
            </a:pPr>
            <a:r>
              <a:rPr lang="es-DO" baseline="0"/>
              <a:t>de Enfermedades.</a:t>
            </a:r>
          </a:p>
          <a:p>
            <a:pPr>
              <a:defRPr/>
            </a:pPr>
            <a:r>
              <a:rPr lang="es-DO" sz="1200" b="0" i="0" baseline="0">
                <a:effectLst/>
              </a:rPr>
              <a:t>Trimestre abril/junio vs julio/septiembre</a:t>
            </a:r>
            <a:endParaRPr lang="en-PR" sz="1200" b="0">
              <a:effectLst/>
            </a:endParaRPr>
          </a:p>
          <a:p>
            <a:pPr>
              <a:defRPr/>
            </a:pPr>
            <a:r>
              <a:rPr lang="es-DO" sz="1200" b="0" i="0" baseline="0">
                <a:effectLst/>
              </a:rPr>
              <a:t>2022</a:t>
            </a:r>
            <a:endParaRPr lang="en-PR" sz="1200" b="0">
              <a:effectLst/>
            </a:endParaRPr>
          </a:p>
          <a:p>
            <a:pPr>
              <a:defRPr/>
            </a:pPr>
            <a:endParaRPr lang="es-DO"/>
          </a:p>
        </c:rich>
      </c:tx>
      <c:layout>
        <c:manualLayout>
          <c:xMode val="edge"/>
          <c:yMode val="edge"/>
          <c:x val="0.1411248906386701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[1]SIEMBRA!$D$93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[1]SIEMBRA!$C$94:$C$101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[1]SIEMBRA!$D$94:$D$101</c:f>
              <c:numCache>
                <c:formatCode>General</c:formatCode>
                <c:ptCount val="8"/>
                <c:pt idx="0">
                  <c:v>1131</c:v>
                </c:pt>
                <c:pt idx="1">
                  <c:v>31</c:v>
                </c:pt>
                <c:pt idx="2">
                  <c:v>2010</c:v>
                </c:pt>
                <c:pt idx="3">
                  <c:v>60</c:v>
                </c:pt>
                <c:pt idx="4">
                  <c:v>535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A-42A0-830A-83CC7874DDA7}"/>
            </c:ext>
          </c:extLst>
        </c:ser>
        <c:ser>
          <c:idx val="1"/>
          <c:order val="1"/>
          <c:tx>
            <c:strRef>
              <c:f>[1]SIEMBRA!$E$93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[1]SIEMBRA!$C$94:$C$101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[1]SIEMBRA!$E$94:$E$101</c:f>
              <c:numCache>
                <c:formatCode>General</c:formatCode>
                <c:ptCount val="8"/>
                <c:pt idx="0">
                  <c:v>2105</c:v>
                </c:pt>
                <c:pt idx="1">
                  <c:v>926</c:v>
                </c:pt>
                <c:pt idx="2">
                  <c:v>571</c:v>
                </c:pt>
                <c:pt idx="3">
                  <c:v>180</c:v>
                </c:pt>
                <c:pt idx="4">
                  <c:v>2155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2A-42A0-830A-83CC7874D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6114911"/>
        <c:axId val="2106112831"/>
      </c:barChart>
      <c:catAx>
        <c:axId val="2106114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06112831"/>
        <c:crosses val="autoZero"/>
        <c:auto val="1"/>
        <c:lblAlgn val="ctr"/>
        <c:lblOffset val="100"/>
        <c:noMultiLvlLbl val="0"/>
      </c:catAx>
      <c:valAx>
        <c:axId val="210611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06114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274320</xdr:colOff>
      <xdr:row>0</xdr:row>
      <xdr:rowOff>91440</xdr:rowOff>
    </xdr:from>
    <xdr:to>
      <xdr:col>6</xdr:col>
      <xdr:colOff>716280</xdr:colOff>
      <xdr:row>2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8F6072-AD98-4D62-A576-85E2B15AFF4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1960" y="91440"/>
          <a:ext cx="2026920" cy="3886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101088</xdr:colOff>
      <xdr:row>0</xdr:row>
      <xdr:rowOff>77748</xdr:rowOff>
    </xdr:from>
    <xdr:to>
      <xdr:col>8</xdr:col>
      <xdr:colOff>541804</xdr:colOff>
      <xdr:row>2</xdr:row>
      <xdr:rowOff>93144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3E946A-8A5D-425A-ACA8-163B303E52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068" y="77748"/>
          <a:ext cx="2026920" cy="3886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</xdr:colOff>
      <xdr:row>0</xdr:row>
      <xdr:rowOff>114300</xdr:rowOff>
    </xdr:from>
    <xdr:to>
      <xdr:col>5</xdr:col>
      <xdr:colOff>944880</xdr:colOff>
      <xdr:row>2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A84BAA-2FE0-4AE5-A49F-0200BF05674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114300"/>
          <a:ext cx="2026920" cy="3886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7</xdr:col>
      <xdr:colOff>441960</xdr:colOff>
      <xdr:row>3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369EF4-D66D-42FF-ACE7-FEB7649AC5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182880"/>
          <a:ext cx="2026920" cy="3886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7</xdr:col>
      <xdr:colOff>754380</xdr:colOff>
      <xdr:row>2</xdr:row>
      <xdr:rowOff>121920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54559AB-AD56-4A68-B79D-E80A280552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2920" y="0"/>
          <a:ext cx="2339340" cy="5029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449580</xdr:colOff>
      <xdr:row>0</xdr:row>
      <xdr:rowOff>106680</xdr:rowOff>
    </xdr:from>
    <xdr:to>
      <xdr:col>3</xdr:col>
      <xdr:colOff>289560</xdr:colOff>
      <xdr:row>2</xdr:row>
      <xdr:rowOff>220980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22470E2-C64F-4FF3-A082-6A981C824B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106680"/>
          <a:ext cx="3634740" cy="48006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7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493414A-B90F-4BBA-8129-1B5BD6614FA2}"/>
            </a:ext>
          </a:extLst>
        </xdr:cNvPr>
        <xdr:cNvSpPr txBox="1"/>
      </xdr:nvSpPr>
      <xdr:spPr>
        <a:xfrm>
          <a:off x="0" y="92430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3A5D3294-F45F-47E8-A062-4CD8F212D0BC}"/>
            </a:ext>
          </a:extLst>
        </xdr:cNvPr>
        <xdr:cNvSpPr txBox="1"/>
      </xdr:nvSpPr>
      <xdr:spPr>
        <a:xfrm>
          <a:off x="0" y="89763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A2019D50-6CE9-4E01-9B83-38A41F8B8F48}"/>
            </a:ext>
          </a:extLst>
        </xdr:cNvPr>
        <xdr:cNvSpPr txBox="1"/>
      </xdr:nvSpPr>
      <xdr:spPr>
        <a:xfrm>
          <a:off x="0" y="89763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A5F8875E-0768-4E9C-B68B-870A396C7480}"/>
            </a:ext>
          </a:extLst>
        </xdr:cNvPr>
        <xdr:cNvSpPr txBox="1"/>
      </xdr:nvSpPr>
      <xdr:spPr>
        <a:xfrm>
          <a:off x="0" y="87096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8D434602-3303-4177-9AF2-E0C715F710DB}"/>
            </a:ext>
          </a:extLst>
        </xdr:cNvPr>
        <xdr:cNvSpPr txBox="1"/>
      </xdr:nvSpPr>
      <xdr:spPr>
        <a:xfrm>
          <a:off x="0" y="15300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26C1E97E-A60D-4697-9EEB-243D5B74F992}"/>
            </a:ext>
          </a:extLst>
        </xdr:cNvPr>
        <xdr:cNvSpPr txBox="1"/>
      </xdr:nvSpPr>
      <xdr:spPr>
        <a:xfrm>
          <a:off x="0" y="175412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A8CE4272-03C3-4F34-B713-CBDED2E4DF43}"/>
            </a:ext>
          </a:extLst>
        </xdr:cNvPr>
        <xdr:cNvSpPr txBox="1"/>
      </xdr:nvSpPr>
      <xdr:spPr>
        <a:xfrm>
          <a:off x="0" y="175412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EB0B4398-B9F7-4BD5-AE37-7857DD59B09D}"/>
            </a:ext>
          </a:extLst>
        </xdr:cNvPr>
        <xdr:cNvSpPr txBox="1"/>
      </xdr:nvSpPr>
      <xdr:spPr>
        <a:xfrm>
          <a:off x="0" y="178079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A304EAFD-0EA2-4091-A283-D54F23DA9DFB}"/>
            </a:ext>
          </a:extLst>
        </xdr:cNvPr>
        <xdr:cNvSpPr txBox="1"/>
      </xdr:nvSpPr>
      <xdr:spPr>
        <a:xfrm>
          <a:off x="0" y="178079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87922E6B-0256-4846-B5B0-4EDBD355EAF3}"/>
            </a:ext>
          </a:extLst>
        </xdr:cNvPr>
        <xdr:cNvSpPr txBox="1"/>
      </xdr:nvSpPr>
      <xdr:spPr>
        <a:xfrm>
          <a:off x="0" y="181051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058C4229-FB4F-4711-AD5F-F0239ED93637}"/>
            </a:ext>
          </a:extLst>
        </xdr:cNvPr>
        <xdr:cNvSpPr txBox="1"/>
      </xdr:nvSpPr>
      <xdr:spPr>
        <a:xfrm>
          <a:off x="0" y="181051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255BCCFC-82A1-4929-B63F-05C941238BCF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5CEC692E-EAA0-4CCD-A601-1855FEA997D9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81BCB2A2-6936-4E87-A7AC-C0BC0A3ABEEE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62C261F5-8FB6-4446-A5E1-A258D346F051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C74456AC-6623-4D4C-830B-5565E37EC7AC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ACE17C6E-5BE3-4C37-93B3-439BD3535AEB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716C3AC2-763F-4B51-A3C7-669666B5571F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4482E919-3FB7-4AD6-BC98-02F257019E82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D9E2D8D8-585C-4E9F-A950-919CDF88A8DC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619D02C3-96FD-40BC-A286-C5E09E20AE9E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0F3FC35F-08C8-408D-83BE-851E8101F6EE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6A6C7B97-BB8D-438D-8FBA-3EEE415B0C19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89F59B7D-FA33-4318-A08A-56232C505DBC}"/>
            </a:ext>
          </a:extLst>
        </xdr:cNvPr>
        <xdr:cNvSpPr txBox="1"/>
      </xdr:nvSpPr>
      <xdr:spPr>
        <a:xfrm>
          <a:off x="0" y="19171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E9E48BA6-EC5A-47C9-A7D5-32C3CA7F163B}"/>
            </a:ext>
          </a:extLst>
        </xdr:cNvPr>
        <xdr:cNvSpPr txBox="1"/>
      </xdr:nvSpPr>
      <xdr:spPr>
        <a:xfrm>
          <a:off x="0" y="19171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7D82E758-1E13-4B0E-94AA-6DA62C184FB0}"/>
            </a:ext>
          </a:extLst>
        </xdr:cNvPr>
        <xdr:cNvSpPr txBox="1"/>
      </xdr:nvSpPr>
      <xdr:spPr>
        <a:xfrm>
          <a:off x="0" y="92430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8080DEE9-7728-437E-B539-6038F6184CB4}"/>
            </a:ext>
          </a:extLst>
        </xdr:cNvPr>
        <xdr:cNvSpPr txBox="1"/>
      </xdr:nvSpPr>
      <xdr:spPr>
        <a:xfrm>
          <a:off x="0" y="89763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0CD9A5C2-8D88-4983-9A72-F2BB9194A0C6}"/>
            </a:ext>
          </a:extLst>
        </xdr:cNvPr>
        <xdr:cNvSpPr txBox="1"/>
      </xdr:nvSpPr>
      <xdr:spPr>
        <a:xfrm>
          <a:off x="0" y="89763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49152F24-7B20-4186-9A89-5A400CF5D167}"/>
            </a:ext>
          </a:extLst>
        </xdr:cNvPr>
        <xdr:cNvSpPr txBox="1"/>
      </xdr:nvSpPr>
      <xdr:spPr>
        <a:xfrm>
          <a:off x="0" y="87096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8E06F8E2-E443-48AC-A2D2-BE0988D5FB8F}"/>
            </a:ext>
          </a:extLst>
        </xdr:cNvPr>
        <xdr:cNvSpPr txBox="1"/>
      </xdr:nvSpPr>
      <xdr:spPr>
        <a:xfrm>
          <a:off x="0" y="15300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2E4FDBD0-0B58-47C3-B47F-6040F204C495}"/>
            </a:ext>
          </a:extLst>
        </xdr:cNvPr>
        <xdr:cNvSpPr txBox="1"/>
      </xdr:nvSpPr>
      <xdr:spPr>
        <a:xfrm>
          <a:off x="0" y="175412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F0D423B2-A6E9-4B87-8AE4-DF766DED3A92}"/>
            </a:ext>
          </a:extLst>
        </xdr:cNvPr>
        <xdr:cNvSpPr txBox="1"/>
      </xdr:nvSpPr>
      <xdr:spPr>
        <a:xfrm>
          <a:off x="0" y="175412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5B5A0B60-5C54-4369-805D-136C5329A567}"/>
            </a:ext>
          </a:extLst>
        </xdr:cNvPr>
        <xdr:cNvSpPr txBox="1"/>
      </xdr:nvSpPr>
      <xdr:spPr>
        <a:xfrm>
          <a:off x="0" y="178079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5630F906-D568-47B0-A24D-914F2E5AC696}"/>
            </a:ext>
          </a:extLst>
        </xdr:cNvPr>
        <xdr:cNvSpPr txBox="1"/>
      </xdr:nvSpPr>
      <xdr:spPr>
        <a:xfrm>
          <a:off x="0" y="178079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AD1DC1C3-9323-4B06-9E66-43086C81E726}"/>
            </a:ext>
          </a:extLst>
        </xdr:cNvPr>
        <xdr:cNvSpPr txBox="1"/>
      </xdr:nvSpPr>
      <xdr:spPr>
        <a:xfrm>
          <a:off x="0" y="181051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4229323B-CA9E-49F0-8B9C-99A3909B41ED}"/>
            </a:ext>
          </a:extLst>
        </xdr:cNvPr>
        <xdr:cNvSpPr txBox="1"/>
      </xdr:nvSpPr>
      <xdr:spPr>
        <a:xfrm>
          <a:off x="0" y="181051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0292F14B-C60E-4A01-92A9-F1491D243FB1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8FBAC612-16A1-4EED-9AC6-89698920F48D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24034704-0EB2-4264-94A7-A006BF7372CF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F4DBEEF8-F0A5-42F2-8DED-9BC3A035AA6C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86519526-746F-4A8F-ADDA-A0947ABBC975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49C0E94D-0761-4488-977B-8F74020AED35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9E0BB223-F7D3-452D-8C4A-9EB633A53FFC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24831D55-8C32-418B-BDF1-2C259932CF62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49A6BEE7-52E6-4FB2-B88A-94F160097A7F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FAAD89A2-3BED-43D7-919D-73B71CDC941E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11398295-E74F-439E-A5B2-0783E3EDC3F6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043F55A7-9766-4C72-90E3-853C30567131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C7B1E339-FA2C-4D0B-9CC1-AAE232D76550}"/>
            </a:ext>
          </a:extLst>
        </xdr:cNvPr>
        <xdr:cNvSpPr txBox="1"/>
      </xdr:nvSpPr>
      <xdr:spPr>
        <a:xfrm>
          <a:off x="0" y="19171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0E296AD6-8B61-4AF0-8749-8FF1B5CF6047}"/>
            </a:ext>
          </a:extLst>
        </xdr:cNvPr>
        <xdr:cNvSpPr txBox="1"/>
      </xdr:nvSpPr>
      <xdr:spPr>
        <a:xfrm>
          <a:off x="0" y="19171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403860</xdr:colOff>
      <xdr:row>0</xdr:row>
      <xdr:rowOff>137160</xdr:rowOff>
    </xdr:from>
    <xdr:to>
      <xdr:col>15</xdr:col>
      <xdr:colOff>259080</xdr:colOff>
      <xdr:row>3</xdr:row>
      <xdr:rowOff>175260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9F13CE5-47C0-407F-BBA4-086855106A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580" y="137160"/>
          <a:ext cx="3817620" cy="63246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39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A0534DCF-1C41-46BC-AC35-1908B3D6A335}"/>
            </a:ext>
          </a:extLst>
        </xdr:cNvPr>
        <xdr:cNvSpPr txBox="1"/>
      </xdr:nvSpPr>
      <xdr:spPr>
        <a:xfrm>
          <a:off x="0" y="92430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EF50372A-A0BE-4BE9-BA56-B856B9D18C98}"/>
            </a:ext>
          </a:extLst>
        </xdr:cNvPr>
        <xdr:cNvSpPr txBox="1"/>
      </xdr:nvSpPr>
      <xdr:spPr>
        <a:xfrm>
          <a:off x="0" y="89763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1ED9D481-268D-4089-865A-49DA610E50EC}"/>
            </a:ext>
          </a:extLst>
        </xdr:cNvPr>
        <xdr:cNvSpPr txBox="1"/>
      </xdr:nvSpPr>
      <xdr:spPr>
        <a:xfrm>
          <a:off x="0" y="89763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4DE638EB-6170-4099-98B3-B998C8D1C61D}"/>
            </a:ext>
          </a:extLst>
        </xdr:cNvPr>
        <xdr:cNvSpPr txBox="1"/>
      </xdr:nvSpPr>
      <xdr:spPr>
        <a:xfrm>
          <a:off x="0" y="87096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755F3190-2282-4557-9A37-B1EB101F9571}"/>
            </a:ext>
          </a:extLst>
        </xdr:cNvPr>
        <xdr:cNvSpPr txBox="1"/>
      </xdr:nvSpPr>
      <xdr:spPr>
        <a:xfrm>
          <a:off x="0" y="15300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3D88B5CE-1A9E-4E6F-B44E-972D6BDB8926}"/>
            </a:ext>
          </a:extLst>
        </xdr:cNvPr>
        <xdr:cNvSpPr txBox="1"/>
      </xdr:nvSpPr>
      <xdr:spPr>
        <a:xfrm>
          <a:off x="0" y="175412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54FD086F-6C84-41BF-BEBD-6CC022E68441}"/>
            </a:ext>
          </a:extLst>
        </xdr:cNvPr>
        <xdr:cNvSpPr txBox="1"/>
      </xdr:nvSpPr>
      <xdr:spPr>
        <a:xfrm>
          <a:off x="0" y="175412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FD2FAE0B-D143-45CA-8321-ADE06764C971}"/>
            </a:ext>
          </a:extLst>
        </xdr:cNvPr>
        <xdr:cNvSpPr txBox="1"/>
      </xdr:nvSpPr>
      <xdr:spPr>
        <a:xfrm>
          <a:off x="0" y="178079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E2B54427-EA55-4450-8AA3-825EE6E1710E}"/>
            </a:ext>
          </a:extLst>
        </xdr:cNvPr>
        <xdr:cNvSpPr txBox="1"/>
      </xdr:nvSpPr>
      <xdr:spPr>
        <a:xfrm>
          <a:off x="0" y="178079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1E526AAF-7A5D-4D0E-A71A-158611EB8D04}"/>
            </a:ext>
          </a:extLst>
        </xdr:cNvPr>
        <xdr:cNvSpPr txBox="1"/>
      </xdr:nvSpPr>
      <xdr:spPr>
        <a:xfrm>
          <a:off x="0" y="181051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70F5F92A-EE24-4A80-9E0C-FD0C7057BFE6}"/>
            </a:ext>
          </a:extLst>
        </xdr:cNvPr>
        <xdr:cNvSpPr txBox="1"/>
      </xdr:nvSpPr>
      <xdr:spPr>
        <a:xfrm>
          <a:off x="0" y="181051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E8BA2BFE-4F22-430D-A770-087C72B10476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534B6854-C6D0-41DE-BBF7-0499A24D746E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40F8872A-37D4-48A4-B4DD-44C30985B319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26F6CC43-09A3-4061-985D-FC5650481EFE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368B2909-41DC-4D52-8435-AC6F8EF51CDC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7C22AD26-A1A7-4DCC-8F45-CFF2BF2F52B2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DB6C1972-AC66-42EB-8B38-76FB0B5DA91E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E3737586-DE62-4D35-A124-27A0DBC4F960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E9C2CE03-8D51-40CE-8B1E-73D3A635A985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CFDD9DC6-AFCD-41EF-B7A6-C5DA5D829CA7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5F9D29A1-E4C3-49A1-AD4A-303DEB5F7ECC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89F9A56C-7BEC-48BD-96F4-B46F83E07A58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C393BF6A-3F3D-49D0-9837-7F115B69AA1F}"/>
            </a:ext>
          </a:extLst>
        </xdr:cNvPr>
        <xdr:cNvSpPr txBox="1"/>
      </xdr:nvSpPr>
      <xdr:spPr>
        <a:xfrm>
          <a:off x="0" y="19171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D5F0AF81-986E-41E6-809D-6CD58AAA76A9}"/>
            </a:ext>
          </a:extLst>
        </xdr:cNvPr>
        <xdr:cNvSpPr txBox="1"/>
      </xdr:nvSpPr>
      <xdr:spPr>
        <a:xfrm>
          <a:off x="0" y="19171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559DE933-CA16-43EC-B06E-3FA243E70232}"/>
            </a:ext>
          </a:extLst>
        </xdr:cNvPr>
        <xdr:cNvSpPr txBox="1"/>
      </xdr:nvSpPr>
      <xdr:spPr>
        <a:xfrm>
          <a:off x="0" y="92430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78FDC63B-E41C-4E82-95DF-2742FB86FAF0}"/>
            </a:ext>
          </a:extLst>
        </xdr:cNvPr>
        <xdr:cNvSpPr txBox="1"/>
      </xdr:nvSpPr>
      <xdr:spPr>
        <a:xfrm>
          <a:off x="0" y="89763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87388F4C-465C-43C6-BB93-665ED25BD103}"/>
            </a:ext>
          </a:extLst>
        </xdr:cNvPr>
        <xdr:cNvSpPr txBox="1"/>
      </xdr:nvSpPr>
      <xdr:spPr>
        <a:xfrm>
          <a:off x="0" y="89763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E90D7049-A5B2-4253-B0EE-6201DEDF5A9F}"/>
            </a:ext>
          </a:extLst>
        </xdr:cNvPr>
        <xdr:cNvSpPr txBox="1"/>
      </xdr:nvSpPr>
      <xdr:spPr>
        <a:xfrm>
          <a:off x="0" y="87096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BB52175D-51CC-4682-9B08-6436B8D43DB6}"/>
            </a:ext>
          </a:extLst>
        </xdr:cNvPr>
        <xdr:cNvSpPr txBox="1"/>
      </xdr:nvSpPr>
      <xdr:spPr>
        <a:xfrm>
          <a:off x="0" y="15300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D146AE99-C6FC-44DD-9081-076B81E42217}"/>
            </a:ext>
          </a:extLst>
        </xdr:cNvPr>
        <xdr:cNvSpPr txBox="1"/>
      </xdr:nvSpPr>
      <xdr:spPr>
        <a:xfrm>
          <a:off x="0" y="175412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ED81C0E1-32EE-41D9-863E-26F77B3AE250}"/>
            </a:ext>
          </a:extLst>
        </xdr:cNvPr>
        <xdr:cNvSpPr txBox="1"/>
      </xdr:nvSpPr>
      <xdr:spPr>
        <a:xfrm>
          <a:off x="0" y="175412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2CE79558-11B7-4F7E-9DF9-A03182D74C03}"/>
            </a:ext>
          </a:extLst>
        </xdr:cNvPr>
        <xdr:cNvSpPr txBox="1"/>
      </xdr:nvSpPr>
      <xdr:spPr>
        <a:xfrm>
          <a:off x="0" y="178079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CE625DDB-2FCB-493A-A888-7014C10E819A}"/>
            </a:ext>
          </a:extLst>
        </xdr:cNvPr>
        <xdr:cNvSpPr txBox="1"/>
      </xdr:nvSpPr>
      <xdr:spPr>
        <a:xfrm>
          <a:off x="0" y="178079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37D70AC-2BCF-433F-ADFB-99A6A9BC2759}"/>
            </a:ext>
          </a:extLst>
        </xdr:cNvPr>
        <xdr:cNvSpPr txBox="1"/>
      </xdr:nvSpPr>
      <xdr:spPr>
        <a:xfrm>
          <a:off x="0" y="181051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0B9D9D80-6615-4BFE-BC02-C4C362BE2F56}"/>
            </a:ext>
          </a:extLst>
        </xdr:cNvPr>
        <xdr:cNvSpPr txBox="1"/>
      </xdr:nvSpPr>
      <xdr:spPr>
        <a:xfrm>
          <a:off x="0" y="181051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F85E177F-3646-4F40-9646-3E1485DADFAE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6A67614F-D55D-4A24-8D12-6B6B03E5C84F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75A8347F-6376-48AD-9215-8C06779FB06A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A2406D92-D9CA-49B7-B159-14AF7A56CF7B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4E3F1E3D-A533-4BE5-B09E-1F77A0A6EBED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68667BDC-F1BA-428A-B3A6-7470B21B165B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1B57609C-8942-425E-896C-B20BE69B0155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0E8CDD96-2374-4C47-AF51-F5AB74AB4340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B9BDF9B8-06A3-4F9F-A086-9431DE769A31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98A18CE9-84D8-46F3-988E-0EC4644C43DB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A54FBE59-662D-4216-901E-2A10BA4B46AC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0EEFD98D-EE60-46D0-BA9C-1E7036D40331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83C412DB-EA02-42EE-8F4D-4DC8218FB331}"/>
            </a:ext>
          </a:extLst>
        </xdr:cNvPr>
        <xdr:cNvSpPr txBox="1"/>
      </xdr:nvSpPr>
      <xdr:spPr>
        <a:xfrm>
          <a:off x="0" y="19171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BFDCB0EA-E585-46AA-B136-852F2E68096B}"/>
            </a:ext>
          </a:extLst>
        </xdr:cNvPr>
        <xdr:cNvSpPr txBox="1"/>
      </xdr:nvSpPr>
      <xdr:spPr>
        <a:xfrm>
          <a:off x="0" y="19171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281940</xdr:colOff>
      <xdr:row>1</xdr:row>
      <xdr:rowOff>15240</xdr:rowOff>
    </xdr:from>
    <xdr:to>
      <xdr:col>6</xdr:col>
      <xdr:colOff>202663</xdr:colOff>
      <xdr:row>3</xdr:row>
      <xdr:rowOff>146245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537613B-5616-4648-B0BE-24997D8F0F4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1980" y="198120"/>
          <a:ext cx="3182083" cy="4967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295275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FE1CEE29-34AC-4D94-8F52-B1ECC303CF06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295275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FC0933B7-4D3A-47EE-875A-C03109047C1E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295275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3D649DAD-DF31-4A2C-9A38-9A2568F816D6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29</xdr:row>
      <xdr:rowOff>0</xdr:rowOff>
    </xdr:from>
    <xdr:to>
      <xdr:col>2</xdr:col>
      <xdr:colOff>590550</xdr:colOff>
      <xdr:row>29</xdr:row>
      <xdr:rowOff>304800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255F937A-EF6C-4F58-86C9-705806CC5FF6}"/>
            </a:ext>
          </a:extLst>
        </xdr:cNvPr>
        <xdr:cNvSpPr>
          <a:spLocks noChangeAspect="1" noChangeArrowheads="1"/>
        </xdr:cNvSpPr>
      </xdr:nvSpPr>
      <xdr:spPr bwMode="auto">
        <a:xfrm>
          <a:off x="209931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3C702F38-69FB-4E74-A1E7-468614ABFFD2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81A09167-7DA5-4EA3-825B-16C94D7FC220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E2362874-34C4-48C2-9C50-CE849C3B1386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E3B6C2D6-4A3C-4B37-AD01-41FF6A0570C7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2C592CB3-82F2-43AD-AAD3-FB08A7295FB8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D935CC92-976D-408B-ABEC-FE1C91428544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392294E6-52CA-43F0-A4EF-3A0F1E973E05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69</xdr:row>
      <xdr:rowOff>175260</xdr:rowOff>
    </xdr:from>
    <xdr:to>
      <xdr:col>3</xdr:col>
      <xdr:colOff>910047</xdr:colOff>
      <xdr:row>83</xdr:row>
      <xdr:rowOff>57694</xdr:rowOff>
    </xdr:to>
    <xdr:pic>
      <xdr:nvPicPr>
        <xdr:cNvPr id="14" name="Imagen 113" descr="Imagen que contiene exterior, sucio, manejar, camino&#10;&#10;Descripción generada automáticamente">
          <a:extLst>
            <a:ext uri="{FF2B5EF4-FFF2-40B4-BE49-F238E27FC236}">
              <a16:creationId xmlns:a16="http://schemas.microsoft.com/office/drawing/2014/main" id="{16293F0D-4E5E-4E5D-B473-56167CD5B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" y="13388340"/>
          <a:ext cx="4499067" cy="24656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762000</xdr:colOff>
      <xdr:row>69</xdr:row>
      <xdr:rowOff>160020</xdr:rowOff>
    </xdr:from>
    <xdr:to>
      <xdr:col>8</xdr:col>
      <xdr:colOff>57150</xdr:colOff>
      <xdr:row>83</xdr:row>
      <xdr:rowOff>46228</xdr:rowOff>
    </xdr:to>
    <xdr:pic>
      <xdr:nvPicPr>
        <xdr:cNvPr id="15" name="Imagen 142">
          <a:extLst>
            <a:ext uri="{FF2B5EF4-FFF2-40B4-BE49-F238E27FC236}">
              <a16:creationId xmlns:a16="http://schemas.microsoft.com/office/drawing/2014/main" id="{206404B0-CF8C-41BE-BB5A-E4B3879C9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7080" y="13373100"/>
          <a:ext cx="3707130" cy="2469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411480</xdr:colOff>
      <xdr:row>84</xdr:row>
      <xdr:rowOff>68580</xdr:rowOff>
    </xdr:from>
    <xdr:to>
      <xdr:col>3</xdr:col>
      <xdr:colOff>772342</xdr:colOff>
      <xdr:row>99</xdr:row>
      <xdr:rowOff>139338</xdr:rowOff>
    </xdr:to>
    <xdr:pic>
      <xdr:nvPicPr>
        <xdr:cNvPr id="16" name="Picture 34" descr="WhatsApp Image 2024-03-25 at 14">
          <a:extLst>
            <a:ext uri="{FF2B5EF4-FFF2-40B4-BE49-F238E27FC236}">
              <a16:creationId xmlns:a16="http://schemas.microsoft.com/office/drawing/2014/main" id="{5A1FA096-4E03-4C58-8013-4DA8920EB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1480" y="16047720"/>
          <a:ext cx="4490902" cy="28139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525780</xdr:colOff>
      <xdr:row>84</xdr:row>
      <xdr:rowOff>137160</xdr:rowOff>
    </xdr:from>
    <xdr:to>
      <xdr:col>8</xdr:col>
      <xdr:colOff>498567</xdr:colOff>
      <xdr:row>100</xdr:row>
      <xdr:rowOff>38644</xdr:rowOff>
    </xdr:to>
    <xdr:pic>
      <xdr:nvPicPr>
        <xdr:cNvPr id="17" name="Imagen 144">
          <a:extLst>
            <a:ext uri="{FF2B5EF4-FFF2-40B4-BE49-F238E27FC236}">
              <a16:creationId xmlns:a16="http://schemas.microsoft.com/office/drawing/2014/main" id="{3E03669F-D20D-4830-9750-A53F8B29A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6116300"/>
          <a:ext cx="4384767" cy="2827564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548640</xdr:colOff>
      <xdr:row>6</xdr:row>
      <xdr:rowOff>144780</xdr:rowOff>
    </xdr:from>
    <xdr:to>
      <xdr:col>10</xdr:col>
      <xdr:colOff>632460</xdr:colOff>
      <xdr:row>21</xdr:row>
      <xdr:rowOff>129540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CB5FDE-EC16-4771-839C-6CB32C426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</xdr:colOff>
      <xdr:row>27</xdr:row>
      <xdr:rowOff>160020</xdr:rowOff>
    </xdr:from>
    <xdr:to>
      <xdr:col>11</xdr:col>
      <xdr:colOff>106680</xdr:colOff>
      <xdr:row>42</xdr:row>
      <xdr:rowOff>121920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BB34C0F-C4C1-4126-AE26-756E6FB17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48</xdr:row>
      <xdr:rowOff>160020</xdr:rowOff>
    </xdr:from>
    <xdr:to>
      <xdr:col>11</xdr:col>
      <xdr:colOff>83820</xdr:colOff>
      <xdr:row>63</xdr:row>
      <xdr:rowOff>129540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9B79389-2B1C-434C-8261-602C4D6D5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71</xdr:row>
      <xdr:rowOff>15240</xdr:rowOff>
    </xdr:from>
    <xdr:to>
      <xdr:col>11</xdr:col>
      <xdr:colOff>83820</xdr:colOff>
      <xdr:row>86</xdr:row>
      <xdr:rowOff>15240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7BC39A5-0B64-45B0-B855-B3A9A29CE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cont\Desktop\INFORMES%20Y%20DOCUMENTO2022\INFORMES%20DIRECCION%20TECNICA\RESUMEN%20ABRIL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P"/>
      <sheetName val="SIEMBRA"/>
    </sheetNames>
    <sheetDataSet>
      <sheetData sheetId="0"/>
      <sheetData sheetId="1">
        <row r="30">
          <cell r="D30" t="str">
            <v>Trimestre abr/jun</v>
          </cell>
          <cell r="E30" t="str">
            <v>Trimestre jul/sep</v>
          </cell>
        </row>
        <row r="31">
          <cell r="C31" t="str">
            <v>NORTE</v>
          </cell>
          <cell r="D31">
            <v>82400</v>
          </cell>
          <cell r="E31">
            <v>332990</v>
          </cell>
        </row>
        <row r="32">
          <cell r="C32" t="str">
            <v>NORCENTRAL</v>
          </cell>
          <cell r="D32">
            <v>132943</v>
          </cell>
          <cell r="E32">
            <v>135000</v>
          </cell>
        </row>
        <row r="33">
          <cell r="C33" t="str">
            <v>NOROESTE</v>
          </cell>
          <cell r="D33">
            <v>225900</v>
          </cell>
          <cell r="E33">
            <v>154600</v>
          </cell>
        </row>
        <row r="34">
          <cell r="C34" t="str">
            <v>NORDESTE</v>
          </cell>
          <cell r="D34">
            <v>19450</v>
          </cell>
          <cell r="E34">
            <v>5300</v>
          </cell>
        </row>
        <row r="35">
          <cell r="C35" t="str">
            <v>CENTRAL</v>
          </cell>
          <cell r="D35">
            <v>138795</v>
          </cell>
          <cell r="E35">
            <v>129530</v>
          </cell>
        </row>
        <row r="36">
          <cell r="C36" t="str">
            <v>SURESTE</v>
          </cell>
          <cell r="D36">
            <v>76798</v>
          </cell>
          <cell r="E36">
            <v>35683</v>
          </cell>
        </row>
        <row r="37">
          <cell r="C37" t="str">
            <v>SUROESTE</v>
          </cell>
          <cell r="D37">
            <v>412197</v>
          </cell>
          <cell r="E37">
            <v>726671</v>
          </cell>
        </row>
        <row r="38">
          <cell r="C38" t="str">
            <v>SUR</v>
          </cell>
          <cell r="D38">
            <v>2761068</v>
          </cell>
          <cell r="E38">
            <v>823499</v>
          </cell>
        </row>
        <row r="50">
          <cell r="D50" t="str">
            <v>Trimestre abr/jun</v>
          </cell>
          <cell r="E50" t="str">
            <v>Trimestre jul/sep</v>
          </cell>
        </row>
        <row r="51">
          <cell r="C51" t="str">
            <v>NORTE</v>
          </cell>
          <cell r="D51">
            <v>343</v>
          </cell>
          <cell r="E51">
            <v>1338</v>
          </cell>
        </row>
        <row r="52">
          <cell r="C52" t="str">
            <v>NORCENTRAL</v>
          </cell>
          <cell r="D52">
            <v>379.70000000000005</v>
          </cell>
          <cell r="E52">
            <v>531.9</v>
          </cell>
        </row>
        <row r="53">
          <cell r="C53" t="str">
            <v>NOROESTE</v>
          </cell>
          <cell r="D53">
            <v>901</v>
          </cell>
          <cell r="E53">
            <v>541</v>
          </cell>
        </row>
        <row r="54">
          <cell r="C54" t="str">
            <v>NORDESTE</v>
          </cell>
          <cell r="D54">
            <v>77</v>
          </cell>
          <cell r="E54">
            <v>23</v>
          </cell>
        </row>
        <row r="55">
          <cell r="C55" t="str">
            <v>CENTRAL</v>
          </cell>
          <cell r="D55">
            <v>455.5</v>
          </cell>
          <cell r="E55">
            <v>592.37</v>
          </cell>
        </row>
        <row r="56">
          <cell r="C56" t="str">
            <v>SURESTE</v>
          </cell>
          <cell r="D56">
            <v>305</v>
          </cell>
          <cell r="E56">
            <v>142</v>
          </cell>
        </row>
        <row r="57">
          <cell r="C57" t="str">
            <v>SUROESTE</v>
          </cell>
          <cell r="D57">
            <v>1602.7800000000002</v>
          </cell>
          <cell r="E57">
            <v>2845.26</v>
          </cell>
        </row>
        <row r="58">
          <cell r="C58" t="str">
            <v>SUR</v>
          </cell>
          <cell r="D58">
            <v>11373.35</v>
          </cell>
          <cell r="E58">
            <v>3760.73</v>
          </cell>
        </row>
        <row r="71">
          <cell r="D71" t="str">
            <v>Trimestre abr/jun</v>
          </cell>
          <cell r="E71" t="str">
            <v>Trimestre jul/sep</v>
          </cell>
        </row>
        <row r="72">
          <cell r="C72" t="str">
            <v>NORTE</v>
          </cell>
          <cell r="D72">
            <v>9453</v>
          </cell>
          <cell r="E72">
            <v>1340</v>
          </cell>
        </row>
        <row r="73">
          <cell r="C73" t="str">
            <v>NORCENTRAL</v>
          </cell>
          <cell r="D73">
            <v>10801</v>
          </cell>
          <cell r="E73">
            <v>1042</v>
          </cell>
        </row>
        <row r="74">
          <cell r="C74" t="str">
            <v>NOROESTE</v>
          </cell>
          <cell r="D74">
            <v>2205</v>
          </cell>
          <cell r="E74">
            <v>0</v>
          </cell>
        </row>
        <row r="75">
          <cell r="C75" t="str">
            <v>NORDESTE</v>
          </cell>
          <cell r="D75">
            <v>2876</v>
          </cell>
          <cell r="E75">
            <v>518</v>
          </cell>
        </row>
        <row r="76">
          <cell r="C76" t="str">
            <v>CENTRAL</v>
          </cell>
          <cell r="D76">
            <v>1195</v>
          </cell>
          <cell r="E76">
            <v>1542</v>
          </cell>
        </row>
        <row r="77">
          <cell r="C77" t="str">
            <v>SURESTE</v>
          </cell>
          <cell r="D77">
            <v>2521</v>
          </cell>
          <cell r="E77">
            <v>911</v>
          </cell>
        </row>
        <row r="78">
          <cell r="C78" t="str">
            <v>SUROESTE</v>
          </cell>
          <cell r="D78">
            <v>3786</v>
          </cell>
          <cell r="E78">
            <v>70</v>
          </cell>
        </row>
        <row r="79">
          <cell r="C79" t="str">
            <v>SUR</v>
          </cell>
          <cell r="D79">
            <v>2999</v>
          </cell>
          <cell r="E79">
            <v>0</v>
          </cell>
        </row>
        <row r="93">
          <cell r="D93" t="str">
            <v>Trimestre abr/jun</v>
          </cell>
          <cell r="E93" t="str">
            <v>Trimestre jul/sep</v>
          </cell>
        </row>
        <row r="94">
          <cell r="C94" t="str">
            <v>NORTE</v>
          </cell>
          <cell r="D94">
            <v>1131</v>
          </cell>
          <cell r="E94">
            <v>2105</v>
          </cell>
        </row>
        <row r="95">
          <cell r="C95" t="str">
            <v>NORCENTRAL</v>
          </cell>
          <cell r="D95">
            <v>31</v>
          </cell>
          <cell r="E95">
            <v>926</v>
          </cell>
        </row>
        <row r="96">
          <cell r="C96" t="str">
            <v>NOROESTE</v>
          </cell>
          <cell r="D96">
            <v>2010</v>
          </cell>
          <cell r="E96">
            <v>571</v>
          </cell>
        </row>
        <row r="97">
          <cell r="C97" t="str">
            <v>NORDESTE</v>
          </cell>
          <cell r="D97">
            <v>60</v>
          </cell>
          <cell r="E97">
            <v>180</v>
          </cell>
        </row>
        <row r="98">
          <cell r="C98" t="str">
            <v>CENTRAL</v>
          </cell>
          <cell r="D98">
            <v>535</v>
          </cell>
          <cell r="E98">
            <v>2155</v>
          </cell>
        </row>
        <row r="99">
          <cell r="C99" t="str">
            <v>SURESTE</v>
          </cell>
          <cell r="D99">
            <v>0</v>
          </cell>
          <cell r="E99">
            <v>0</v>
          </cell>
        </row>
        <row r="100">
          <cell r="C100" t="str">
            <v>SUROESTE</v>
          </cell>
          <cell r="D100">
            <v>0</v>
          </cell>
          <cell r="E100">
            <v>0</v>
          </cell>
        </row>
        <row r="101">
          <cell r="C101" t="str">
            <v>SUR</v>
          </cell>
          <cell r="D101">
            <v>0</v>
          </cell>
          <cell r="E10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F9472-F100-4275-8DDA-F4CAAEC9E9E7}">
  <dimension ref="B4:N22"/>
  <sheetViews>
    <sheetView workbookViewId="0">
      <selection activeCell="C3" sqref="C3"/>
    </sheetView>
  </sheetViews>
  <sheetFormatPr baseColWidth="10" defaultRowHeight="14.4" x14ac:dyDescent="0.3"/>
  <cols>
    <col min="2" max="3" width="15.21875" customWidth="1"/>
    <col min="4" max="4" width="16" customWidth="1"/>
    <col min="8" max="8" width="15.21875" customWidth="1"/>
  </cols>
  <sheetData>
    <row r="4" spans="2:14" x14ac:dyDescent="0.3">
      <c r="B4" s="344"/>
      <c r="C4" s="344"/>
      <c r="D4" s="344"/>
      <c r="E4" s="344"/>
      <c r="F4" s="344"/>
      <c r="G4" s="344"/>
      <c r="H4" s="344"/>
      <c r="I4" s="344"/>
      <c r="J4" s="344"/>
      <c r="K4" s="344"/>
    </row>
    <row r="5" spans="2:14" x14ac:dyDescent="0.3">
      <c r="B5" s="344" t="s">
        <v>35</v>
      </c>
      <c r="C5" s="344"/>
      <c r="D5" s="344"/>
      <c r="E5" s="344"/>
      <c r="F5" s="344"/>
      <c r="G5" s="344"/>
      <c r="H5" s="344"/>
      <c r="I5" s="344"/>
      <c r="J5" s="344"/>
      <c r="K5" s="344"/>
    </row>
    <row r="6" spans="2:14" x14ac:dyDescent="0.3">
      <c r="B6" s="345" t="s">
        <v>37</v>
      </c>
      <c r="C6" s="345"/>
      <c r="D6" s="345"/>
      <c r="E6" s="345"/>
      <c r="F6" s="345"/>
      <c r="G6" s="345"/>
      <c r="H6" s="345"/>
      <c r="I6" s="345"/>
      <c r="J6" s="345"/>
      <c r="K6" s="345"/>
    </row>
    <row r="7" spans="2:14" x14ac:dyDescent="0.3">
      <c r="B7" s="1"/>
      <c r="C7" s="1"/>
      <c r="D7" s="1"/>
      <c r="E7" s="1"/>
      <c r="F7" s="1"/>
      <c r="G7" s="1"/>
      <c r="H7" s="1"/>
      <c r="I7" s="1"/>
      <c r="J7" s="1"/>
      <c r="K7" s="1"/>
    </row>
    <row r="8" spans="2:14" x14ac:dyDescent="0.3">
      <c r="E8" s="346" t="s">
        <v>0</v>
      </c>
      <c r="F8" s="347"/>
      <c r="G8" s="348"/>
      <c r="H8" s="49"/>
      <c r="I8" s="346" t="s">
        <v>0</v>
      </c>
      <c r="J8" s="347"/>
      <c r="K8" s="348"/>
    </row>
    <row r="9" spans="2:14" ht="27.6" x14ac:dyDescent="0.3">
      <c r="B9" s="2" t="s">
        <v>1</v>
      </c>
      <c r="C9" s="3" t="s">
        <v>2</v>
      </c>
      <c r="D9" s="4" t="s">
        <v>3</v>
      </c>
      <c r="E9" s="5" t="s">
        <v>4</v>
      </c>
      <c r="F9" s="6" t="s">
        <v>5</v>
      </c>
      <c r="G9" s="7" t="s">
        <v>6</v>
      </c>
      <c r="H9" s="8" t="s">
        <v>7</v>
      </c>
      <c r="I9" s="5" t="s">
        <v>4</v>
      </c>
      <c r="J9" s="6" t="s">
        <v>5</v>
      </c>
      <c r="K9" s="9" t="s">
        <v>6</v>
      </c>
      <c r="N9" t="s">
        <v>15</v>
      </c>
    </row>
    <row r="10" spans="2:14" ht="15.6" x14ac:dyDescent="0.3">
      <c r="B10" s="51" t="s">
        <v>27</v>
      </c>
      <c r="C10" s="48">
        <v>33900</v>
      </c>
      <c r="D10" s="78">
        <v>0</v>
      </c>
      <c r="E10" s="79">
        <v>0</v>
      </c>
      <c r="F10" s="79">
        <v>0</v>
      </c>
      <c r="G10" s="79">
        <f t="shared" ref="G10:G15" si="0">SUM(E10:F10)</f>
        <v>0</v>
      </c>
      <c r="H10" s="78">
        <v>136</v>
      </c>
      <c r="I10" s="79">
        <v>16</v>
      </c>
      <c r="J10" s="79">
        <v>4</v>
      </c>
      <c r="K10" s="79">
        <f>SUM(I10:J10)</f>
        <v>20</v>
      </c>
    </row>
    <row r="11" spans="2:14" ht="15.6" x14ac:dyDescent="0.3">
      <c r="B11" s="51" t="s">
        <v>8</v>
      </c>
      <c r="C11" s="48">
        <v>0</v>
      </c>
      <c r="D11" s="79">
        <v>0</v>
      </c>
      <c r="E11" s="79">
        <v>0</v>
      </c>
      <c r="F11" s="79">
        <f t="shared" ref="F11" si="1">SUM(D11:E11)</f>
        <v>0</v>
      </c>
      <c r="G11" s="79">
        <f t="shared" si="0"/>
        <v>0</v>
      </c>
      <c r="H11" s="78">
        <v>0</v>
      </c>
      <c r="I11" s="79">
        <v>0</v>
      </c>
      <c r="J11" s="79">
        <v>0</v>
      </c>
      <c r="K11" s="79">
        <f t="shared" ref="K11:K17" si="2">SUM(I11:J11)</f>
        <v>0</v>
      </c>
    </row>
    <row r="12" spans="2:14" ht="15.6" x14ac:dyDescent="0.3">
      <c r="B12" s="51" t="s">
        <v>9</v>
      </c>
      <c r="C12" s="48">
        <v>18940</v>
      </c>
      <c r="D12" s="78">
        <v>64</v>
      </c>
      <c r="E12" s="79">
        <v>3</v>
      </c>
      <c r="F12" s="79">
        <v>0</v>
      </c>
      <c r="G12" s="79">
        <f t="shared" si="0"/>
        <v>3</v>
      </c>
      <c r="H12" s="78">
        <v>8</v>
      </c>
      <c r="I12" s="79">
        <v>2</v>
      </c>
      <c r="J12" s="79">
        <v>0</v>
      </c>
      <c r="K12" s="79">
        <f t="shared" si="2"/>
        <v>2</v>
      </c>
      <c r="N12" t="s">
        <v>15</v>
      </c>
    </row>
    <row r="13" spans="2:14" ht="15.6" x14ac:dyDescent="0.3">
      <c r="B13" s="51" t="s">
        <v>10</v>
      </c>
      <c r="C13" s="48">
        <v>98797</v>
      </c>
      <c r="D13" s="78">
        <v>100</v>
      </c>
      <c r="E13" s="79">
        <v>16</v>
      </c>
      <c r="F13" s="79">
        <v>0</v>
      </c>
      <c r="G13" s="79">
        <f t="shared" si="0"/>
        <v>16</v>
      </c>
      <c r="H13" s="78">
        <v>247</v>
      </c>
      <c r="I13" s="79">
        <v>36</v>
      </c>
      <c r="J13" s="79">
        <v>2</v>
      </c>
      <c r="K13" s="79">
        <f t="shared" si="2"/>
        <v>38</v>
      </c>
      <c r="M13" t="s">
        <v>15</v>
      </c>
    </row>
    <row r="14" spans="2:14" ht="15.6" x14ac:dyDescent="0.3">
      <c r="B14" s="51" t="s">
        <v>11</v>
      </c>
      <c r="C14" s="48">
        <v>119220</v>
      </c>
      <c r="D14" s="78">
        <v>211</v>
      </c>
      <c r="E14" s="79">
        <v>7</v>
      </c>
      <c r="F14" s="79">
        <v>0</v>
      </c>
      <c r="G14" s="79">
        <f t="shared" si="0"/>
        <v>7</v>
      </c>
      <c r="H14" s="78">
        <v>203</v>
      </c>
      <c r="I14" s="79">
        <v>11</v>
      </c>
      <c r="J14" s="79">
        <v>0</v>
      </c>
      <c r="K14" s="79">
        <f t="shared" si="2"/>
        <v>11</v>
      </c>
      <c r="M14" t="s">
        <v>15</v>
      </c>
    </row>
    <row r="15" spans="2:14" ht="15.6" x14ac:dyDescent="0.3">
      <c r="B15" s="51" t="s">
        <v>12</v>
      </c>
      <c r="C15" s="50">
        <v>407730</v>
      </c>
      <c r="D15" s="79">
        <v>732</v>
      </c>
      <c r="E15" s="79">
        <v>40</v>
      </c>
      <c r="F15" s="79">
        <v>8</v>
      </c>
      <c r="G15" s="79">
        <f t="shared" si="0"/>
        <v>48</v>
      </c>
      <c r="H15" s="78">
        <v>556.5</v>
      </c>
      <c r="I15" s="78">
        <v>23</v>
      </c>
      <c r="J15" s="78">
        <v>1</v>
      </c>
      <c r="K15" s="79">
        <f t="shared" si="2"/>
        <v>24</v>
      </c>
    </row>
    <row r="16" spans="2:14" ht="15.6" x14ac:dyDescent="0.3">
      <c r="B16" s="51" t="s">
        <v>13</v>
      </c>
      <c r="C16" s="48">
        <v>1008</v>
      </c>
      <c r="D16" s="78">
        <v>0</v>
      </c>
      <c r="E16" s="78">
        <v>0</v>
      </c>
      <c r="F16" s="78">
        <v>0</v>
      </c>
      <c r="G16" s="79">
        <f>SUM(E16:F16)</f>
        <v>0</v>
      </c>
      <c r="H16" s="78">
        <v>4</v>
      </c>
      <c r="I16" s="79">
        <v>1</v>
      </c>
      <c r="J16" s="79">
        <v>0</v>
      </c>
      <c r="K16" s="79">
        <f t="shared" si="2"/>
        <v>1</v>
      </c>
      <c r="M16" t="s">
        <v>15</v>
      </c>
    </row>
    <row r="17" spans="2:14" ht="15.6" x14ac:dyDescent="0.3">
      <c r="B17" s="51" t="s">
        <v>14</v>
      </c>
      <c r="C17" s="48"/>
      <c r="D17" s="78">
        <v>0</v>
      </c>
      <c r="E17" s="78">
        <v>0</v>
      </c>
      <c r="F17" s="78">
        <v>0</v>
      </c>
      <c r="G17" s="79">
        <f>SUM(E17:F17)</f>
        <v>0</v>
      </c>
      <c r="H17" s="78">
        <v>0</v>
      </c>
      <c r="I17" s="79">
        <v>0</v>
      </c>
      <c r="J17" s="79">
        <v>0</v>
      </c>
      <c r="K17" s="79">
        <f t="shared" si="2"/>
        <v>0</v>
      </c>
    </row>
    <row r="18" spans="2:14" s="55" customFormat="1" ht="15.6" x14ac:dyDescent="0.3">
      <c r="B18" s="82" t="s">
        <v>6</v>
      </c>
      <c r="C18" s="80">
        <f>+C10+C11+C12+C13+C14+C15+C16+C17</f>
        <v>679595</v>
      </c>
      <c r="D18" s="81">
        <f>+D10+D11+D12+D13+D14+D15+D16+D17</f>
        <v>1107</v>
      </c>
      <c r="E18" s="81">
        <f>SUM(E10:E17)</f>
        <v>66</v>
      </c>
      <c r="F18" s="81">
        <f>SUM(F10:F17)</f>
        <v>8</v>
      </c>
      <c r="G18" s="54">
        <f>+G10+G11+G12+G13+G14+G15+G16+G17</f>
        <v>74</v>
      </c>
      <c r="H18" s="54">
        <f>+H10+H11+H12+H13+H14+H15+H16+H17</f>
        <v>1154.5</v>
      </c>
      <c r="I18" s="54">
        <f>+I10+I11+I12+I13+I14+I15+I16+I17</f>
        <v>89</v>
      </c>
      <c r="J18" s="54">
        <f>+J10+J11+J12+J13+J14+J15+J16+J17</f>
        <v>7</v>
      </c>
      <c r="K18" s="54">
        <f>+K10+K11+K12+K13+K14+K15+K16+K17</f>
        <v>96</v>
      </c>
    </row>
    <row r="20" spans="2:14" x14ac:dyDescent="0.3">
      <c r="G20" t="s">
        <v>15</v>
      </c>
      <c r="M20" t="s">
        <v>15</v>
      </c>
      <c r="N20" t="s">
        <v>15</v>
      </c>
    </row>
    <row r="21" spans="2:14" x14ac:dyDescent="0.3">
      <c r="G21" t="s">
        <v>15</v>
      </c>
    </row>
    <row r="22" spans="2:14" x14ac:dyDescent="0.3">
      <c r="F22" t="s">
        <v>15</v>
      </c>
    </row>
  </sheetData>
  <mergeCells count="5">
    <mergeCell ref="B5:K5"/>
    <mergeCell ref="B6:K6"/>
    <mergeCell ref="B4:K4"/>
    <mergeCell ref="E8:G8"/>
    <mergeCell ref="I8:K8"/>
  </mergeCell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73313-2628-4598-A1D6-3BA05389CBED}">
  <dimension ref="B3:P43"/>
  <sheetViews>
    <sheetView topLeftCell="A14" zoomScale="98" zoomScaleNormal="98" workbookViewId="0">
      <selection activeCell="B37" sqref="B37"/>
    </sheetView>
  </sheetViews>
  <sheetFormatPr baseColWidth="10" defaultRowHeight="14.4" x14ac:dyDescent="0.3"/>
  <cols>
    <col min="2" max="2" width="15" customWidth="1"/>
    <col min="3" max="3" width="16.77734375" customWidth="1"/>
    <col min="5" max="5" width="18.21875" customWidth="1"/>
    <col min="6" max="6" width="5.6640625" customWidth="1"/>
    <col min="7" max="8" width="11.5546875" customWidth="1"/>
    <col min="9" max="9" width="15.33203125" customWidth="1"/>
    <col min="10" max="10" width="11.5546875" customWidth="1"/>
    <col min="11" max="11" width="10.21875" style="1" customWidth="1"/>
    <col min="12" max="12" width="12.6640625" customWidth="1"/>
    <col min="13" max="13" width="27" customWidth="1"/>
  </cols>
  <sheetData>
    <row r="3" spans="2:16" x14ac:dyDescent="0.3"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</row>
    <row r="4" spans="2:16" x14ac:dyDescent="0.3">
      <c r="B4" s="349" t="s">
        <v>16</v>
      </c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</row>
    <row r="5" spans="2:16" x14ac:dyDescent="0.3">
      <c r="B5" s="355" t="s">
        <v>36</v>
      </c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</row>
    <row r="6" spans="2:16" ht="15" thickBot="1" x14ac:dyDescent="0.35">
      <c r="B6" s="13"/>
      <c r="C6" s="13"/>
      <c r="D6" s="13"/>
      <c r="E6" s="13"/>
      <c r="F6" s="13" t="s">
        <v>15</v>
      </c>
      <c r="G6" s="13"/>
      <c r="H6" s="13"/>
      <c r="I6" s="13" t="s">
        <v>15</v>
      </c>
      <c r="J6" s="13"/>
      <c r="K6" s="14"/>
      <c r="L6" s="13"/>
      <c r="M6" s="13"/>
      <c r="O6" t="s">
        <v>15</v>
      </c>
    </row>
    <row r="7" spans="2:16" ht="33" customHeight="1" thickBot="1" x14ac:dyDescent="0.35">
      <c r="B7" s="350" t="s">
        <v>17</v>
      </c>
      <c r="C7" s="351"/>
      <c r="D7" s="351"/>
      <c r="E7" s="352"/>
      <c r="F7" s="350" t="s">
        <v>0</v>
      </c>
      <c r="G7" s="351"/>
      <c r="H7" s="352"/>
      <c r="I7" s="356" t="s">
        <v>18</v>
      </c>
      <c r="J7" s="357"/>
      <c r="K7" s="358" t="s">
        <v>0</v>
      </c>
      <c r="L7" s="359"/>
      <c r="M7" s="360"/>
    </row>
    <row r="8" spans="2:16" ht="26.4" x14ac:dyDescent="0.3">
      <c r="B8" s="15" t="s">
        <v>1</v>
      </c>
      <c r="C8" s="16" t="s">
        <v>19</v>
      </c>
      <c r="D8" s="16" t="s">
        <v>20</v>
      </c>
      <c r="E8" s="16" t="s">
        <v>21</v>
      </c>
      <c r="F8" s="17" t="s">
        <v>4</v>
      </c>
      <c r="G8" s="18" t="s">
        <v>5</v>
      </c>
      <c r="H8" s="16" t="s">
        <v>6</v>
      </c>
      <c r="I8" s="16" t="s">
        <v>22</v>
      </c>
      <c r="J8" s="19" t="s">
        <v>23</v>
      </c>
      <c r="K8" s="17" t="s">
        <v>4</v>
      </c>
      <c r="L8" s="18" t="s">
        <v>5</v>
      </c>
      <c r="M8" s="16" t="s">
        <v>6</v>
      </c>
    </row>
    <row r="9" spans="2:16" x14ac:dyDescent="0.3">
      <c r="B9" s="51" t="s">
        <v>27</v>
      </c>
      <c r="C9" s="57">
        <v>340</v>
      </c>
      <c r="D9" s="58">
        <v>6</v>
      </c>
      <c r="E9" s="59">
        <v>430</v>
      </c>
      <c r="F9" s="60">
        <v>5</v>
      </c>
      <c r="G9" s="60">
        <v>0</v>
      </c>
      <c r="H9" s="60">
        <f>SUM(F9:G9)</f>
        <v>5</v>
      </c>
      <c r="I9" s="60">
        <v>0</v>
      </c>
      <c r="J9" s="60">
        <v>0</v>
      </c>
      <c r="K9" s="60">
        <v>0</v>
      </c>
      <c r="L9" s="60">
        <v>0</v>
      </c>
      <c r="M9" s="60">
        <f>SUM(K9:L9)</f>
        <v>0</v>
      </c>
    </row>
    <row r="10" spans="2:16" x14ac:dyDescent="0.3">
      <c r="B10" s="51" t="s">
        <v>8</v>
      </c>
      <c r="C10" s="57">
        <v>582</v>
      </c>
      <c r="D10" s="58">
        <v>10</v>
      </c>
      <c r="E10" s="59">
        <v>588</v>
      </c>
      <c r="F10" s="60">
        <v>9</v>
      </c>
      <c r="G10" s="60">
        <v>1</v>
      </c>
      <c r="H10" s="60">
        <f t="shared" ref="H10:H16" si="0">SUM(F10:G10)</f>
        <v>10</v>
      </c>
      <c r="I10" s="60">
        <v>0</v>
      </c>
      <c r="J10" s="60">
        <v>0</v>
      </c>
      <c r="K10" s="60">
        <v>0</v>
      </c>
      <c r="L10" s="60">
        <v>0</v>
      </c>
      <c r="M10" s="60">
        <f t="shared" ref="M10:M16" si="1">SUM(K10:L10)</f>
        <v>0</v>
      </c>
    </row>
    <row r="11" spans="2:16" x14ac:dyDescent="0.3">
      <c r="B11" s="51" t="s">
        <v>9</v>
      </c>
      <c r="C11" s="57">
        <v>776</v>
      </c>
      <c r="D11" s="58">
        <v>49</v>
      </c>
      <c r="E11" s="59">
        <v>943</v>
      </c>
      <c r="F11" s="60">
        <v>44</v>
      </c>
      <c r="G11" s="60">
        <v>5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f t="shared" si="1"/>
        <v>0</v>
      </c>
    </row>
    <row r="12" spans="2:16" x14ac:dyDescent="0.3">
      <c r="B12" s="51" t="s">
        <v>10</v>
      </c>
      <c r="C12" s="57">
        <v>2913</v>
      </c>
      <c r="D12" s="58">
        <v>102</v>
      </c>
      <c r="E12" s="59">
        <v>3940</v>
      </c>
      <c r="F12" s="60">
        <v>87</v>
      </c>
      <c r="G12" s="60">
        <v>15</v>
      </c>
      <c r="H12" s="60">
        <f t="shared" si="0"/>
        <v>102</v>
      </c>
      <c r="I12" s="60">
        <v>0</v>
      </c>
      <c r="J12" s="60">
        <v>0</v>
      </c>
      <c r="K12" s="60">
        <v>0</v>
      </c>
      <c r="L12" s="60">
        <v>0</v>
      </c>
      <c r="M12" s="60">
        <f t="shared" si="1"/>
        <v>0</v>
      </c>
      <c r="P12" t="s">
        <v>15</v>
      </c>
    </row>
    <row r="13" spans="2:16" x14ac:dyDescent="0.3">
      <c r="B13" s="51" t="s">
        <v>11</v>
      </c>
      <c r="C13" s="57">
        <v>166</v>
      </c>
      <c r="D13" s="58">
        <v>2</v>
      </c>
      <c r="E13" s="59">
        <v>166</v>
      </c>
      <c r="F13" s="60">
        <v>2</v>
      </c>
      <c r="G13" s="60">
        <v>0</v>
      </c>
      <c r="H13" s="60">
        <f t="shared" si="0"/>
        <v>2</v>
      </c>
      <c r="I13" s="60">
        <v>0</v>
      </c>
      <c r="J13" s="60">
        <v>0</v>
      </c>
      <c r="K13" s="60">
        <v>0</v>
      </c>
      <c r="L13" s="60">
        <v>0</v>
      </c>
      <c r="M13" s="60">
        <f t="shared" si="1"/>
        <v>0</v>
      </c>
      <c r="N13" t="s">
        <v>15</v>
      </c>
      <c r="O13" t="s">
        <v>15</v>
      </c>
    </row>
    <row r="14" spans="2:16" x14ac:dyDescent="0.3">
      <c r="B14" s="51" t="s">
        <v>12</v>
      </c>
      <c r="C14" s="57">
        <v>546</v>
      </c>
      <c r="D14" s="58">
        <v>22</v>
      </c>
      <c r="E14" s="59">
        <v>1086</v>
      </c>
      <c r="F14" s="60">
        <v>20</v>
      </c>
      <c r="G14" s="60">
        <v>2</v>
      </c>
      <c r="H14" s="60">
        <f t="shared" si="0"/>
        <v>22</v>
      </c>
      <c r="I14" s="60">
        <v>0</v>
      </c>
      <c r="J14" s="60">
        <v>0</v>
      </c>
      <c r="K14" s="60">
        <v>0</v>
      </c>
      <c r="L14" s="60">
        <v>0</v>
      </c>
      <c r="M14" s="60">
        <f t="shared" si="1"/>
        <v>0</v>
      </c>
      <c r="O14" t="s">
        <v>15</v>
      </c>
      <c r="P14" t="s">
        <v>15</v>
      </c>
    </row>
    <row r="15" spans="2:16" x14ac:dyDescent="0.3">
      <c r="B15" s="51" t="s">
        <v>13</v>
      </c>
      <c r="C15" s="57">
        <v>1153</v>
      </c>
      <c r="D15" s="58">
        <v>41</v>
      </c>
      <c r="E15" s="59">
        <v>1165</v>
      </c>
      <c r="F15" s="60">
        <v>33</v>
      </c>
      <c r="G15" s="60">
        <v>8</v>
      </c>
      <c r="H15" s="60">
        <f t="shared" si="0"/>
        <v>41</v>
      </c>
      <c r="I15" s="60">
        <v>0</v>
      </c>
      <c r="J15" s="60">
        <v>0</v>
      </c>
      <c r="K15" s="60">
        <v>0</v>
      </c>
      <c r="L15" s="60">
        <v>0</v>
      </c>
      <c r="M15" s="60">
        <f t="shared" si="1"/>
        <v>0</v>
      </c>
      <c r="N15" t="s">
        <v>15</v>
      </c>
      <c r="O15" t="s">
        <v>15</v>
      </c>
    </row>
    <row r="16" spans="2:16" x14ac:dyDescent="0.3">
      <c r="B16" s="51" t="s">
        <v>14</v>
      </c>
      <c r="C16" s="57">
        <v>1153</v>
      </c>
      <c r="D16" s="58">
        <v>76</v>
      </c>
      <c r="E16" s="59">
        <v>1630</v>
      </c>
      <c r="F16" s="60">
        <v>67</v>
      </c>
      <c r="G16" s="60">
        <v>9</v>
      </c>
      <c r="H16" s="60">
        <f t="shared" si="0"/>
        <v>76</v>
      </c>
      <c r="I16" s="60">
        <v>0</v>
      </c>
      <c r="J16" s="60">
        <v>0</v>
      </c>
      <c r="K16" s="60">
        <v>0</v>
      </c>
      <c r="L16" s="60">
        <v>0</v>
      </c>
      <c r="M16" s="60">
        <f t="shared" si="1"/>
        <v>0</v>
      </c>
    </row>
    <row r="17" spans="2:15" s="55" customFormat="1" ht="15.6" x14ac:dyDescent="0.3">
      <c r="B17" s="53" t="s">
        <v>6</v>
      </c>
      <c r="C17" s="61">
        <f t="shared" ref="C17:G17" si="2">+C9+C10+C11+C12+C13+C14+C15+C16</f>
        <v>7629</v>
      </c>
      <c r="D17" s="61">
        <f t="shared" si="2"/>
        <v>308</v>
      </c>
      <c r="E17" s="61">
        <f t="shared" si="2"/>
        <v>9948</v>
      </c>
      <c r="F17" s="61">
        <f t="shared" si="2"/>
        <v>267</v>
      </c>
      <c r="G17" s="61">
        <f t="shared" si="2"/>
        <v>40</v>
      </c>
      <c r="H17" s="61">
        <f>SUM(F17:G17)</f>
        <v>307</v>
      </c>
      <c r="I17" s="61">
        <f>SUM(I9:I16)</f>
        <v>0</v>
      </c>
      <c r="J17" s="61">
        <f>+J9+J10+J11+J12+J13+J14+J15+J16</f>
        <v>0</v>
      </c>
      <c r="K17" s="61">
        <f>+K9+K10+K11+K12+K13+K14+K15+K16</f>
        <v>0</v>
      </c>
      <c r="L17" s="61">
        <f>+L9+L10+L11+L12+L13+L14+L15+L16</f>
        <v>0</v>
      </c>
      <c r="M17" s="61">
        <f>+M9+M10+M11+M12+M13+M14+M15+M16</f>
        <v>0</v>
      </c>
      <c r="O17" s="55" t="s">
        <v>15</v>
      </c>
    </row>
    <row r="18" spans="2:15" x14ac:dyDescent="0.3">
      <c r="B18" s="13"/>
      <c r="C18" s="13"/>
      <c r="D18" s="13"/>
      <c r="E18" s="13"/>
      <c r="F18" s="13"/>
      <c r="G18" s="13"/>
      <c r="H18" s="13"/>
      <c r="I18" s="13"/>
      <c r="J18" s="13"/>
      <c r="K18" s="14"/>
      <c r="L18" s="13"/>
      <c r="M18" s="13"/>
    </row>
    <row r="19" spans="2:15" ht="15" thickBot="1" x14ac:dyDescent="0.35">
      <c r="B19" s="13"/>
      <c r="C19" s="13"/>
      <c r="D19" s="13"/>
      <c r="E19" s="13"/>
      <c r="F19" s="13"/>
      <c r="G19" s="13"/>
      <c r="H19" s="13" t="s">
        <v>15</v>
      </c>
      <c r="I19" s="13"/>
      <c r="J19" s="13"/>
      <c r="K19" s="14"/>
      <c r="L19" s="13"/>
      <c r="M19" s="13"/>
      <c r="N19" t="s">
        <v>15</v>
      </c>
    </row>
    <row r="20" spans="2:15" ht="15" thickBot="1" x14ac:dyDescent="0.35">
      <c r="B20" s="350" t="s">
        <v>24</v>
      </c>
      <c r="C20" s="351"/>
      <c r="D20" s="352"/>
      <c r="E20" s="353" t="s">
        <v>0</v>
      </c>
      <c r="F20" s="354"/>
      <c r="G20" s="354"/>
      <c r="H20" s="13"/>
      <c r="I20" s="350" t="s">
        <v>25</v>
      </c>
      <c r="J20" s="352"/>
      <c r="K20" s="353" t="s">
        <v>0</v>
      </c>
      <c r="L20" s="354"/>
      <c r="M20" s="354"/>
    </row>
    <row r="21" spans="2:15" ht="27" thickBot="1" x14ac:dyDescent="0.35">
      <c r="B21" s="20" t="s">
        <v>1</v>
      </c>
      <c r="C21" s="21" t="s">
        <v>22</v>
      </c>
      <c r="D21" s="22" t="s">
        <v>23</v>
      </c>
      <c r="E21" s="47" t="s">
        <v>4</v>
      </c>
      <c r="F21" s="24" t="s">
        <v>5</v>
      </c>
      <c r="G21" s="9" t="s">
        <v>6</v>
      </c>
      <c r="H21" s="13"/>
      <c r="I21" s="45" t="s">
        <v>22</v>
      </c>
      <c r="J21" s="46" t="s">
        <v>23</v>
      </c>
      <c r="K21" s="23" t="s">
        <v>4</v>
      </c>
      <c r="L21" s="24" t="s">
        <v>5</v>
      </c>
      <c r="M21" s="9" t="s">
        <v>6</v>
      </c>
      <c r="O21" t="s">
        <v>15</v>
      </c>
    </row>
    <row r="22" spans="2:15" x14ac:dyDescent="0.3">
      <c r="B22" s="51" t="s">
        <v>27</v>
      </c>
      <c r="C22" s="62">
        <v>1</v>
      </c>
      <c r="D22" s="63">
        <v>30</v>
      </c>
      <c r="E22" s="64">
        <v>1</v>
      </c>
      <c r="F22" s="65">
        <v>0</v>
      </c>
      <c r="G22" s="60">
        <f>SUM(E22:F22)</f>
        <v>1</v>
      </c>
      <c r="H22" s="13"/>
      <c r="I22" s="72">
        <v>77</v>
      </c>
      <c r="J22" s="63">
        <v>1827</v>
      </c>
      <c r="K22" s="73">
        <v>68</v>
      </c>
      <c r="L22" s="60">
        <v>9</v>
      </c>
      <c r="M22" s="60">
        <f>SUM(K22:L22)</f>
        <v>77</v>
      </c>
      <c r="O22" s="26"/>
    </row>
    <row r="23" spans="2:15" x14ac:dyDescent="0.3">
      <c r="B23" s="51" t="s">
        <v>8</v>
      </c>
      <c r="C23" s="62">
        <v>0</v>
      </c>
      <c r="D23" s="63">
        <v>0</v>
      </c>
      <c r="E23" s="66">
        <v>0</v>
      </c>
      <c r="F23" s="65">
        <v>0</v>
      </c>
      <c r="G23" s="60">
        <f t="shared" ref="G23:G29" si="3">SUM(E23:F23)</f>
        <v>0</v>
      </c>
      <c r="H23" s="13"/>
      <c r="I23" s="74">
        <v>118</v>
      </c>
      <c r="J23" s="75">
        <v>2432</v>
      </c>
      <c r="K23" s="73">
        <v>113</v>
      </c>
      <c r="L23" s="60">
        <v>5</v>
      </c>
      <c r="M23" s="60">
        <f>SUM(K23:L23)</f>
        <v>118</v>
      </c>
      <c r="O23" s="26" t="s">
        <v>15</v>
      </c>
    </row>
    <row r="24" spans="2:15" x14ac:dyDescent="0.3">
      <c r="B24" s="51" t="s">
        <v>9</v>
      </c>
      <c r="C24" s="62">
        <v>0</v>
      </c>
      <c r="D24" s="63">
        <v>0</v>
      </c>
      <c r="E24" s="66">
        <v>0</v>
      </c>
      <c r="F24" s="67">
        <v>0</v>
      </c>
      <c r="G24" s="60">
        <f t="shared" si="3"/>
        <v>0</v>
      </c>
      <c r="H24" s="13"/>
      <c r="I24" s="74">
        <v>49</v>
      </c>
      <c r="J24" s="75">
        <v>1481.6</v>
      </c>
      <c r="K24" s="73">
        <v>45</v>
      </c>
      <c r="L24" s="60">
        <v>4</v>
      </c>
      <c r="M24" s="60">
        <f t="shared" ref="M24:M29" si="4">SUM(K24:L24)</f>
        <v>49</v>
      </c>
      <c r="O24" t="s">
        <v>15</v>
      </c>
    </row>
    <row r="25" spans="2:15" x14ac:dyDescent="0.3">
      <c r="B25" s="51" t="s">
        <v>10</v>
      </c>
      <c r="C25" s="62">
        <v>13</v>
      </c>
      <c r="D25" s="63">
        <v>2067</v>
      </c>
      <c r="E25" s="66">
        <v>11</v>
      </c>
      <c r="F25" s="67">
        <v>2</v>
      </c>
      <c r="G25" s="60">
        <f t="shared" si="3"/>
        <v>13</v>
      </c>
      <c r="H25" s="13"/>
      <c r="I25" s="74">
        <v>159</v>
      </c>
      <c r="J25" s="75">
        <v>7099</v>
      </c>
      <c r="K25" s="73">
        <v>135</v>
      </c>
      <c r="L25" s="60">
        <v>24</v>
      </c>
      <c r="M25" s="60">
        <f t="shared" si="4"/>
        <v>159</v>
      </c>
      <c r="N25" t="s">
        <v>15</v>
      </c>
    </row>
    <row r="26" spans="2:15" x14ac:dyDescent="0.3">
      <c r="B26" s="51" t="s">
        <v>11</v>
      </c>
      <c r="C26" s="62">
        <v>2</v>
      </c>
      <c r="D26" s="63">
        <v>200</v>
      </c>
      <c r="E26" s="66">
        <v>2</v>
      </c>
      <c r="F26" s="67">
        <v>0</v>
      </c>
      <c r="G26" s="60">
        <f t="shared" si="3"/>
        <v>2</v>
      </c>
      <c r="H26" s="13"/>
      <c r="I26" s="74">
        <v>86</v>
      </c>
      <c r="J26" s="75">
        <v>7452</v>
      </c>
      <c r="K26" s="73">
        <v>79</v>
      </c>
      <c r="L26" s="60">
        <v>7</v>
      </c>
      <c r="M26" s="60">
        <f t="shared" si="4"/>
        <v>86</v>
      </c>
      <c r="O26" t="s">
        <v>15</v>
      </c>
    </row>
    <row r="27" spans="2:15" x14ac:dyDescent="0.3">
      <c r="B27" s="51" t="s">
        <v>12</v>
      </c>
      <c r="C27" s="62">
        <v>0</v>
      </c>
      <c r="D27" s="63">
        <v>0</v>
      </c>
      <c r="E27" s="66">
        <v>0</v>
      </c>
      <c r="F27" s="67">
        <v>0</v>
      </c>
      <c r="G27" s="60">
        <f t="shared" si="3"/>
        <v>0</v>
      </c>
      <c r="H27" s="13"/>
      <c r="I27" s="74">
        <v>307</v>
      </c>
      <c r="J27" s="76">
        <v>19394</v>
      </c>
      <c r="K27" s="77">
        <v>265</v>
      </c>
      <c r="L27" s="75">
        <v>42</v>
      </c>
      <c r="M27" s="60">
        <f t="shared" si="4"/>
        <v>307</v>
      </c>
      <c r="O27" t="s">
        <v>15</v>
      </c>
    </row>
    <row r="28" spans="2:15" x14ac:dyDescent="0.3">
      <c r="B28" s="51" t="s">
        <v>13</v>
      </c>
      <c r="C28" s="62">
        <v>1</v>
      </c>
      <c r="D28" s="63">
        <v>30</v>
      </c>
      <c r="E28" s="65">
        <v>1</v>
      </c>
      <c r="F28" s="65">
        <v>0</v>
      </c>
      <c r="G28" s="60">
        <f t="shared" si="3"/>
        <v>1</v>
      </c>
      <c r="H28" s="13"/>
      <c r="I28" s="74">
        <v>52</v>
      </c>
      <c r="J28" s="76">
        <v>2151</v>
      </c>
      <c r="K28" s="73">
        <v>50</v>
      </c>
      <c r="L28" s="60">
        <v>2</v>
      </c>
      <c r="M28" s="60">
        <f t="shared" si="4"/>
        <v>52</v>
      </c>
      <c r="N28" t="s">
        <v>15</v>
      </c>
    </row>
    <row r="29" spans="2:15" x14ac:dyDescent="0.3">
      <c r="B29" s="51" t="s">
        <v>14</v>
      </c>
      <c r="C29" s="62">
        <v>0</v>
      </c>
      <c r="D29" s="63">
        <v>0</v>
      </c>
      <c r="E29" s="66">
        <v>0</v>
      </c>
      <c r="F29" s="67">
        <v>0</v>
      </c>
      <c r="G29" s="60">
        <f t="shared" si="3"/>
        <v>0</v>
      </c>
      <c r="H29" s="13"/>
      <c r="I29" s="72">
        <v>95</v>
      </c>
      <c r="J29" s="63">
        <v>2170</v>
      </c>
      <c r="K29" s="77">
        <v>76</v>
      </c>
      <c r="L29" s="75">
        <v>19</v>
      </c>
      <c r="M29" s="60">
        <f t="shared" si="4"/>
        <v>95</v>
      </c>
    </row>
    <row r="30" spans="2:15" s="55" customFormat="1" ht="16.2" thickBot="1" x14ac:dyDescent="0.35">
      <c r="B30" s="53" t="s">
        <v>6</v>
      </c>
      <c r="C30" s="68">
        <f t="shared" ref="C30:D30" si="5">SUM(C22:C29)</f>
        <v>17</v>
      </c>
      <c r="D30" s="69">
        <f t="shared" si="5"/>
        <v>2327</v>
      </c>
      <c r="E30" s="70">
        <f t="shared" ref="E30:L30" si="6">+E22+E23+E24+E25+E26+E27+E28+E29</f>
        <v>15</v>
      </c>
      <c r="F30" s="71">
        <v>2</v>
      </c>
      <c r="G30" s="61">
        <f t="shared" si="6"/>
        <v>17</v>
      </c>
      <c r="H30" s="10"/>
      <c r="I30" s="61">
        <f t="shared" si="6"/>
        <v>943</v>
      </c>
      <c r="J30" s="71">
        <f t="shared" si="6"/>
        <v>44006.6</v>
      </c>
      <c r="K30" s="61">
        <f t="shared" si="6"/>
        <v>831</v>
      </c>
      <c r="L30" s="71">
        <f t="shared" si="6"/>
        <v>112</v>
      </c>
      <c r="M30" s="61">
        <f>SUM(M22:M29)</f>
        <v>943</v>
      </c>
    </row>
    <row r="31" spans="2:15" x14ac:dyDescent="0.3">
      <c r="B31" s="13"/>
      <c r="C31" s="13"/>
      <c r="D31" s="25"/>
      <c r="E31" s="13"/>
      <c r="F31" s="13"/>
      <c r="G31" s="13"/>
      <c r="H31" s="13"/>
      <c r="I31" s="13"/>
      <c r="J31" s="13"/>
      <c r="K31" s="14"/>
      <c r="L31" s="13"/>
      <c r="M31" s="13"/>
    </row>
    <row r="32" spans="2:15" x14ac:dyDescent="0.3">
      <c r="B32" s="43"/>
      <c r="C32" s="43"/>
      <c r="D32" s="44"/>
      <c r="E32" s="43" t="s">
        <v>15</v>
      </c>
      <c r="F32" s="43"/>
      <c r="G32" s="43"/>
      <c r="H32" s="13" t="s">
        <v>15</v>
      </c>
      <c r="I32" s="13"/>
      <c r="J32" s="13"/>
      <c r="K32" s="14"/>
      <c r="L32" s="13"/>
      <c r="M32" s="13"/>
    </row>
    <row r="33" spans="2:13" ht="15.6" x14ac:dyDescent="0.3">
      <c r="B33" s="11"/>
      <c r="C33" s="11"/>
      <c r="D33" s="14" t="s">
        <v>15</v>
      </c>
      <c r="E33" s="11" t="s">
        <v>15</v>
      </c>
      <c r="F33" s="11" t="s">
        <v>15</v>
      </c>
      <c r="G33" s="11" t="s">
        <v>15</v>
      </c>
      <c r="H33" s="11"/>
      <c r="I33" s="11" t="s">
        <v>15</v>
      </c>
      <c r="J33" s="11"/>
      <c r="K33" s="12"/>
      <c r="L33" s="11"/>
      <c r="M33" s="11"/>
    </row>
    <row r="34" spans="2:13" ht="15.6" x14ac:dyDescent="0.3">
      <c r="B34" s="11"/>
      <c r="C34" s="11"/>
      <c r="D34" s="11"/>
      <c r="E34" s="11"/>
      <c r="F34" s="11"/>
      <c r="G34" s="11" t="s">
        <v>15</v>
      </c>
      <c r="H34" s="11"/>
      <c r="I34" s="11"/>
      <c r="J34" s="11"/>
      <c r="K34" s="12"/>
      <c r="L34" s="11" t="s">
        <v>15</v>
      </c>
      <c r="M34" s="11"/>
    </row>
    <row r="35" spans="2:13" ht="15.6" x14ac:dyDescent="0.3">
      <c r="E35" s="12"/>
    </row>
    <row r="36" spans="2:13" ht="15.6" x14ac:dyDescent="0.3">
      <c r="E36" s="12"/>
    </row>
    <row r="37" spans="2:13" ht="15.6" x14ac:dyDescent="0.3">
      <c r="E37" s="12"/>
    </row>
    <row r="38" spans="2:13" ht="15.6" x14ac:dyDescent="0.3">
      <c r="E38" s="12"/>
    </row>
    <row r="39" spans="2:13" ht="15.6" x14ac:dyDescent="0.3">
      <c r="E39" s="12"/>
    </row>
    <row r="40" spans="2:13" ht="15.6" x14ac:dyDescent="0.3">
      <c r="E40" s="12"/>
    </row>
    <row r="41" spans="2:13" ht="15.6" x14ac:dyDescent="0.3">
      <c r="E41" s="12"/>
    </row>
    <row r="42" spans="2:13" ht="15.6" x14ac:dyDescent="0.3">
      <c r="E42" s="12"/>
    </row>
    <row r="43" spans="2:13" ht="15.6" x14ac:dyDescent="0.3">
      <c r="E43" s="12"/>
    </row>
  </sheetData>
  <mergeCells count="11">
    <mergeCell ref="B3:M3"/>
    <mergeCell ref="B20:D20"/>
    <mergeCell ref="E20:G20"/>
    <mergeCell ref="I20:J20"/>
    <mergeCell ref="K20:M20"/>
    <mergeCell ref="B4:M4"/>
    <mergeCell ref="B5:M5"/>
    <mergeCell ref="B7:E7"/>
    <mergeCell ref="F7:H7"/>
    <mergeCell ref="I7:J7"/>
    <mergeCell ref="K7:M7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B7593-6401-4781-A213-4D239DA85447}">
  <dimension ref="A5:J61"/>
  <sheetViews>
    <sheetView tabSelected="1" topLeftCell="A24" zoomScaleNormal="100" workbookViewId="0">
      <selection activeCell="L29" sqref="L29"/>
    </sheetView>
  </sheetViews>
  <sheetFormatPr baseColWidth="10" defaultColWidth="8.88671875" defaultRowHeight="14.4" x14ac:dyDescent="0.3"/>
  <cols>
    <col min="2" max="2" width="20.109375" customWidth="1"/>
    <col min="3" max="3" width="22" customWidth="1"/>
    <col min="4" max="4" width="16.109375" customWidth="1"/>
    <col min="5" max="5" width="16.44140625" customWidth="1"/>
    <col min="6" max="6" width="14.44140625" customWidth="1"/>
    <col min="7" max="7" width="12.88671875" customWidth="1"/>
    <col min="8" max="8" width="14.21875" customWidth="1"/>
    <col min="9" max="9" width="17.44140625" customWidth="1"/>
    <col min="10" max="10" width="14.109375" customWidth="1"/>
  </cols>
  <sheetData>
    <row r="5" spans="2:9" ht="15.6" x14ac:dyDescent="0.3">
      <c r="B5" s="361" t="s">
        <v>38</v>
      </c>
      <c r="C5" s="361"/>
      <c r="D5" s="361"/>
      <c r="E5" s="361"/>
      <c r="F5" s="361"/>
      <c r="G5" s="361"/>
      <c r="H5" s="361"/>
      <c r="I5" s="361"/>
    </row>
    <row r="6" spans="2:9" ht="15" thickBot="1" x14ac:dyDescent="0.35">
      <c r="B6" s="362" t="s">
        <v>39</v>
      </c>
      <c r="C6" s="362"/>
      <c r="D6" s="362"/>
      <c r="E6" s="362"/>
      <c r="F6" s="362"/>
      <c r="G6" s="362"/>
      <c r="H6" s="362"/>
      <c r="I6" s="362"/>
    </row>
    <row r="7" spans="2:9" ht="15" thickBot="1" x14ac:dyDescent="0.35">
      <c r="B7" s="363" t="s">
        <v>40</v>
      </c>
      <c r="C7" s="363"/>
      <c r="D7" s="363"/>
      <c r="E7" s="363"/>
      <c r="F7" s="363"/>
      <c r="G7" s="363"/>
      <c r="H7" s="363"/>
      <c r="I7" s="363"/>
    </row>
    <row r="8" spans="2:9" ht="15" thickBot="1" x14ac:dyDescent="0.35">
      <c r="B8" s="83"/>
      <c r="C8" s="83"/>
      <c r="D8" s="83"/>
      <c r="E8" s="83"/>
      <c r="F8" s="83"/>
      <c r="G8" s="83"/>
      <c r="H8" s="83"/>
      <c r="I8" s="83"/>
    </row>
    <row r="9" spans="2:9" ht="16.2" thickBot="1" x14ac:dyDescent="0.35">
      <c r="B9" s="364" t="s">
        <v>41</v>
      </c>
      <c r="C9" s="365"/>
      <c r="D9" s="365"/>
      <c r="E9" s="365"/>
      <c r="F9" s="365"/>
      <c r="G9" s="365"/>
      <c r="H9" s="365"/>
      <c r="I9" s="366"/>
    </row>
    <row r="10" spans="2:9" ht="27" thickBot="1" x14ac:dyDescent="0.35">
      <c r="B10" s="84"/>
      <c r="C10" s="20" t="s">
        <v>1</v>
      </c>
      <c r="D10" s="85" t="s">
        <v>42</v>
      </c>
      <c r="E10" s="86" t="s">
        <v>43</v>
      </c>
      <c r="F10" s="85" t="s">
        <v>44</v>
      </c>
      <c r="G10" s="17" t="s">
        <v>4</v>
      </c>
      <c r="H10" s="87" t="s">
        <v>5</v>
      </c>
      <c r="I10" s="85" t="s">
        <v>6</v>
      </c>
    </row>
    <row r="11" spans="2:9" ht="15" thickBot="1" x14ac:dyDescent="0.35">
      <c r="B11" s="88">
        <v>1</v>
      </c>
      <c r="C11" s="89" t="s">
        <v>45</v>
      </c>
      <c r="D11" s="90">
        <v>4</v>
      </c>
      <c r="E11" s="90">
        <v>0</v>
      </c>
      <c r="F11" s="90">
        <v>1</v>
      </c>
      <c r="G11" s="90">
        <v>5</v>
      </c>
      <c r="H11" s="90">
        <v>0</v>
      </c>
      <c r="I11" s="91">
        <f t="shared" ref="I11:I13" si="0">+G11+H11</f>
        <v>5</v>
      </c>
    </row>
    <row r="12" spans="2:9" ht="15" thickBot="1" x14ac:dyDescent="0.35">
      <c r="B12" s="92">
        <v>2</v>
      </c>
      <c r="C12" s="89" t="s">
        <v>8</v>
      </c>
      <c r="D12" s="90">
        <v>0</v>
      </c>
      <c r="E12" s="90">
        <v>0</v>
      </c>
      <c r="F12" s="90">
        <v>0</v>
      </c>
      <c r="G12" s="90">
        <v>0</v>
      </c>
      <c r="H12" s="90">
        <v>0</v>
      </c>
      <c r="I12" s="93">
        <f t="shared" si="0"/>
        <v>0</v>
      </c>
    </row>
    <row r="13" spans="2:9" ht="15" thickBot="1" x14ac:dyDescent="0.35">
      <c r="B13" s="92">
        <v>3</v>
      </c>
      <c r="C13" s="89" t="s">
        <v>9</v>
      </c>
      <c r="D13" s="90">
        <v>0</v>
      </c>
      <c r="E13" s="90">
        <v>0</v>
      </c>
      <c r="F13" s="90">
        <v>0</v>
      </c>
      <c r="G13" s="90">
        <v>0</v>
      </c>
      <c r="H13" s="90">
        <v>0</v>
      </c>
      <c r="I13" s="93">
        <f t="shared" si="0"/>
        <v>0</v>
      </c>
    </row>
    <row r="14" spans="2:9" ht="15" thickBot="1" x14ac:dyDescent="0.35">
      <c r="B14" s="92">
        <v>4</v>
      </c>
      <c r="C14" s="94" t="s">
        <v>10</v>
      </c>
      <c r="D14" s="90">
        <v>0</v>
      </c>
      <c r="E14" s="90">
        <v>0</v>
      </c>
      <c r="F14" s="90">
        <v>0</v>
      </c>
      <c r="G14" s="90">
        <v>0</v>
      </c>
      <c r="H14" s="90">
        <v>0</v>
      </c>
      <c r="I14" s="93">
        <f>+G14+H14</f>
        <v>0</v>
      </c>
    </row>
    <row r="15" spans="2:9" ht="16.2" customHeight="1" thickBot="1" x14ac:dyDescent="0.35">
      <c r="B15" s="95">
        <v>5</v>
      </c>
      <c r="C15" s="89" t="s">
        <v>11</v>
      </c>
      <c r="D15" s="90">
        <v>0</v>
      </c>
      <c r="E15" s="90">
        <v>0</v>
      </c>
      <c r="F15" s="90">
        <v>0</v>
      </c>
      <c r="G15" s="90">
        <v>0</v>
      </c>
      <c r="H15" s="90">
        <v>0</v>
      </c>
      <c r="I15" s="93">
        <f t="shared" ref="I15:I18" si="1">+G15+H15</f>
        <v>0</v>
      </c>
    </row>
    <row r="16" spans="2:9" ht="15" customHeight="1" thickBot="1" x14ac:dyDescent="0.35">
      <c r="B16" s="96">
        <v>6</v>
      </c>
      <c r="C16" s="97" t="s">
        <v>12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  <c r="I16" s="93">
        <f t="shared" si="1"/>
        <v>0</v>
      </c>
    </row>
    <row r="17" spans="2:10" ht="15" customHeight="1" thickBot="1" x14ac:dyDescent="0.35">
      <c r="B17" s="96">
        <v>7</v>
      </c>
      <c r="C17" s="97" t="s">
        <v>13</v>
      </c>
      <c r="D17" s="90">
        <v>0</v>
      </c>
      <c r="E17" s="90">
        <v>0</v>
      </c>
      <c r="F17" s="90">
        <v>0</v>
      </c>
      <c r="G17" s="90">
        <v>0</v>
      </c>
      <c r="H17" s="90">
        <v>0</v>
      </c>
      <c r="I17" s="93">
        <f t="shared" si="1"/>
        <v>0</v>
      </c>
    </row>
    <row r="18" spans="2:10" ht="13.2" customHeight="1" thickBot="1" x14ac:dyDescent="0.35">
      <c r="B18" s="98">
        <v>8</v>
      </c>
      <c r="C18" s="99" t="s">
        <v>14</v>
      </c>
      <c r="D18" s="100">
        <v>1</v>
      </c>
      <c r="E18" s="90">
        <v>0</v>
      </c>
      <c r="F18" s="90">
        <v>0</v>
      </c>
      <c r="G18" s="101">
        <v>1</v>
      </c>
      <c r="H18" s="90">
        <v>0</v>
      </c>
      <c r="I18" s="102">
        <f t="shared" si="1"/>
        <v>1</v>
      </c>
    </row>
    <row r="19" spans="2:10" ht="16.2" customHeight="1" thickBot="1" x14ac:dyDescent="0.35">
      <c r="B19" s="367" t="s">
        <v>6</v>
      </c>
      <c r="C19" s="368"/>
      <c r="D19" s="103">
        <f>+D11+D12+D13+D14+D15+D16+D17+D18</f>
        <v>5</v>
      </c>
      <c r="E19" s="104">
        <f>SUM(E11:E18)</f>
        <v>0</v>
      </c>
      <c r="F19" s="105">
        <f>SUM(F11:F18)</f>
        <v>1</v>
      </c>
      <c r="G19" s="104">
        <f t="shared" ref="G19:I19" si="2">+G11+G12+G13+G14+G15+G16+G17+G18</f>
        <v>6</v>
      </c>
      <c r="H19" s="105">
        <f t="shared" si="2"/>
        <v>0</v>
      </c>
      <c r="I19" s="105">
        <f t="shared" si="2"/>
        <v>6</v>
      </c>
    </row>
    <row r="20" spans="2:10" ht="16.2" customHeight="1" x14ac:dyDescent="0.3">
      <c r="B20" s="106"/>
      <c r="C20" s="106"/>
      <c r="D20" s="107"/>
      <c r="E20" s="108"/>
      <c r="F20" s="108"/>
      <c r="G20" s="108"/>
      <c r="H20" s="108"/>
      <c r="I20" s="108"/>
    </row>
    <row r="21" spans="2:10" ht="16.2" customHeight="1" x14ac:dyDescent="0.3">
      <c r="B21" s="106"/>
      <c r="C21" s="106"/>
      <c r="D21" s="107"/>
      <c r="E21" s="108"/>
      <c r="F21" s="108"/>
      <c r="G21" s="108"/>
      <c r="H21" s="108"/>
      <c r="I21" s="108"/>
    </row>
    <row r="22" spans="2:10" ht="16.2" customHeight="1" thickBot="1" x14ac:dyDescent="0.35">
      <c r="B22" s="109"/>
      <c r="C22" s="110"/>
      <c r="D22" s="107"/>
      <c r="E22" s="108"/>
      <c r="F22" s="108"/>
      <c r="G22" s="108"/>
      <c r="H22" s="108"/>
      <c r="I22" s="108"/>
    </row>
    <row r="23" spans="2:10" ht="28.8" customHeight="1" thickBot="1" x14ac:dyDescent="0.35">
      <c r="B23" s="369" t="s">
        <v>46</v>
      </c>
      <c r="C23" s="370"/>
      <c r="D23" s="370"/>
      <c r="E23" s="370"/>
      <c r="F23" s="370"/>
      <c r="G23" s="370"/>
      <c r="H23" s="370"/>
      <c r="I23" s="370"/>
      <c r="J23" s="370"/>
    </row>
    <row r="24" spans="2:10" ht="45.6" customHeight="1" thickBot="1" x14ac:dyDescent="0.35">
      <c r="B24" s="371" t="s">
        <v>47</v>
      </c>
      <c r="C24" s="373" t="s">
        <v>48</v>
      </c>
      <c r="D24" s="374"/>
      <c r="E24" s="375"/>
      <c r="F24" s="373" t="s">
        <v>49</v>
      </c>
      <c r="G24" s="374"/>
      <c r="H24" s="375"/>
      <c r="I24" s="376" t="s">
        <v>50</v>
      </c>
      <c r="J24" s="377"/>
    </row>
    <row r="25" spans="2:10" ht="32.4" customHeight="1" thickBot="1" x14ac:dyDescent="0.35">
      <c r="B25" s="372"/>
      <c r="C25" s="111" t="s">
        <v>51</v>
      </c>
      <c r="D25" s="111" t="s">
        <v>52</v>
      </c>
      <c r="E25" s="111" t="s">
        <v>53</v>
      </c>
      <c r="F25" s="111" t="s">
        <v>51</v>
      </c>
      <c r="G25" s="111" t="s">
        <v>52</v>
      </c>
      <c r="H25" s="111" t="s">
        <v>53</v>
      </c>
      <c r="I25" s="112" t="s">
        <v>54</v>
      </c>
      <c r="J25" s="113" t="s">
        <v>6</v>
      </c>
    </row>
    <row r="26" spans="2:10" ht="15.6" x14ac:dyDescent="0.3">
      <c r="B26" s="114" t="s">
        <v>27</v>
      </c>
      <c r="C26" s="115">
        <v>48017</v>
      </c>
      <c r="D26" s="116">
        <v>35903</v>
      </c>
      <c r="E26" s="117">
        <f>C26+D26</f>
        <v>83920</v>
      </c>
      <c r="F26" s="118">
        <v>21607.65</v>
      </c>
      <c r="G26" s="119">
        <v>54965.35</v>
      </c>
      <c r="H26" s="120">
        <f t="shared" ref="H26:H35" si="3">SUM(F26:G26)</f>
        <v>76573</v>
      </c>
      <c r="I26" s="119">
        <v>330</v>
      </c>
      <c r="J26" s="121">
        <v>66663.5</v>
      </c>
    </row>
    <row r="27" spans="2:10" ht="15.6" x14ac:dyDescent="0.3">
      <c r="B27" s="114" t="s">
        <v>8</v>
      </c>
      <c r="C27" s="115">
        <v>304</v>
      </c>
      <c r="D27" s="116">
        <v>38198</v>
      </c>
      <c r="E27" s="122">
        <f t="shared" ref="E27:E36" si="4">C27+D27</f>
        <v>38502</v>
      </c>
      <c r="F27" s="123">
        <v>200</v>
      </c>
      <c r="G27" s="124">
        <v>48439.99</v>
      </c>
      <c r="H27" s="125">
        <f t="shared" si="3"/>
        <v>48639.99</v>
      </c>
      <c r="I27" s="124">
        <v>2241.83</v>
      </c>
      <c r="J27" s="126">
        <v>22155.760000000002</v>
      </c>
    </row>
    <row r="28" spans="2:10" ht="15.6" x14ac:dyDescent="0.3">
      <c r="B28" s="114" t="s">
        <v>9</v>
      </c>
      <c r="C28" s="115">
        <v>1927</v>
      </c>
      <c r="D28" s="116">
        <v>6711</v>
      </c>
      <c r="E28" s="122">
        <f t="shared" si="4"/>
        <v>8638</v>
      </c>
      <c r="F28" s="123">
        <v>762.8</v>
      </c>
      <c r="G28" s="124">
        <v>6579.5</v>
      </c>
      <c r="H28" s="125">
        <f t="shared" si="3"/>
        <v>7342.3</v>
      </c>
      <c r="I28" s="124">
        <v>0</v>
      </c>
      <c r="J28" s="126">
        <v>4867.9399999999996</v>
      </c>
    </row>
    <row r="29" spans="2:10" ht="16.2" customHeight="1" x14ac:dyDescent="0.3">
      <c r="B29" s="127" t="s">
        <v>55</v>
      </c>
      <c r="C29" s="115">
        <v>6150</v>
      </c>
      <c r="D29" s="116">
        <v>0</v>
      </c>
      <c r="E29" s="128">
        <f t="shared" si="4"/>
        <v>6150</v>
      </c>
      <c r="F29" s="123">
        <v>4503</v>
      </c>
      <c r="G29" s="129">
        <v>0</v>
      </c>
      <c r="H29" s="130">
        <f t="shared" si="3"/>
        <v>4503</v>
      </c>
      <c r="I29" s="124">
        <v>0</v>
      </c>
      <c r="J29" s="126">
        <v>3544.06</v>
      </c>
    </row>
    <row r="30" spans="2:10" ht="15.6" x14ac:dyDescent="0.3">
      <c r="B30" s="114" t="s">
        <v>10</v>
      </c>
      <c r="C30" s="115">
        <v>11253</v>
      </c>
      <c r="D30" s="116">
        <v>28336</v>
      </c>
      <c r="E30" s="122">
        <f t="shared" si="4"/>
        <v>39589</v>
      </c>
      <c r="F30" s="123">
        <v>3150.84</v>
      </c>
      <c r="G30" s="124">
        <v>22385.439999999999</v>
      </c>
      <c r="H30" s="125">
        <f t="shared" si="3"/>
        <v>25536.28</v>
      </c>
      <c r="I30" s="124">
        <v>0</v>
      </c>
      <c r="J30" s="126">
        <v>26974.909999999996</v>
      </c>
    </row>
    <row r="31" spans="2:10" ht="15.6" x14ac:dyDescent="0.3">
      <c r="B31" s="114" t="s">
        <v>11</v>
      </c>
      <c r="C31" s="131">
        <v>22380</v>
      </c>
      <c r="D31" s="132">
        <v>57678</v>
      </c>
      <c r="E31" s="122">
        <f t="shared" si="4"/>
        <v>80058</v>
      </c>
      <c r="F31" s="123">
        <v>15265.92</v>
      </c>
      <c r="G31" s="124">
        <v>73625.47</v>
      </c>
      <c r="H31" s="125">
        <f t="shared" si="3"/>
        <v>88891.39</v>
      </c>
      <c r="I31" s="124">
        <v>1808</v>
      </c>
      <c r="J31" s="126">
        <v>53052.759999999995</v>
      </c>
    </row>
    <row r="32" spans="2:10" ht="15.6" x14ac:dyDescent="0.3">
      <c r="B32" s="114" t="s">
        <v>12</v>
      </c>
      <c r="C32" s="133">
        <v>23400</v>
      </c>
      <c r="D32" s="132">
        <v>202628</v>
      </c>
      <c r="E32" s="122">
        <f t="shared" si="4"/>
        <v>226028</v>
      </c>
      <c r="F32" s="123">
        <v>11700</v>
      </c>
      <c r="G32" s="124">
        <v>167685.24</v>
      </c>
      <c r="H32" s="125">
        <f t="shared" si="3"/>
        <v>179385.24</v>
      </c>
      <c r="I32" s="124">
        <v>141.44999999999999</v>
      </c>
      <c r="J32" s="126">
        <v>184622.89</v>
      </c>
    </row>
    <row r="33" spans="1:10" ht="15.6" x14ac:dyDescent="0.3">
      <c r="B33" s="114" t="s">
        <v>13</v>
      </c>
      <c r="C33" s="134">
        <v>35572</v>
      </c>
      <c r="D33" s="135">
        <v>15003</v>
      </c>
      <c r="E33" s="122">
        <f t="shared" si="4"/>
        <v>50575</v>
      </c>
      <c r="F33" s="123">
        <v>14228.8</v>
      </c>
      <c r="G33" s="124">
        <v>12385.17</v>
      </c>
      <c r="H33" s="125">
        <f t="shared" si="3"/>
        <v>26613.97</v>
      </c>
      <c r="I33" s="124">
        <v>0</v>
      </c>
      <c r="J33" s="126">
        <v>21122.5</v>
      </c>
    </row>
    <row r="34" spans="1:10" ht="16.2" customHeight="1" x14ac:dyDescent="0.3">
      <c r="B34" s="136" t="s">
        <v>56</v>
      </c>
      <c r="C34" s="115">
        <v>32450</v>
      </c>
      <c r="D34" s="116">
        <v>0</v>
      </c>
      <c r="E34" s="128">
        <f t="shared" si="4"/>
        <v>32450</v>
      </c>
      <c r="F34" s="123">
        <v>44180</v>
      </c>
      <c r="G34" s="137">
        <v>0</v>
      </c>
      <c r="H34" s="138">
        <f t="shared" si="3"/>
        <v>44180</v>
      </c>
      <c r="I34" s="124">
        <v>0</v>
      </c>
      <c r="J34" s="126">
        <v>48249</v>
      </c>
    </row>
    <row r="35" spans="1:10" ht="16.2" thickBot="1" x14ac:dyDescent="0.35">
      <c r="A35" s="139"/>
      <c r="B35" s="114" t="s">
        <v>14</v>
      </c>
      <c r="C35" s="131">
        <v>25000</v>
      </c>
      <c r="D35" s="132">
        <v>133555</v>
      </c>
      <c r="E35" s="140">
        <f t="shared" si="4"/>
        <v>158555</v>
      </c>
      <c r="F35" s="141">
        <v>11250</v>
      </c>
      <c r="G35" s="142">
        <v>91810.75</v>
      </c>
      <c r="H35" s="143">
        <f t="shared" si="3"/>
        <v>103060.75</v>
      </c>
      <c r="I35" s="142">
        <v>5285.79</v>
      </c>
      <c r="J35" s="144">
        <v>114135.51999999999</v>
      </c>
    </row>
    <row r="36" spans="1:10" ht="18.600000000000001" thickBot="1" x14ac:dyDescent="0.4">
      <c r="B36" s="49" t="s">
        <v>6</v>
      </c>
      <c r="C36" s="145">
        <f>SUM(C26:C35)</f>
        <v>206453</v>
      </c>
      <c r="D36" s="145">
        <f>SUM(D26:D35)</f>
        <v>518012</v>
      </c>
      <c r="E36" s="146">
        <f t="shared" si="4"/>
        <v>724465</v>
      </c>
      <c r="F36" s="147">
        <f t="shared" ref="F36:H36" si="5">SUM(F26:F35)</f>
        <v>126849.01</v>
      </c>
      <c r="G36" s="148">
        <f t="shared" si="5"/>
        <v>477876.91</v>
      </c>
      <c r="H36" s="147">
        <f t="shared" si="5"/>
        <v>604725.91999999993</v>
      </c>
      <c r="I36" s="149">
        <f>SUM(I26:I35)</f>
        <v>9807.07</v>
      </c>
      <c r="J36" s="147">
        <f>SUM(J26:J35)</f>
        <v>545388.84</v>
      </c>
    </row>
    <row r="37" spans="1:10" ht="18" x14ac:dyDescent="0.35">
      <c r="B37" s="150"/>
      <c r="I37" s="151"/>
      <c r="J37" s="151"/>
    </row>
    <row r="39" spans="1:10" x14ac:dyDescent="0.3">
      <c r="B39" s="152"/>
      <c r="E39" s="153"/>
      <c r="F39" s="154"/>
      <c r="G39" s="154"/>
      <c r="H39" s="154"/>
    </row>
    <row r="40" spans="1:10" x14ac:dyDescent="0.3">
      <c r="B40" s="155"/>
      <c r="E40" s="153"/>
      <c r="F40" s="154"/>
      <c r="G40" s="154"/>
      <c r="H40" s="154"/>
    </row>
    <row r="41" spans="1:10" x14ac:dyDescent="0.3">
      <c r="B41" s="152"/>
      <c r="E41" s="153"/>
      <c r="F41" s="154"/>
      <c r="G41" s="154"/>
      <c r="H41" s="154"/>
    </row>
    <row r="42" spans="1:10" ht="15.6" x14ac:dyDescent="0.3">
      <c r="B42" s="378"/>
      <c r="C42" s="378"/>
      <c r="D42" s="378"/>
      <c r="E42" s="378"/>
      <c r="G42" s="55"/>
      <c r="H42" s="55"/>
    </row>
    <row r="61" spans="2:6" ht="15.6" x14ac:dyDescent="0.3">
      <c r="B61" s="361"/>
      <c r="C61" s="361"/>
      <c r="E61" s="361"/>
      <c r="F61" s="361"/>
    </row>
  </sheetData>
  <mergeCells count="13">
    <mergeCell ref="B61:C61"/>
    <mergeCell ref="E61:F61"/>
    <mergeCell ref="B5:I5"/>
    <mergeCell ref="B6:I6"/>
    <mergeCell ref="B7:I7"/>
    <mergeCell ref="B9:I9"/>
    <mergeCell ref="B19:C19"/>
    <mergeCell ref="B23:J23"/>
    <mergeCell ref="B24:B25"/>
    <mergeCell ref="C24:E24"/>
    <mergeCell ref="F24:H24"/>
    <mergeCell ref="I24:J24"/>
    <mergeCell ref="B42:E42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390EB-1193-40D2-B9D8-8EE34DBFED1B}">
  <dimension ref="A6:AK16"/>
  <sheetViews>
    <sheetView workbookViewId="0">
      <selection activeCell="E22" sqref="E22"/>
    </sheetView>
  </sheetViews>
  <sheetFormatPr baseColWidth="10" defaultRowHeight="14.4" x14ac:dyDescent="0.3"/>
  <sheetData>
    <row r="6" spans="1:37" ht="18" x14ac:dyDescent="0.35">
      <c r="A6" s="379" t="s">
        <v>57</v>
      </c>
      <c r="B6" s="379"/>
      <c r="C6" s="156" t="s">
        <v>58</v>
      </c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</row>
    <row r="7" spans="1:37" ht="28.8" x14ac:dyDescent="0.3">
      <c r="A7" s="157" t="s">
        <v>1</v>
      </c>
      <c r="B7" s="158" t="s">
        <v>59</v>
      </c>
      <c r="C7" s="159" t="s">
        <v>4</v>
      </c>
      <c r="D7" s="160" t="s">
        <v>5</v>
      </c>
      <c r="E7" s="161" t="s">
        <v>60</v>
      </c>
      <c r="F7" s="162" t="s">
        <v>61</v>
      </c>
      <c r="G7" s="159" t="s">
        <v>4</v>
      </c>
      <c r="H7" s="160" t="s">
        <v>5</v>
      </c>
      <c r="I7" s="163" t="s">
        <v>60</v>
      </c>
      <c r="J7" s="158" t="s">
        <v>62</v>
      </c>
      <c r="K7" s="159" t="s">
        <v>4</v>
      </c>
      <c r="L7" s="160" t="s">
        <v>5</v>
      </c>
      <c r="M7" s="161" t="s">
        <v>60</v>
      </c>
      <c r="N7" s="158" t="s">
        <v>63</v>
      </c>
      <c r="O7" s="159" t="s">
        <v>4</v>
      </c>
      <c r="P7" s="160" t="s">
        <v>5</v>
      </c>
      <c r="Q7" s="161" t="s">
        <v>60</v>
      </c>
      <c r="R7" s="158" t="s">
        <v>64</v>
      </c>
      <c r="S7" s="159" t="s">
        <v>4</v>
      </c>
      <c r="T7" s="160" t="s">
        <v>5</v>
      </c>
      <c r="U7" s="161" t="s">
        <v>60</v>
      </c>
      <c r="V7" s="158" t="s">
        <v>65</v>
      </c>
      <c r="W7" s="159" t="s">
        <v>4</v>
      </c>
      <c r="X7" s="160" t="s">
        <v>5</v>
      </c>
      <c r="Y7" s="161" t="s">
        <v>60</v>
      </c>
      <c r="Z7" s="164" t="s">
        <v>66</v>
      </c>
      <c r="AA7" s="159" t="s">
        <v>4</v>
      </c>
      <c r="AB7" s="160" t="s">
        <v>5</v>
      </c>
      <c r="AC7" s="161" t="s">
        <v>60</v>
      </c>
      <c r="AD7" s="158" t="s">
        <v>67</v>
      </c>
      <c r="AE7" s="159" t="s">
        <v>4</v>
      </c>
      <c r="AF7" s="160" t="s">
        <v>5</v>
      </c>
      <c r="AG7" s="161" t="s">
        <v>60</v>
      </c>
      <c r="AH7" s="158" t="s">
        <v>68</v>
      </c>
      <c r="AI7" s="159" t="s">
        <v>4</v>
      </c>
      <c r="AJ7" s="160" t="s">
        <v>5</v>
      </c>
      <c r="AK7" s="161" t="s">
        <v>60</v>
      </c>
    </row>
    <row r="8" spans="1:37" ht="15.6" x14ac:dyDescent="0.3">
      <c r="A8" s="165" t="s">
        <v>27</v>
      </c>
      <c r="B8" s="166">
        <v>84</v>
      </c>
      <c r="C8" s="166">
        <v>66</v>
      </c>
      <c r="D8" s="166">
        <v>18</v>
      </c>
      <c r="E8" s="166">
        <v>84</v>
      </c>
      <c r="F8" s="166">
        <v>28</v>
      </c>
      <c r="G8" s="166">
        <v>15</v>
      </c>
      <c r="H8" s="166">
        <v>13</v>
      </c>
      <c r="I8" s="166">
        <v>28</v>
      </c>
      <c r="J8" s="166">
        <v>33</v>
      </c>
      <c r="K8" s="166">
        <v>24</v>
      </c>
      <c r="L8" s="166">
        <v>9</v>
      </c>
      <c r="M8" s="166">
        <v>33</v>
      </c>
      <c r="N8" s="166">
        <v>8</v>
      </c>
      <c r="O8" s="166">
        <v>7</v>
      </c>
      <c r="P8" s="166">
        <v>1</v>
      </c>
      <c r="Q8" s="166">
        <v>8</v>
      </c>
      <c r="R8" s="166">
        <v>1</v>
      </c>
      <c r="S8" s="166">
        <v>5</v>
      </c>
      <c r="T8" s="166">
        <v>2</v>
      </c>
      <c r="U8" s="166">
        <v>7</v>
      </c>
      <c r="V8" s="166">
        <v>1</v>
      </c>
      <c r="W8" s="166">
        <v>5</v>
      </c>
      <c r="X8" s="166">
        <v>2</v>
      </c>
      <c r="Y8" s="166">
        <v>7</v>
      </c>
      <c r="Z8" s="166">
        <v>0</v>
      </c>
      <c r="AA8" s="166">
        <v>0</v>
      </c>
      <c r="AB8" s="166">
        <v>0</v>
      </c>
      <c r="AC8" s="166">
        <v>0</v>
      </c>
      <c r="AD8" s="166">
        <v>0</v>
      </c>
      <c r="AE8" s="166">
        <v>0</v>
      </c>
      <c r="AF8" s="166">
        <v>0</v>
      </c>
      <c r="AG8" s="166">
        <v>0</v>
      </c>
      <c r="AH8" s="166">
        <v>4</v>
      </c>
      <c r="AI8" s="166">
        <v>55</v>
      </c>
      <c r="AJ8" s="166">
        <v>32</v>
      </c>
      <c r="AK8" s="166">
        <v>87</v>
      </c>
    </row>
    <row r="9" spans="1:37" ht="15.6" x14ac:dyDescent="0.3">
      <c r="A9" s="167" t="s">
        <v>8</v>
      </c>
      <c r="B9" s="166">
        <v>202</v>
      </c>
      <c r="C9" s="166">
        <v>181</v>
      </c>
      <c r="D9" s="166">
        <v>21</v>
      </c>
      <c r="E9" s="166">
        <v>202</v>
      </c>
      <c r="F9" s="166">
        <v>75</v>
      </c>
      <c r="G9" s="166">
        <v>66</v>
      </c>
      <c r="H9" s="166">
        <v>9</v>
      </c>
      <c r="I9" s="166">
        <v>75</v>
      </c>
      <c r="J9" s="166">
        <v>142</v>
      </c>
      <c r="K9" s="166">
        <v>123</v>
      </c>
      <c r="L9" s="166">
        <v>19</v>
      </c>
      <c r="M9" s="166">
        <v>142</v>
      </c>
      <c r="N9" s="166">
        <v>13</v>
      </c>
      <c r="O9" s="166">
        <v>12</v>
      </c>
      <c r="P9" s="166">
        <v>1</v>
      </c>
      <c r="Q9" s="166">
        <v>13</v>
      </c>
      <c r="R9" s="166">
        <v>8</v>
      </c>
      <c r="S9" s="166">
        <v>27</v>
      </c>
      <c r="T9" s="166">
        <v>6</v>
      </c>
      <c r="U9" s="166">
        <v>33</v>
      </c>
      <c r="V9" s="166">
        <v>2</v>
      </c>
      <c r="W9" s="166">
        <v>10</v>
      </c>
      <c r="X9" s="166">
        <v>3</v>
      </c>
      <c r="Y9" s="166">
        <v>13</v>
      </c>
      <c r="Z9" s="166">
        <v>0</v>
      </c>
      <c r="AA9" s="166">
        <v>0</v>
      </c>
      <c r="AB9" s="166">
        <v>0</v>
      </c>
      <c r="AC9" s="166">
        <v>0</v>
      </c>
      <c r="AD9" s="166">
        <v>0</v>
      </c>
      <c r="AE9" s="166">
        <v>0</v>
      </c>
      <c r="AF9" s="166">
        <v>0</v>
      </c>
      <c r="AG9" s="166">
        <v>0</v>
      </c>
      <c r="AH9" s="166">
        <v>5</v>
      </c>
      <c r="AI9" s="166">
        <v>79</v>
      </c>
      <c r="AJ9" s="166">
        <v>13</v>
      </c>
      <c r="AK9" s="166">
        <v>92</v>
      </c>
    </row>
    <row r="10" spans="1:37" ht="15.6" x14ac:dyDescent="0.3">
      <c r="A10" s="165" t="s">
        <v>9</v>
      </c>
      <c r="B10" s="166">
        <v>99</v>
      </c>
      <c r="C10" s="166">
        <v>82</v>
      </c>
      <c r="D10" s="166">
        <v>8</v>
      </c>
      <c r="E10" s="166">
        <v>90</v>
      </c>
      <c r="F10" s="166">
        <v>15</v>
      </c>
      <c r="G10" s="166">
        <v>14</v>
      </c>
      <c r="H10" s="166">
        <v>1</v>
      </c>
      <c r="I10" s="166">
        <v>15</v>
      </c>
      <c r="J10" s="166">
        <v>18</v>
      </c>
      <c r="K10" s="166">
        <v>16</v>
      </c>
      <c r="L10" s="166">
        <v>5</v>
      </c>
      <c r="M10" s="166">
        <v>21</v>
      </c>
      <c r="N10" s="166">
        <v>1</v>
      </c>
      <c r="O10" s="166">
        <v>5</v>
      </c>
      <c r="P10" s="166">
        <v>6</v>
      </c>
      <c r="Q10" s="166">
        <v>11</v>
      </c>
      <c r="R10" s="166">
        <v>8</v>
      </c>
      <c r="S10" s="166">
        <v>27</v>
      </c>
      <c r="T10" s="166">
        <v>0</v>
      </c>
      <c r="U10" s="166">
        <v>27</v>
      </c>
      <c r="V10" s="166">
        <v>0</v>
      </c>
      <c r="W10" s="166">
        <v>0</v>
      </c>
      <c r="X10" s="166">
        <v>0</v>
      </c>
      <c r="Y10" s="166">
        <v>0</v>
      </c>
      <c r="Z10" s="166">
        <v>0</v>
      </c>
      <c r="AA10" s="166">
        <v>0</v>
      </c>
      <c r="AB10" s="166">
        <v>0</v>
      </c>
      <c r="AC10" s="166">
        <v>0</v>
      </c>
      <c r="AD10" s="166">
        <v>0</v>
      </c>
      <c r="AE10" s="166">
        <v>0</v>
      </c>
      <c r="AF10" s="166">
        <v>0</v>
      </c>
      <c r="AG10" s="166">
        <v>0</v>
      </c>
      <c r="AH10" s="166">
        <v>2</v>
      </c>
      <c r="AI10" s="166">
        <v>16</v>
      </c>
      <c r="AJ10" s="166">
        <v>2</v>
      </c>
      <c r="AK10" s="166">
        <v>18</v>
      </c>
    </row>
    <row r="11" spans="1:37" ht="15.6" x14ac:dyDescent="0.3">
      <c r="A11" s="165" t="s">
        <v>10</v>
      </c>
      <c r="B11" s="166">
        <v>232</v>
      </c>
      <c r="C11" s="166">
        <v>190</v>
      </c>
      <c r="D11" s="166">
        <v>31</v>
      </c>
      <c r="E11" s="166">
        <v>221</v>
      </c>
      <c r="F11" s="166">
        <v>40</v>
      </c>
      <c r="G11" s="166">
        <v>34</v>
      </c>
      <c r="H11" s="166">
        <v>4</v>
      </c>
      <c r="I11" s="166">
        <v>38</v>
      </c>
      <c r="J11" s="166">
        <v>129</v>
      </c>
      <c r="K11" s="166">
        <v>107</v>
      </c>
      <c r="L11" s="166">
        <v>15</v>
      </c>
      <c r="M11" s="166">
        <v>122</v>
      </c>
      <c r="N11" s="166">
        <v>33</v>
      </c>
      <c r="O11" s="166">
        <v>29</v>
      </c>
      <c r="P11" s="166">
        <v>2</v>
      </c>
      <c r="Q11" s="166">
        <v>31</v>
      </c>
      <c r="R11" s="166">
        <v>21</v>
      </c>
      <c r="S11" s="166">
        <v>102</v>
      </c>
      <c r="T11" s="166">
        <v>21</v>
      </c>
      <c r="U11" s="166">
        <v>123</v>
      </c>
      <c r="V11" s="166">
        <v>1</v>
      </c>
      <c r="W11" s="166">
        <v>4</v>
      </c>
      <c r="X11" s="166">
        <v>4</v>
      </c>
      <c r="Y11" s="166">
        <v>8</v>
      </c>
      <c r="Z11" s="166">
        <v>0</v>
      </c>
      <c r="AA11" s="166">
        <v>0</v>
      </c>
      <c r="AB11" s="166">
        <v>0</v>
      </c>
      <c r="AC11" s="166">
        <v>0</v>
      </c>
      <c r="AD11" s="166">
        <v>0</v>
      </c>
      <c r="AE11" s="166">
        <v>0</v>
      </c>
      <c r="AF11" s="166">
        <v>0</v>
      </c>
      <c r="AG11" s="166">
        <v>0</v>
      </c>
      <c r="AH11" s="166">
        <v>11</v>
      </c>
      <c r="AI11" s="166">
        <v>81</v>
      </c>
      <c r="AJ11" s="166">
        <v>21</v>
      </c>
      <c r="AK11" s="166">
        <v>102</v>
      </c>
    </row>
    <row r="12" spans="1:37" ht="15.6" x14ac:dyDescent="0.3">
      <c r="A12" s="165" t="s">
        <v>11</v>
      </c>
      <c r="B12" s="166">
        <v>188</v>
      </c>
      <c r="C12" s="166">
        <v>152</v>
      </c>
      <c r="D12" s="166">
        <v>17</v>
      </c>
      <c r="E12" s="166">
        <v>169</v>
      </c>
      <c r="F12" s="166">
        <v>8</v>
      </c>
      <c r="G12" s="166">
        <v>8</v>
      </c>
      <c r="H12" s="166">
        <v>0</v>
      </c>
      <c r="I12" s="166">
        <v>8</v>
      </c>
      <c r="J12" s="166">
        <v>76</v>
      </c>
      <c r="K12" s="166">
        <v>63</v>
      </c>
      <c r="L12" s="166">
        <v>10</v>
      </c>
      <c r="M12" s="166">
        <v>73</v>
      </c>
      <c r="N12" s="166">
        <v>7</v>
      </c>
      <c r="O12" s="166">
        <v>6</v>
      </c>
      <c r="P12" s="166">
        <v>1</v>
      </c>
      <c r="Q12" s="166">
        <v>7</v>
      </c>
      <c r="R12" s="166">
        <v>6</v>
      </c>
      <c r="S12" s="166">
        <v>23</v>
      </c>
      <c r="T12" s="166">
        <v>0</v>
      </c>
      <c r="U12" s="166">
        <v>23</v>
      </c>
      <c r="V12" s="166">
        <v>2</v>
      </c>
      <c r="W12" s="166">
        <v>9</v>
      </c>
      <c r="X12" s="166">
        <v>0</v>
      </c>
      <c r="Y12" s="166">
        <v>9</v>
      </c>
      <c r="Z12" s="166">
        <v>0</v>
      </c>
      <c r="AA12" s="166">
        <v>0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1</v>
      </c>
      <c r="AI12" s="166">
        <v>12</v>
      </c>
      <c r="AJ12" s="166">
        <v>2</v>
      </c>
      <c r="AK12" s="166">
        <v>14</v>
      </c>
    </row>
    <row r="13" spans="1:37" ht="15.6" x14ac:dyDescent="0.3">
      <c r="A13" s="165" t="s">
        <v>12</v>
      </c>
      <c r="B13" s="166">
        <v>394</v>
      </c>
      <c r="C13" s="166">
        <v>329</v>
      </c>
      <c r="D13" s="166">
        <v>65</v>
      </c>
      <c r="E13" s="166">
        <v>394</v>
      </c>
      <c r="F13" s="166">
        <v>136</v>
      </c>
      <c r="G13" s="166">
        <v>115</v>
      </c>
      <c r="H13" s="166">
        <v>21</v>
      </c>
      <c r="I13" s="166">
        <v>136</v>
      </c>
      <c r="J13" s="166">
        <v>165</v>
      </c>
      <c r="K13" s="166">
        <v>140</v>
      </c>
      <c r="L13" s="166">
        <v>25</v>
      </c>
      <c r="M13" s="166">
        <v>165</v>
      </c>
      <c r="N13" s="166">
        <v>104</v>
      </c>
      <c r="O13" s="166">
        <v>88</v>
      </c>
      <c r="P13" s="166">
        <v>16</v>
      </c>
      <c r="Q13" s="166">
        <v>104</v>
      </c>
      <c r="R13" s="166">
        <v>48</v>
      </c>
      <c r="S13" s="166">
        <v>166</v>
      </c>
      <c r="T13" s="166">
        <v>22</v>
      </c>
      <c r="U13" s="166">
        <v>188</v>
      </c>
      <c r="V13" s="166">
        <v>27</v>
      </c>
      <c r="W13" s="166">
        <v>99</v>
      </c>
      <c r="X13" s="166">
        <v>8</v>
      </c>
      <c r="Y13" s="166">
        <v>107</v>
      </c>
      <c r="Z13" s="166">
        <v>0</v>
      </c>
      <c r="AA13" s="166">
        <v>0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1</v>
      </c>
      <c r="AI13" s="166">
        <v>9</v>
      </c>
      <c r="AJ13" s="166">
        <v>1</v>
      </c>
      <c r="AK13" s="166">
        <v>10</v>
      </c>
    </row>
    <row r="14" spans="1:37" ht="15.6" x14ac:dyDescent="0.3">
      <c r="A14" s="165" t="s">
        <v>13</v>
      </c>
      <c r="B14" s="166">
        <v>114</v>
      </c>
      <c r="C14" s="166">
        <v>96</v>
      </c>
      <c r="D14" s="166">
        <v>18</v>
      </c>
      <c r="E14" s="166">
        <v>114</v>
      </c>
      <c r="F14" s="166">
        <v>46</v>
      </c>
      <c r="G14" s="166">
        <v>9</v>
      </c>
      <c r="H14" s="166">
        <v>5</v>
      </c>
      <c r="I14" s="166">
        <v>41</v>
      </c>
      <c r="J14" s="166">
        <v>54</v>
      </c>
      <c r="K14" s="166">
        <v>44</v>
      </c>
      <c r="L14" s="166">
        <v>10</v>
      </c>
      <c r="M14" s="166">
        <v>54</v>
      </c>
      <c r="N14" s="166">
        <v>25</v>
      </c>
      <c r="O14" s="166">
        <v>23</v>
      </c>
      <c r="P14" s="166">
        <v>2</v>
      </c>
      <c r="Q14" s="166">
        <v>25</v>
      </c>
      <c r="R14" s="166">
        <v>11</v>
      </c>
      <c r="S14" s="166">
        <v>29</v>
      </c>
      <c r="T14" s="166">
        <v>1</v>
      </c>
      <c r="U14" s="166">
        <v>30</v>
      </c>
      <c r="V14" s="166">
        <v>2</v>
      </c>
      <c r="W14" s="166">
        <v>5</v>
      </c>
      <c r="X14" s="166">
        <v>0</v>
      </c>
      <c r="Y14" s="166">
        <v>5</v>
      </c>
      <c r="Z14" s="166">
        <v>0</v>
      </c>
      <c r="AA14" s="166">
        <v>0</v>
      </c>
      <c r="AB14" s="166">
        <v>0</v>
      </c>
      <c r="AC14" s="166">
        <v>0</v>
      </c>
      <c r="AD14" s="166">
        <v>0</v>
      </c>
      <c r="AE14" s="166">
        <v>0</v>
      </c>
      <c r="AF14" s="166">
        <v>0</v>
      </c>
      <c r="AG14" s="166">
        <v>0</v>
      </c>
      <c r="AH14" s="166">
        <v>4</v>
      </c>
      <c r="AI14" s="166">
        <v>45</v>
      </c>
      <c r="AJ14" s="166">
        <v>9</v>
      </c>
      <c r="AK14" s="166">
        <v>54</v>
      </c>
    </row>
    <row r="15" spans="1:37" ht="15.6" x14ac:dyDescent="0.3">
      <c r="A15" s="165" t="s">
        <v>14</v>
      </c>
      <c r="B15" s="166">
        <v>275</v>
      </c>
      <c r="C15" s="166">
        <v>239</v>
      </c>
      <c r="D15" s="166">
        <v>36</v>
      </c>
      <c r="E15" s="166">
        <v>275</v>
      </c>
      <c r="F15" s="166">
        <v>109</v>
      </c>
      <c r="G15" s="166">
        <v>98</v>
      </c>
      <c r="H15" s="166">
        <v>11</v>
      </c>
      <c r="I15" s="166">
        <v>109</v>
      </c>
      <c r="J15" s="166">
        <v>190</v>
      </c>
      <c r="K15" s="166">
        <v>163</v>
      </c>
      <c r="L15" s="166">
        <v>27</v>
      </c>
      <c r="M15" s="166">
        <v>190</v>
      </c>
      <c r="N15" s="166">
        <v>79</v>
      </c>
      <c r="O15" s="166">
        <v>68</v>
      </c>
      <c r="P15" s="166">
        <v>13</v>
      </c>
      <c r="Q15" s="166">
        <v>81</v>
      </c>
      <c r="R15" s="166">
        <v>21</v>
      </c>
      <c r="S15" s="166">
        <v>42</v>
      </c>
      <c r="T15" s="166">
        <v>8</v>
      </c>
      <c r="U15" s="166">
        <v>50</v>
      </c>
      <c r="V15" s="166">
        <v>10</v>
      </c>
      <c r="W15" s="166">
        <v>19</v>
      </c>
      <c r="X15" s="166">
        <v>3</v>
      </c>
      <c r="Y15" s="166">
        <v>22</v>
      </c>
      <c r="Z15" s="166">
        <v>0</v>
      </c>
      <c r="AA15" s="166">
        <v>0</v>
      </c>
      <c r="AB15" s="166">
        <v>0</v>
      </c>
      <c r="AC15" s="166">
        <v>0</v>
      </c>
      <c r="AD15" s="166">
        <v>0</v>
      </c>
      <c r="AE15" s="166">
        <v>0</v>
      </c>
      <c r="AF15" s="166">
        <v>0</v>
      </c>
      <c r="AG15" s="166">
        <v>0</v>
      </c>
      <c r="AH15" s="166">
        <v>11</v>
      </c>
      <c r="AI15" s="166">
        <v>70</v>
      </c>
      <c r="AJ15" s="166">
        <v>12</v>
      </c>
      <c r="AK15" s="166">
        <v>82</v>
      </c>
    </row>
    <row r="16" spans="1:37" ht="15.6" x14ac:dyDescent="0.3">
      <c r="A16" s="168" t="s">
        <v>6</v>
      </c>
      <c r="B16" s="169">
        <v>1588</v>
      </c>
      <c r="C16" s="169">
        <v>1335</v>
      </c>
      <c r="D16" s="169">
        <v>214</v>
      </c>
      <c r="E16" s="169">
        <v>1549</v>
      </c>
      <c r="F16" s="169">
        <v>457</v>
      </c>
      <c r="G16" s="169">
        <v>359</v>
      </c>
      <c r="H16" s="169">
        <v>64</v>
      </c>
      <c r="I16" s="169">
        <v>450</v>
      </c>
      <c r="J16" s="169">
        <v>807</v>
      </c>
      <c r="K16" s="169">
        <v>680</v>
      </c>
      <c r="L16" s="169">
        <v>120</v>
      </c>
      <c r="M16" s="169">
        <v>800</v>
      </c>
      <c r="N16" s="169">
        <v>270</v>
      </c>
      <c r="O16" s="169">
        <v>238</v>
      </c>
      <c r="P16" s="169">
        <v>42</v>
      </c>
      <c r="Q16" s="169">
        <v>280</v>
      </c>
      <c r="R16" s="169">
        <v>124</v>
      </c>
      <c r="S16" s="169">
        <v>421</v>
      </c>
      <c r="T16" s="169">
        <v>60</v>
      </c>
      <c r="U16" s="169">
        <v>481</v>
      </c>
      <c r="V16" s="169">
        <v>45</v>
      </c>
      <c r="W16" s="169">
        <v>151</v>
      </c>
      <c r="X16" s="169">
        <v>20</v>
      </c>
      <c r="Y16" s="169">
        <v>171</v>
      </c>
      <c r="Z16" s="170">
        <v>0</v>
      </c>
      <c r="AA16" s="170">
        <v>0</v>
      </c>
      <c r="AB16" s="170">
        <v>0</v>
      </c>
      <c r="AC16" s="170">
        <v>0</v>
      </c>
      <c r="AD16" s="170">
        <v>0</v>
      </c>
      <c r="AE16" s="170">
        <v>0</v>
      </c>
      <c r="AF16" s="170">
        <v>0</v>
      </c>
      <c r="AG16" s="170">
        <v>0</v>
      </c>
      <c r="AH16" s="170">
        <v>39</v>
      </c>
      <c r="AI16" s="170">
        <v>367</v>
      </c>
      <c r="AJ16" s="170">
        <v>92</v>
      </c>
      <c r="AK16" s="170">
        <v>459</v>
      </c>
    </row>
  </sheetData>
  <mergeCells count="1">
    <mergeCell ref="A6:B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D8951-143D-4CA6-BFC1-6D18258F1D7C}">
  <dimension ref="A5:M14"/>
  <sheetViews>
    <sheetView workbookViewId="0">
      <selection activeCell="F17" sqref="F17"/>
    </sheetView>
  </sheetViews>
  <sheetFormatPr baseColWidth="10" defaultColWidth="11.5546875" defaultRowHeight="15" x14ac:dyDescent="0.25"/>
  <cols>
    <col min="1" max="1" width="16.6640625" style="11" customWidth="1"/>
    <col min="2" max="9" width="11.5546875" style="11"/>
    <col min="10" max="10" width="12.5546875" style="11" customWidth="1"/>
    <col min="11" max="16384" width="11.5546875" style="11"/>
  </cols>
  <sheetData>
    <row r="5" spans="1:13" s="56" customFormat="1" ht="15.6" x14ac:dyDescent="0.3">
      <c r="A5" s="171" t="s">
        <v>1</v>
      </c>
      <c r="B5" s="55" t="s">
        <v>69</v>
      </c>
      <c r="C5" s="172" t="s">
        <v>4</v>
      </c>
      <c r="D5" s="173" t="s">
        <v>5</v>
      </c>
      <c r="E5" s="174" t="s">
        <v>60</v>
      </c>
      <c r="F5" s="55" t="s">
        <v>70</v>
      </c>
      <c r="G5" s="172" t="s">
        <v>4</v>
      </c>
      <c r="H5" s="173" t="s">
        <v>5</v>
      </c>
      <c r="I5" s="174" t="s">
        <v>60</v>
      </c>
      <c r="J5" s="55" t="s">
        <v>71</v>
      </c>
      <c r="K5" s="172" t="s">
        <v>4</v>
      </c>
      <c r="L5" s="173" t="s">
        <v>5</v>
      </c>
      <c r="M5" s="175" t="s">
        <v>60</v>
      </c>
    </row>
    <row r="6" spans="1:13" s="56" customFormat="1" ht="15.6" x14ac:dyDescent="0.3">
      <c r="A6" s="176" t="s">
        <v>27</v>
      </c>
      <c r="B6" s="177"/>
      <c r="C6" s="177"/>
      <c r="D6" s="178"/>
      <c r="E6" s="179"/>
      <c r="F6" s="180">
        <v>2</v>
      </c>
      <c r="G6" s="181">
        <v>18</v>
      </c>
      <c r="H6" s="182">
        <v>3</v>
      </c>
      <c r="I6" s="181">
        <v>21</v>
      </c>
      <c r="J6" s="183">
        <v>2</v>
      </c>
      <c r="K6" s="183">
        <v>18</v>
      </c>
      <c r="L6" s="183">
        <v>3</v>
      </c>
      <c r="M6" s="184">
        <v>21</v>
      </c>
    </row>
    <row r="7" spans="1:13" s="56" customFormat="1" ht="15.6" x14ac:dyDescent="0.3">
      <c r="A7" s="176" t="s">
        <v>8</v>
      </c>
      <c r="B7" s="185"/>
      <c r="C7" s="185"/>
      <c r="D7" s="186"/>
      <c r="E7" s="187"/>
      <c r="F7" s="188">
        <v>1</v>
      </c>
      <c r="G7" s="189">
        <v>5</v>
      </c>
      <c r="H7" s="189">
        <v>1</v>
      </c>
      <c r="I7" s="189">
        <v>6</v>
      </c>
      <c r="J7" s="190">
        <v>4</v>
      </c>
      <c r="K7" s="190">
        <v>47</v>
      </c>
      <c r="L7" s="191">
        <v>7</v>
      </c>
      <c r="M7" s="192">
        <v>54</v>
      </c>
    </row>
    <row r="8" spans="1:13" s="56" customFormat="1" ht="15.6" x14ac:dyDescent="0.3">
      <c r="A8" s="176" t="s">
        <v>9</v>
      </c>
      <c r="B8" s="185"/>
      <c r="C8" s="185"/>
      <c r="D8" s="186"/>
      <c r="E8" s="179"/>
      <c r="F8" s="193"/>
      <c r="G8" s="194"/>
      <c r="H8" s="194"/>
      <c r="I8" s="194"/>
      <c r="J8" s="195"/>
      <c r="K8" s="195"/>
      <c r="L8" s="183"/>
      <c r="M8" s="196"/>
    </row>
    <row r="9" spans="1:13" s="56" customFormat="1" ht="15.6" x14ac:dyDescent="0.3">
      <c r="A9" s="176" t="s">
        <v>10</v>
      </c>
      <c r="B9" s="177"/>
      <c r="C9" s="177"/>
      <c r="D9" s="186"/>
      <c r="E9" s="179"/>
      <c r="F9" s="197">
        <v>7</v>
      </c>
      <c r="G9" s="182">
        <v>70</v>
      </c>
      <c r="H9" s="182">
        <v>17</v>
      </c>
      <c r="I9" s="182">
        <v>87</v>
      </c>
      <c r="J9" s="183">
        <v>1</v>
      </c>
      <c r="K9" s="183">
        <v>37</v>
      </c>
      <c r="L9" s="190">
        <v>8</v>
      </c>
      <c r="M9" s="196">
        <v>45</v>
      </c>
    </row>
    <row r="10" spans="1:13" s="56" customFormat="1" ht="15.6" x14ac:dyDescent="0.3">
      <c r="A10" s="176" t="s">
        <v>11</v>
      </c>
      <c r="B10" s="185"/>
      <c r="C10" s="185"/>
      <c r="D10" s="198"/>
      <c r="E10" s="179"/>
      <c r="F10" s="197"/>
      <c r="G10" s="182"/>
      <c r="H10" s="182"/>
      <c r="I10" s="182"/>
      <c r="J10" s="183"/>
      <c r="K10" s="183"/>
      <c r="L10" s="190"/>
      <c r="M10" s="196"/>
    </row>
    <row r="11" spans="1:13" s="56" customFormat="1" ht="15.6" x14ac:dyDescent="0.3">
      <c r="A11" s="176" t="s">
        <v>12</v>
      </c>
      <c r="B11" s="185"/>
      <c r="C11" s="185"/>
      <c r="D11" s="198"/>
      <c r="E11" s="179"/>
      <c r="F11" s="197"/>
      <c r="G11" s="182"/>
      <c r="H11" s="182"/>
      <c r="I11" s="182"/>
      <c r="J11" s="183"/>
      <c r="K11" s="183"/>
      <c r="L11" s="190"/>
      <c r="M11" s="196"/>
    </row>
    <row r="12" spans="1:13" s="56" customFormat="1" ht="15.6" x14ac:dyDescent="0.3">
      <c r="A12" s="176" t="s">
        <v>13</v>
      </c>
      <c r="B12" s="185"/>
      <c r="C12" s="185"/>
      <c r="D12" s="198"/>
      <c r="E12" s="179"/>
      <c r="F12" s="197"/>
      <c r="G12" s="182"/>
      <c r="H12" s="182"/>
      <c r="I12" s="182"/>
      <c r="J12" s="183"/>
      <c r="K12" s="183"/>
      <c r="L12" s="183"/>
      <c r="M12" s="184"/>
    </row>
    <row r="13" spans="1:13" s="56" customFormat="1" ht="15.6" x14ac:dyDescent="0.3">
      <c r="A13" s="176" t="s">
        <v>14</v>
      </c>
      <c r="B13" s="185"/>
      <c r="C13" s="185"/>
      <c r="D13" s="186"/>
      <c r="E13" s="187"/>
      <c r="F13" s="197">
        <v>6</v>
      </c>
      <c r="G13" s="182">
        <v>100</v>
      </c>
      <c r="H13" s="182">
        <v>8</v>
      </c>
      <c r="I13" s="182">
        <v>108</v>
      </c>
      <c r="J13" s="183">
        <v>3</v>
      </c>
      <c r="K13" s="183">
        <v>71</v>
      </c>
      <c r="L13" s="183">
        <v>6</v>
      </c>
      <c r="M13" s="184">
        <v>77</v>
      </c>
    </row>
    <row r="14" spans="1:13" s="55" customFormat="1" ht="17.399999999999999" x14ac:dyDescent="0.3">
      <c r="A14" s="199" t="s">
        <v>6</v>
      </c>
      <c r="B14" s="200"/>
      <c r="C14" s="200"/>
      <c r="D14" s="201"/>
      <c r="E14" s="202"/>
      <c r="F14" s="203">
        <f t="shared" ref="F14:M14" si="0">SUM(F6:F13)</f>
        <v>16</v>
      </c>
      <c r="G14" s="204">
        <f t="shared" si="0"/>
        <v>193</v>
      </c>
      <c r="H14" s="204">
        <f t="shared" si="0"/>
        <v>29</v>
      </c>
      <c r="I14" s="205">
        <f t="shared" si="0"/>
        <v>222</v>
      </c>
      <c r="J14" s="206">
        <f t="shared" si="0"/>
        <v>10</v>
      </c>
      <c r="K14" s="206">
        <f t="shared" si="0"/>
        <v>173</v>
      </c>
      <c r="L14" s="207">
        <f t="shared" si="0"/>
        <v>24</v>
      </c>
      <c r="M14" s="208">
        <f t="shared" si="0"/>
        <v>197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0681E-115D-4729-855C-C8D415AED719}">
  <dimension ref="A3:Z47"/>
  <sheetViews>
    <sheetView workbookViewId="0">
      <selection activeCell="F4" sqref="F4"/>
    </sheetView>
  </sheetViews>
  <sheetFormatPr baseColWidth="10" defaultColWidth="11.5546875" defaultRowHeight="14.4" x14ac:dyDescent="0.3"/>
  <cols>
    <col min="1" max="1" width="5.6640625" customWidth="1"/>
    <col min="2" max="2" width="15.33203125" customWidth="1"/>
    <col min="3" max="3" width="40" customWidth="1"/>
    <col min="7" max="7" width="15.109375" customWidth="1"/>
    <col min="9" max="9" width="17.44140625" customWidth="1"/>
  </cols>
  <sheetData>
    <row r="3" spans="1:26" ht="18" x14ac:dyDescent="0.35">
      <c r="A3" s="380"/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</row>
    <row r="4" spans="1:26" ht="18" x14ac:dyDescent="0.35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</row>
    <row r="5" spans="1:26" ht="18" x14ac:dyDescent="0.35">
      <c r="B5" s="386" t="s">
        <v>363</v>
      </c>
      <c r="C5" s="386"/>
      <c r="D5" s="386"/>
      <c r="E5" s="343"/>
      <c r="F5" s="343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</row>
    <row r="6" spans="1:26" x14ac:dyDescent="0.3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ht="18" x14ac:dyDescent="0.35">
      <c r="A7" s="52" t="s">
        <v>74</v>
      </c>
      <c r="B7" s="210" t="s">
        <v>362</v>
      </c>
    </row>
    <row r="9" spans="1:26" x14ac:dyDescent="0.3">
      <c r="B9" s="385" t="s">
        <v>364</v>
      </c>
      <c r="C9" s="385"/>
      <c r="D9" s="385"/>
    </row>
    <row r="10" spans="1:26" ht="15" thickBot="1" x14ac:dyDescent="0.35">
      <c r="B10" s="334"/>
    </row>
    <row r="11" spans="1:26" ht="15" thickBot="1" x14ac:dyDescent="0.35">
      <c r="B11" s="335" t="s">
        <v>365</v>
      </c>
      <c r="C11" s="336" t="s">
        <v>366</v>
      </c>
      <c r="D11" s="336" t="s">
        <v>367</v>
      </c>
    </row>
    <row r="12" spans="1:26" ht="30" customHeight="1" thickBot="1" x14ac:dyDescent="0.35">
      <c r="B12" s="337">
        <v>1</v>
      </c>
      <c r="C12" s="338" t="s">
        <v>368</v>
      </c>
      <c r="D12" s="339">
        <v>9</v>
      </c>
    </row>
    <row r="13" spans="1:26" ht="28.2" customHeight="1" thickBot="1" x14ac:dyDescent="0.35">
      <c r="B13" s="337">
        <v>2</v>
      </c>
      <c r="C13" s="338" t="s">
        <v>369</v>
      </c>
      <c r="D13" s="339">
        <v>0</v>
      </c>
    </row>
    <row r="14" spans="1:26" ht="27" customHeight="1" thickBot="1" x14ac:dyDescent="0.35">
      <c r="B14" s="337">
        <v>3</v>
      </c>
      <c r="C14" s="338" t="s">
        <v>370</v>
      </c>
      <c r="D14" s="339">
        <v>0</v>
      </c>
    </row>
    <row r="15" spans="1:26" ht="28.2" customHeight="1" thickBot="1" x14ac:dyDescent="0.35">
      <c r="B15" s="337">
        <v>4</v>
      </c>
      <c r="C15" s="338" t="s">
        <v>371</v>
      </c>
      <c r="D15" s="339">
        <v>0</v>
      </c>
    </row>
    <row r="16" spans="1:26" ht="27.6" customHeight="1" thickBot="1" x14ac:dyDescent="0.35">
      <c r="B16" s="337">
        <v>5</v>
      </c>
      <c r="C16" s="338" t="s">
        <v>372</v>
      </c>
      <c r="D16" s="339">
        <v>9</v>
      </c>
    </row>
    <row r="17" spans="2:4" ht="25.8" customHeight="1" thickBot="1" x14ac:dyDescent="0.35">
      <c r="B17" s="337">
        <v>6</v>
      </c>
      <c r="C17" s="338" t="s">
        <v>373</v>
      </c>
      <c r="D17" s="339">
        <v>13</v>
      </c>
    </row>
    <row r="18" spans="2:4" ht="19.2" customHeight="1" thickBot="1" x14ac:dyDescent="0.35">
      <c r="B18" s="337">
        <v>7</v>
      </c>
      <c r="C18" s="338" t="s">
        <v>374</v>
      </c>
      <c r="D18" s="339">
        <v>13</v>
      </c>
    </row>
    <row r="20" spans="2:4" x14ac:dyDescent="0.3">
      <c r="B20" s="385" t="s">
        <v>398</v>
      </c>
      <c r="C20" s="385"/>
      <c r="D20" s="385"/>
    </row>
    <row r="21" spans="2:4" ht="15" thickBot="1" x14ac:dyDescent="0.35"/>
    <row r="22" spans="2:4" ht="15" thickBot="1" x14ac:dyDescent="0.35">
      <c r="B22" s="335" t="s">
        <v>365</v>
      </c>
      <c r="C22" s="336" t="s">
        <v>366</v>
      </c>
      <c r="D22" s="336" t="s">
        <v>367</v>
      </c>
    </row>
    <row r="23" spans="2:4" ht="15" thickBot="1" x14ac:dyDescent="0.35">
      <c r="B23" s="337">
        <v>1</v>
      </c>
      <c r="C23" s="338" t="s">
        <v>375</v>
      </c>
      <c r="D23" s="339">
        <v>18</v>
      </c>
    </row>
    <row r="24" spans="2:4" ht="15" thickBot="1" x14ac:dyDescent="0.35">
      <c r="B24" s="337">
        <v>2</v>
      </c>
      <c r="C24" s="338" t="s">
        <v>376</v>
      </c>
      <c r="D24" s="339">
        <v>18</v>
      </c>
    </row>
    <row r="25" spans="2:4" ht="15" thickBot="1" x14ac:dyDescent="0.35">
      <c r="B25" s="337">
        <v>3</v>
      </c>
      <c r="C25" s="338" t="s">
        <v>377</v>
      </c>
      <c r="D25" s="339">
        <v>18</v>
      </c>
    </row>
    <row r="26" spans="2:4" ht="15" thickBot="1" x14ac:dyDescent="0.35">
      <c r="B26" s="337">
        <v>4</v>
      </c>
      <c r="C26" s="338" t="s">
        <v>378</v>
      </c>
      <c r="D26" s="339">
        <v>18</v>
      </c>
    </row>
    <row r="27" spans="2:4" ht="29.4" thickBot="1" x14ac:dyDescent="0.35">
      <c r="B27" s="337">
        <v>5</v>
      </c>
      <c r="C27" s="338" t="s">
        <v>379</v>
      </c>
      <c r="D27" s="339">
        <v>18</v>
      </c>
    </row>
    <row r="28" spans="2:4" ht="29.4" thickBot="1" x14ac:dyDescent="0.35">
      <c r="B28" s="337">
        <v>6</v>
      </c>
      <c r="C28" s="338" t="s">
        <v>380</v>
      </c>
      <c r="D28" s="339">
        <v>12</v>
      </c>
    </row>
    <row r="29" spans="2:4" ht="29.4" thickBot="1" x14ac:dyDescent="0.35">
      <c r="B29" s="337">
        <v>7</v>
      </c>
      <c r="C29" s="338" t="s">
        <v>381</v>
      </c>
      <c r="D29" s="340">
        <v>2228.33</v>
      </c>
    </row>
    <row r="30" spans="2:4" ht="29.4" thickBot="1" x14ac:dyDescent="0.35">
      <c r="B30" s="337">
        <v>8</v>
      </c>
      <c r="C30" s="338" t="s">
        <v>382</v>
      </c>
      <c r="D30" s="339">
        <v>6</v>
      </c>
    </row>
    <row r="33" spans="2:6" ht="15.6" x14ac:dyDescent="0.3">
      <c r="B33" s="384" t="s">
        <v>397</v>
      </c>
      <c r="C33" s="384"/>
      <c r="D33" s="384"/>
    </row>
    <row r="34" spans="2:6" ht="15" thickBot="1" x14ac:dyDescent="0.35"/>
    <row r="35" spans="2:6" ht="28.2" thickBot="1" x14ac:dyDescent="0.35">
      <c r="B35" s="341" t="s">
        <v>365</v>
      </c>
      <c r="C35" s="342" t="s">
        <v>366</v>
      </c>
      <c r="D35" s="336" t="s">
        <v>383</v>
      </c>
      <c r="E35" s="336" t="s">
        <v>384</v>
      </c>
      <c r="F35" s="336" t="s">
        <v>53</v>
      </c>
    </row>
    <row r="36" spans="2:6" ht="29.4" thickBot="1" x14ac:dyDescent="0.35">
      <c r="B36" s="337">
        <v>1</v>
      </c>
      <c r="C36" s="338" t="s">
        <v>385</v>
      </c>
      <c r="D36" s="339">
        <v>12</v>
      </c>
      <c r="E36" s="339">
        <v>6</v>
      </c>
      <c r="F36" s="339">
        <v>18</v>
      </c>
    </row>
    <row r="37" spans="2:6" ht="29.4" thickBot="1" x14ac:dyDescent="0.35">
      <c r="B37" s="337">
        <v>2</v>
      </c>
      <c r="C37" s="338" t="s">
        <v>386</v>
      </c>
      <c r="D37" s="339">
        <v>12</v>
      </c>
      <c r="E37" s="339">
        <v>6</v>
      </c>
      <c r="F37" s="339">
        <v>18</v>
      </c>
    </row>
    <row r="38" spans="2:6" ht="29.4" thickBot="1" x14ac:dyDescent="0.35">
      <c r="B38" s="337">
        <v>3</v>
      </c>
      <c r="C38" s="338" t="s">
        <v>387</v>
      </c>
      <c r="D38" s="339">
        <v>12</v>
      </c>
      <c r="E38" s="339">
        <v>6</v>
      </c>
      <c r="F38" s="339">
        <v>18</v>
      </c>
    </row>
    <row r="39" spans="2:6" ht="29.4" thickBot="1" x14ac:dyDescent="0.35">
      <c r="B39" s="337">
        <v>4</v>
      </c>
      <c r="C39" s="338" t="s">
        <v>388</v>
      </c>
      <c r="D39" s="339">
        <v>0</v>
      </c>
      <c r="E39" s="339">
        <v>0</v>
      </c>
      <c r="F39" s="339">
        <v>0</v>
      </c>
    </row>
    <row r="40" spans="2:6" ht="29.4" thickBot="1" x14ac:dyDescent="0.35">
      <c r="B40" s="337">
        <v>5</v>
      </c>
      <c r="C40" s="338" t="s">
        <v>389</v>
      </c>
      <c r="D40" s="339">
        <v>12</v>
      </c>
      <c r="E40" s="339">
        <v>43</v>
      </c>
      <c r="F40" s="339">
        <v>55</v>
      </c>
    </row>
    <row r="41" spans="2:6" ht="29.4" thickBot="1" x14ac:dyDescent="0.35">
      <c r="B41" s="337">
        <v>6</v>
      </c>
      <c r="C41" s="338" t="s">
        <v>390</v>
      </c>
      <c r="D41" s="340">
        <v>3422.95</v>
      </c>
      <c r="E41" s="340">
        <v>2278.7199999999998</v>
      </c>
      <c r="F41" s="340">
        <v>5701.67</v>
      </c>
    </row>
    <row r="42" spans="2:6" ht="29.4" thickBot="1" x14ac:dyDescent="0.35">
      <c r="B42" s="337">
        <v>7</v>
      </c>
      <c r="C42" s="338" t="s">
        <v>391</v>
      </c>
      <c r="D42" s="340">
        <v>925104.78</v>
      </c>
      <c r="E42" s="340">
        <v>787123.24</v>
      </c>
      <c r="F42" s="340">
        <v>1712228.02</v>
      </c>
    </row>
    <row r="43" spans="2:6" ht="28.8" customHeight="1" thickBot="1" x14ac:dyDescent="0.35">
      <c r="B43" s="337">
        <v>8</v>
      </c>
      <c r="C43" s="381" t="s">
        <v>392</v>
      </c>
      <c r="D43" s="382"/>
      <c r="E43" s="382"/>
      <c r="F43" s="383"/>
    </row>
    <row r="44" spans="2:6" ht="28.8" customHeight="1" thickBot="1" x14ac:dyDescent="0.35">
      <c r="B44" s="337">
        <v>9</v>
      </c>
      <c r="C44" s="381" t="s">
        <v>393</v>
      </c>
      <c r="D44" s="382"/>
      <c r="E44" s="382"/>
      <c r="F44" s="383"/>
    </row>
    <row r="45" spans="2:6" ht="28.8" customHeight="1" thickBot="1" x14ac:dyDescent="0.35">
      <c r="B45" s="337">
        <v>10</v>
      </c>
      <c r="C45" s="381" t="s">
        <v>394</v>
      </c>
      <c r="D45" s="382"/>
      <c r="E45" s="382"/>
      <c r="F45" s="383"/>
    </row>
    <row r="46" spans="2:6" ht="15" thickBot="1" x14ac:dyDescent="0.35">
      <c r="B46" s="337">
        <v>11</v>
      </c>
      <c r="C46" s="381" t="s">
        <v>395</v>
      </c>
      <c r="D46" s="382"/>
      <c r="E46" s="382"/>
      <c r="F46" s="383"/>
    </row>
    <row r="47" spans="2:6" ht="28.8" customHeight="1" thickBot="1" x14ac:dyDescent="0.35">
      <c r="B47" s="337">
        <v>12</v>
      </c>
      <c r="C47" s="381" t="s">
        <v>396</v>
      </c>
      <c r="D47" s="382"/>
      <c r="E47" s="382"/>
      <c r="F47" s="383"/>
    </row>
  </sheetData>
  <mergeCells count="10">
    <mergeCell ref="A3:Z3"/>
    <mergeCell ref="C47:F47"/>
    <mergeCell ref="B33:D33"/>
    <mergeCell ref="B20:D20"/>
    <mergeCell ref="B5:D5"/>
    <mergeCell ref="B9:D9"/>
    <mergeCell ref="C43:F43"/>
    <mergeCell ref="C44:F44"/>
    <mergeCell ref="C45:F45"/>
    <mergeCell ref="C46:F4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D4378-271C-4B23-B9B8-CE85BA7522D5}">
  <dimension ref="A3:Z107"/>
  <sheetViews>
    <sheetView workbookViewId="0">
      <selection activeCell="I61" sqref="I61:M61"/>
    </sheetView>
  </sheetViews>
  <sheetFormatPr baseColWidth="10" defaultColWidth="11.5546875" defaultRowHeight="14.4" x14ac:dyDescent="0.3"/>
  <cols>
    <col min="1" max="1" width="5.6640625" customWidth="1"/>
    <col min="2" max="2" width="15.33203125" customWidth="1"/>
    <col min="7" max="7" width="15.109375" customWidth="1"/>
    <col min="9" max="9" width="17.44140625" customWidth="1"/>
  </cols>
  <sheetData>
    <row r="3" spans="1:26" ht="18" x14ac:dyDescent="0.35">
      <c r="A3" s="380"/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</row>
    <row r="4" spans="1:26" ht="18" x14ac:dyDescent="0.35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</row>
    <row r="5" spans="1:26" ht="18" x14ac:dyDescent="0.35">
      <c r="A5" s="380" t="s">
        <v>72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</row>
    <row r="6" spans="1:26" x14ac:dyDescent="0.3">
      <c r="A6" s="344" t="s">
        <v>73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8" x14ac:dyDescent="0.35">
      <c r="A7" s="52" t="s">
        <v>74</v>
      </c>
      <c r="B7" s="210" t="s">
        <v>75</v>
      </c>
    </row>
    <row r="8" spans="1:26" ht="42.6" customHeight="1" x14ac:dyDescent="0.3">
      <c r="A8" s="211"/>
      <c r="B8" s="212" t="s">
        <v>1</v>
      </c>
      <c r="C8" s="213" t="s">
        <v>68</v>
      </c>
      <c r="D8" s="214" t="s">
        <v>4</v>
      </c>
      <c r="E8" s="215" t="s">
        <v>5</v>
      </c>
      <c r="F8" s="216" t="s">
        <v>76</v>
      </c>
      <c r="G8" s="213" t="s">
        <v>77</v>
      </c>
      <c r="H8" s="214" t="s">
        <v>4</v>
      </c>
      <c r="I8" s="215" t="s">
        <v>5</v>
      </c>
      <c r="J8" s="216" t="s">
        <v>76</v>
      </c>
      <c r="K8" s="213" t="s">
        <v>78</v>
      </c>
      <c r="L8" s="214" t="s">
        <v>4</v>
      </c>
      <c r="M8" s="215" t="s">
        <v>5</v>
      </c>
      <c r="N8" s="216" t="s">
        <v>76</v>
      </c>
      <c r="O8" s="213" t="s">
        <v>79</v>
      </c>
      <c r="P8" s="214" t="s">
        <v>4</v>
      </c>
      <c r="Q8" s="215" t="s">
        <v>5</v>
      </c>
      <c r="R8" s="216" t="s">
        <v>76</v>
      </c>
      <c r="S8" s="213" t="s">
        <v>80</v>
      </c>
      <c r="T8" s="214" t="s">
        <v>4</v>
      </c>
      <c r="U8" s="215" t="s">
        <v>5</v>
      </c>
      <c r="V8" s="216" t="s">
        <v>76</v>
      </c>
      <c r="W8" s="213" t="s">
        <v>81</v>
      </c>
      <c r="X8" s="214" t="s">
        <v>4</v>
      </c>
      <c r="Y8" s="215" t="s">
        <v>5</v>
      </c>
      <c r="Z8" s="216" t="s">
        <v>76</v>
      </c>
    </row>
    <row r="9" spans="1:26" ht="15.6" x14ac:dyDescent="0.3">
      <c r="A9" s="217">
        <v>1</v>
      </c>
      <c r="B9" s="218" t="s">
        <v>27</v>
      </c>
      <c r="C9" s="166"/>
      <c r="D9" s="166"/>
      <c r="E9" s="166"/>
      <c r="F9" s="166"/>
      <c r="G9" s="219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</row>
    <row r="10" spans="1:26" ht="15.6" x14ac:dyDescent="0.3">
      <c r="A10" s="217">
        <v>2</v>
      </c>
      <c r="B10" s="220" t="s">
        <v>8</v>
      </c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</row>
    <row r="11" spans="1:26" ht="15.6" x14ac:dyDescent="0.3">
      <c r="A11" s="217">
        <v>3</v>
      </c>
      <c r="B11" s="218" t="s">
        <v>9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</row>
    <row r="12" spans="1:26" ht="15.6" x14ac:dyDescent="0.3">
      <c r="A12" s="217">
        <v>4</v>
      </c>
      <c r="B12" s="218" t="s">
        <v>10</v>
      </c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</row>
    <row r="13" spans="1:26" ht="15.6" x14ac:dyDescent="0.3">
      <c r="A13" s="217">
        <v>5</v>
      </c>
      <c r="B13" s="218" t="s">
        <v>11</v>
      </c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</row>
    <row r="14" spans="1:26" ht="15.6" x14ac:dyDescent="0.3">
      <c r="A14" s="217">
        <v>6</v>
      </c>
      <c r="B14" s="218" t="s">
        <v>12</v>
      </c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</row>
    <row r="15" spans="1:26" ht="15.6" x14ac:dyDescent="0.3">
      <c r="A15" s="217">
        <v>7</v>
      </c>
      <c r="B15" s="218" t="s">
        <v>13</v>
      </c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</row>
    <row r="16" spans="1:26" ht="15.6" x14ac:dyDescent="0.3">
      <c r="A16" s="217">
        <v>8</v>
      </c>
      <c r="B16" s="218" t="s">
        <v>14</v>
      </c>
      <c r="C16" s="166">
        <v>3</v>
      </c>
      <c r="D16" s="166">
        <v>3</v>
      </c>
      <c r="E16" s="166"/>
      <c r="F16" s="166">
        <v>3</v>
      </c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</row>
    <row r="17" spans="1:26" ht="15.6" x14ac:dyDescent="0.3">
      <c r="A17" s="217">
        <v>9</v>
      </c>
      <c r="B17" s="220" t="s">
        <v>82</v>
      </c>
      <c r="C17" s="166">
        <v>1</v>
      </c>
      <c r="D17" s="166">
        <v>2</v>
      </c>
      <c r="E17" s="166">
        <v>1</v>
      </c>
      <c r="F17" s="166">
        <v>3</v>
      </c>
      <c r="G17" s="166">
        <v>3</v>
      </c>
      <c r="H17" s="166">
        <v>4</v>
      </c>
      <c r="I17" s="166">
        <v>3</v>
      </c>
      <c r="J17" s="166">
        <v>7</v>
      </c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</row>
    <row r="18" spans="1:26" ht="15.6" x14ac:dyDescent="0.3">
      <c r="A18" s="217"/>
      <c r="B18" s="221" t="s">
        <v>6</v>
      </c>
      <c r="C18" s="166"/>
      <c r="D18" s="166"/>
      <c r="E18" s="166"/>
      <c r="F18" s="166"/>
      <c r="G18" s="166">
        <v>3</v>
      </c>
      <c r="H18" s="166">
        <v>4</v>
      </c>
      <c r="I18" s="166">
        <v>3</v>
      </c>
      <c r="J18" s="166">
        <v>7</v>
      </c>
      <c r="K18" s="166"/>
      <c r="L18" s="166"/>
      <c r="M18" s="166"/>
      <c r="N18" s="166"/>
      <c r="O18" s="222"/>
      <c r="P18" s="222"/>
      <c r="Q18" s="222"/>
      <c r="R18" s="222">
        <f>SUM(R10:R17)</f>
        <v>0</v>
      </c>
      <c r="S18" s="222"/>
      <c r="T18" s="222"/>
      <c r="U18" s="222"/>
      <c r="V18" s="222"/>
      <c r="W18" s="222"/>
      <c r="X18" s="222"/>
      <c r="Y18" s="222"/>
      <c r="Z18" s="222"/>
    </row>
    <row r="19" spans="1:26" x14ac:dyDescent="0.3">
      <c r="A19" s="223"/>
      <c r="B19" s="224"/>
      <c r="C19" s="224"/>
      <c r="D19" s="224"/>
      <c r="E19" s="225"/>
      <c r="F19" s="223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5"/>
    </row>
    <row r="21" spans="1:26" ht="23.4" x14ac:dyDescent="0.45">
      <c r="A21" s="393" t="s">
        <v>83</v>
      </c>
      <c r="B21" s="393"/>
      <c r="C21" s="393"/>
      <c r="D21" s="393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  <c r="T21" s="393"/>
      <c r="U21" s="393"/>
      <c r="V21" s="393"/>
      <c r="W21" s="393"/>
      <c r="X21" s="393"/>
      <c r="Y21" s="393"/>
      <c r="Z21" s="393"/>
    </row>
    <row r="22" spans="1:26" ht="14.4" customHeight="1" x14ac:dyDescent="0.3">
      <c r="A22" s="394" t="s">
        <v>84</v>
      </c>
      <c r="B22" s="395"/>
      <c r="C22" s="395"/>
      <c r="D22" s="395"/>
      <c r="E22" s="395"/>
      <c r="F22" s="395"/>
      <c r="G22" s="395"/>
      <c r="H22" s="395"/>
      <c r="I22" s="395"/>
      <c r="J22" s="395"/>
      <c r="K22" s="395"/>
      <c r="L22" s="395"/>
      <c r="M22" s="395"/>
      <c r="N22" s="395"/>
      <c r="O22" s="395"/>
      <c r="P22" s="395"/>
      <c r="Q22" s="395"/>
      <c r="R22" s="395"/>
      <c r="S22" s="396"/>
      <c r="T22" s="226"/>
      <c r="U22" s="226"/>
      <c r="V22" s="226"/>
      <c r="W22" s="226"/>
      <c r="X22" s="226"/>
      <c r="Y22" s="226"/>
      <c r="Z22" s="226"/>
    </row>
    <row r="23" spans="1:26" ht="14.4" customHeight="1" x14ac:dyDescent="0.3">
      <c r="A23" s="397"/>
      <c r="B23" s="398"/>
      <c r="C23" s="398"/>
      <c r="D23" s="398"/>
      <c r="E23" s="398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/>
      <c r="R23" s="398"/>
      <c r="S23" s="399"/>
      <c r="T23" s="226"/>
      <c r="U23" s="226"/>
      <c r="V23" s="226"/>
      <c r="W23" s="226"/>
      <c r="X23" s="226"/>
      <c r="Y23" s="226"/>
      <c r="Z23" s="226"/>
    </row>
    <row r="24" spans="1:26" ht="18" x14ac:dyDescent="0.35">
      <c r="A24" s="227" t="s">
        <v>85</v>
      </c>
      <c r="B24" s="400" t="s">
        <v>86</v>
      </c>
      <c r="C24" s="400"/>
      <c r="D24" s="400"/>
      <c r="E24" s="400"/>
      <c r="F24" s="400"/>
      <c r="G24" s="400" t="s">
        <v>87</v>
      </c>
      <c r="H24" s="400"/>
      <c r="I24" s="401" t="s">
        <v>88</v>
      </c>
      <c r="J24" s="401"/>
      <c r="K24" s="401"/>
      <c r="L24" s="401"/>
      <c r="M24" s="401"/>
      <c r="N24" s="401" t="s">
        <v>89</v>
      </c>
      <c r="O24" s="401"/>
      <c r="P24" s="401"/>
      <c r="Q24" s="401"/>
      <c r="R24" s="401"/>
      <c r="S24" s="401"/>
    </row>
    <row r="25" spans="1:26" ht="21" x14ac:dyDescent="0.4">
      <c r="A25" s="228">
        <v>1</v>
      </c>
      <c r="B25" s="387" t="s">
        <v>90</v>
      </c>
      <c r="C25" s="388"/>
      <c r="D25" s="388"/>
      <c r="E25" s="388"/>
      <c r="F25" s="389"/>
      <c r="G25" s="390" t="s">
        <v>91</v>
      </c>
      <c r="H25" s="391"/>
      <c r="I25" s="390" t="s">
        <v>92</v>
      </c>
      <c r="J25" s="392"/>
      <c r="K25" s="392"/>
      <c r="L25" s="392"/>
      <c r="M25" s="391"/>
      <c r="N25" s="390" t="s">
        <v>93</v>
      </c>
      <c r="O25" s="392"/>
      <c r="P25" s="392"/>
      <c r="Q25" s="392"/>
      <c r="R25" s="392"/>
      <c r="S25" s="391"/>
    </row>
    <row r="26" spans="1:26" ht="21" x14ac:dyDescent="0.4">
      <c r="A26" s="234">
        <f>1+A25</f>
        <v>2</v>
      </c>
      <c r="B26" s="387" t="s">
        <v>94</v>
      </c>
      <c r="C26" s="388"/>
      <c r="D26" s="388"/>
      <c r="E26" s="388"/>
      <c r="F26" s="389"/>
      <c r="G26" s="232" t="s">
        <v>95</v>
      </c>
      <c r="H26" s="233"/>
      <c r="I26" s="390" t="s">
        <v>96</v>
      </c>
      <c r="J26" s="392"/>
      <c r="K26" s="392"/>
      <c r="L26" s="392"/>
      <c r="M26" s="391"/>
      <c r="N26" s="390" t="s">
        <v>97</v>
      </c>
      <c r="O26" s="392"/>
      <c r="P26" s="392"/>
      <c r="Q26" s="392"/>
      <c r="R26" s="392"/>
      <c r="S26" s="391"/>
    </row>
    <row r="27" spans="1:26" ht="21" x14ac:dyDescent="0.4">
      <c r="A27" s="234">
        <f t="shared" ref="A27:A48" si="0">1+A26</f>
        <v>3</v>
      </c>
      <c r="B27" s="387" t="s">
        <v>98</v>
      </c>
      <c r="C27" s="388"/>
      <c r="D27" s="388"/>
      <c r="E27" s="388"/>
      <c r="F27" s="389"/>
      <c r="G27" s="232" t="s">
        <v>99</v>
      </c>
      <c r="H27" s="233"/>
      <c r="I27" s="390" t="s">
        <v>96</v>
      </c>
      <c r="J27" s="392"/>
      <c r="K27" s="392"/>
      <c r="L27" s="392"/>
      <c r="M27" s="391"/>
      <c r="N27" s="390" t="s">
        <v>100</v>
      </c>
      <c r="O27" s="392"/>
      <c r="P27" s="392"/>
      <c r="Q27" s="392"/>
      <c r="R27" s="392"/>
      <c r="S27" s="391"/>
    </row>
    <row r="28" spans="1:26" ht="21" x14ac:dyDescent="0.4">
      <c r="A28" s="234">
        <f t="shared" si="0"/>
        <v>4</v>
      </c>
      <c r="B28" s="387" t="s">
        <v>101</v>
      </c>
      <c r="C28" s="388"/>
      <c r="D28" s="388"/>
      <c r="E28" s="388"/>
      <c r="F28" s="389"/>
      <c r="G28" s="232" t="s">
        <v>102</v>
      </c>
      <c r="H28" s="233"/>
      <c r="I28" s="390" t="s">
        <v>103</v>
      </c>
      <c r="J28" s="392"/>
      <c r="K28" s="392"/>
      <c r="L28" s="392"/>
      <c r="M28" s="391"/>
      <c r="N28" s="390" t="s">
        <v>104</v>
      </c>
      <c r="O28" s="392"/>
      <c r="P28" s="392"/>
      <c r="Q28" s="392"/>
      <c r="R28" s="392"/>
      <c r="S28" s="391"/>
    </row>
    <row r="29" spans="1:26" ht="21" x14ac:dyDescent="0.4">
      <c r="A29" s="234">
        <f t="shared" si="0"/>
        <v>5</v>
      </c>
      <c r="B29" s="387" t="s">
        <v>105</v>
      </c>
      <c r="C29" s="388"/>
      <c r="D29" s="388"/>
      <c r="E29" s="388"/>
      <c r="F29" s="389"/>
      <c r="G29" s="232" t="s">
        <v>106</v>
      </c>
      <c r="H29" s="233"/>
      <c r="I29" s="390" t="s">
        <v>96</v>
      </c>
      <c r="J29" s="392"/>
      <c r="K29" s="392"/>
      <c r="L29" s="392"/>
      <c r="M29" s="391"/>
      <c r="N29" s="390" t="s">
        <v>107</v>
      </c>
      <c r="O29" s="392"/>
      <c r="P29" s="392"/>
      <c r="Q29" s="392"/>
      <c r="R29" s="392"/>
      <c r="S29" s="391"/>
    </row>
    <row r="30" spans="1:26" ht="21" x14ac:dyDescent="0.4">
      <c r="A30" s="234">
        <f t="shared" si="0"/>
        <v>6</v>
      </c>
      <c r="B30" s="387" t="s">
        <v>108</v>
      </c>
      <c r="C30" s="388"/>
      <c r="D30" s="388"/>
      <c r="E30" s="388"/>
      <c r="F30" s="389"/>
      <c r="G30" s="232" t="s">
        <v>109</v>
      </c>
      <c r="H30" s="233"/>
      <c r="I30" s="390" t="s">
        <v>110</v>
      </c>
      <c r="J30" s="392"/>
      <c r="K30" s="392"/>
      <c r="L30" s="392"/>
      <c r="M30" s="391"/>
      <c r="N30" s="390" t="s">
        <v>111</v>
      </c>
      <c r="O30" s="392"/>
      <c r="P30" s="392"/>
      <c r="Q30" s="392"/>
      <c r="R30" s="392"/>
      <c r="S30" s="391"/>
    </row>
    <row r="31" spans="1:26" ht="21" x14ac:dyDescent="0.4">
      <c r="A31" s="234">
        <f t="shared" si="0"/>
        <v>7</v>
      </c>
      <c r="B31" s="387" t="s">
        <v>112</v>
      </c>
      <c r="C31" s="388"/>
      <c r="D31" s="388"/>
      <c r="E31" s="388"/>
      <c r="F31" s="389"/>
      <c r="G31" s="232" t="s">
        <v>113</v>
      </c>
      <c r="H31" s="233"/>
      <c r="I31" s="390" t="s">
        <v>114</v>
      </c>
      <c r="J31" s="392"/>
      <c r="K31" s="392"/>
      <c r="L31" s="392"/>
      <c r="M31" s="391"/>
      <c r="N31" s="390" t="s">
        <v>93</v>
      </c>
      <c r="O31" s="392"/>
      <c r="P31" s="392"/>
      <c r="Q31" s="392"/>
      <c r="R31" s="392"/>
      <c r="S31" s="391"/>
    </row>
    <row r="32" spans="1:26" ht="21" x14ac:dyDescent="0.4">
      <c r="A32" s="234">
        <f t="shared" si="0"/>
        <v>8</v>
      </c>
      <c r="B32" s="229" t="s">
        <v>115</v>
      </c>
      <c r="C32" s="230"/>
      <c r="D32" s="230"/>
      <c r="E32" s="230"/>
      <c r="F32" s="231"/>
      <c r="G32" s="232" t="s">
        <v>116</v>
      </c>
      <c r="H32" s="233"/>
      <c r="I32" s="390" t="s">
        <v>117</v>
      </c>
      <c r="J32" s="392"/>
      <c r="K32" s="392"/>
      <c r="L32" s="392"/>
      <c r="M32" s="391"/>
      <c r="N32" s="390" t="s">
        <v>118</v>
      </c>
      <c r="O32" s="392"/>
      <c r="P32" s="392"/>
      <c r="Q32" s="392"/>
      <c r="R32" s="392"/>
      <c r="S32" s="391"/>
    </row>
    <row r="33" spans="1:19" ht="21" x14ac:dyDescent="0.4">
      <c r="A33" s="234">
        <f t="shared" si="0"/>
        <v>9</v>
      </c>
      <c r="B33" s="229" t="s">
        <v>119</v>
      </c>
      <c r="C33" s="230"/>
      <c r="D33" s="230"/>
      <c r="E33" s="230"/>
      <c r="F33" s="231"/>
      <c r="G33" s="232" t="s">
        <v>120</v>
      </c>
      <c r="H33" s="233"/>
      <c r="I33" s="390" t="s">
        <v>117</v>
      </c>
      <c r="J33" s="392"/>
      <c r="K33" s="392"/>
      <c r="L33" s="392"/>
      <c r="M33" s="391"/>
      <c r="N33" s="390" t="s">
        <v>118</v>
      </c>
      <c r="O33" s="392"/>
      <c r="P33" s="392"/>
      <c r="Q33" s="392"/>
      <c r="R33" s="392"/>
      <c r="S33" s="391"/>
    </row>
    <row r="34" spans="1:19" ht="21" x14ac:dyDescent="0.4">
      <c r="A34" s="234">
        <f t="shared" si="0"/>
        <v>10</v>
      </c>
      <c r="B34" s="229" t="s">
        <v>121</v>
      </c>
      <c r="C34" s="230"/>
      <c r="D34" s="230"/>
      <c r="E34" s="230"/>
      <c r="F34" s="231"/>
      <c r="G34" s="232" t="s">
        <v>122</v>
      </c>
      <c r="H34" s="233"/>
      <c r="I34" s="390" t="s">
        <v>117</v>
      </c>
      <c r="J34" s="392"/>
      <c r="K34" s="392"/>
      <c r="L34" s="392"/>
      <c r="M34" s="391"/>
      <c r="N34" s="390" t="s">
        <v>118</v>
      </c>
      <c r="O34" s="392"/>
      <c r="P34" s="392"/>
      <c r="Q34" s="392"/>
      <c r="R34" s="392"/>
      <c r="S34" s="391"/>
    </row>
    <row r="35" spans="1:19" ht="21" x14ac:dyDescent="0.4">
      <c r="A35" s="234">
        <f t="shared" si="0"/>
        <v>11</v>
      </c>
      <c r="B35" s="229" t="s">
        <v>123</v>
      </c>
      <c r="C35" s="230"/>
      <c r="D35" s="230"/>
      <c r="E35" s="230"/>
      <c r="F35" s="231"/>
      <c r="G35" s="232" t="s">
        <v>124</v>
      </c>
      <c r="H35" s="233"/>
      <c r="I35" s="390" t="s">
        <v>117</v>
      </c>
      <c r="J35" s="392"/>
      <c r="K35" s="392"/>
      <c r="L35" s="392"/>
      <c r="M35" s="391"/>
      <c r="N35" s="390" t="s">
        <v>118</v>
      </c>
      <c r="O35" s="392"/>
      <c r="P35" s="392"/>
      <c r="Q35" s="392"/>
      <c r="R35" s="392"/>
      <c r="S35" s="391"/>
    </row>
    <row r="36" spans="1:19" ht="21" x14ac:dyDescent="0.4">
      <c r="A36" s="234">
        <f t="shared" si="0"/>
        <v>12</v>
      </c>
      <c r="B36" s="229" t="s">
        <v>125</v>
      </c>
      <c r="C36" s="230"/>
      <c r="D36" s="230"/>
      <c r="E36" s="230"/>
      <c r="F36" s="231"/>
      <c r="G36" s="232" t="s">
        <v>126</v>
      </c>
      <c r="H36" s="233"/>
      <c r="I36" s="390" t="s">
        <v>117</v>
      </c>
      <c r="J36" s="392"/>
      <c r="K36" s="392"/>
      <c r="L36" s="392"/>
      <c r="M36" s="391"/>
      <c r="N36" s="390" t="s">
        <v>118</v>
      </c>
      <c r="O36" s="392"/>
      <c r="P36" s="392"/>
      <c r="Q36" s="392"/>
      <c r="R36" s="392"/>
      <c r="S36" s="391"/>
    </row>
    <row r="37" spans="1:19" ht="21" x14ac:dyDescent="0.4">
      <c r="A37" s="234">
        <f t="shared" si="0"/>
        <v>13</v>
      </c>
      <c r="B37" s="229" t="s">
        <v>127</v>
      </c>
      <c r="C37" s="230"/>
      <c r="D37" s="230"/>
      <c r="E37" s="230"/>
      <c r="F37" s="231"/>
      <c r="G37" s="232" t="s">
        <v>128</v>
      </c>
      <c r="H37" s="233"/>
      <c r="I37" s="390" t="s">
        <v>117</v>
      </c>
      <c r="J37" s="392"/>
      <c r="K37" s="392"/>
      <c r="L37" s="392"/>
      <c r="M37" s="391"/>
      <c r="N37" s="390" t="s">
        <v>118</v>
      </c>
      <c r="O37" s="392"/>
      <c r="P37" s="392"/>
      <c r="Q37" s="392"/>
      <c r="R37" s="392"/>
      <c r="S37" s="391"/>
    </row>
    <row r="38" spans="1:19" ht="21" x14ac:dyDescent="0.4">
      <c r="A38" s="234">
        <f t="shared" si="0"/>
        <v>14</v>
      </c>
      <c r="B38" s="229" t="s">
        <v>129</v>
      </c>
      <c r="C38" s="230"/>
      <c r="D38" s="230"/>
      <c r="E38" s="230"/>
      <c r="F38" s="231"/>
      <c r="G38" s="232" t="s">
        <v>130</v>
      </c>
      <c r="H38" s="233"/>
      <c r="I38" s="390" t="s">
        <v>117</v>
      </c>
      <c r="J38" s="392"/>
      <c r="K38" s="392"/>
      <c r="L38" s="392"/>
      <c r="M38" s="391"/>
      <c r="N38" s="390" t="s">
        <v>118</v>
      </c>
      <c r="O38" s="392"/>
      <c r="P38" s="392"/>
      <c r="Q38" s="392"/>
      <c r="R38" s="392"/>
      <c r="S38" s="391"/>
    </row>
    <row r="39" spans="1:19" ht="21" x14ac:dyDescent="0.4">
      <c r="A39" s="234">
        <f t="shared" si="0"/>
        <v>15</v>
      </c>
      <c r="B39" s="229" t="s">
        <v>131</v>
      </c>
      <c r="C39" s="230"/>
      <c r="D39" s="230"/>
      <c r="E39" s="230"/>
      <c r="F39" s="231"/>
      <c r="G39" s="232" t="s">
        <v>132</v>
      </c>
      <c r="H39" s="233"/>
      <c r="I39" s="390" t="s">
        <v>117</v>
      </c>
      <c r="J39" s="392"/>
      <c r="K39" s="392"/>
      <c r="L39" s="392"/>
      <c r="M39" s="391"/>
      <c r="N39" s="390" t="s">
        <v>133</v>
      </c>
      <c r="O39" s="392"/>
      <c r="P39" s="392"/>
      <c r="Q39" s="392"/>
      <c r="R39" s="392"/>
      <c r="S39" s="391"/>
    </row>
    <row r="40" spans="1:19" ht="21" x14ac:dyDescent="0.4">
      <c r="A40" s="234">
        <f t="shared" si="0"/>
        <v>16</v>
      </c>
      <c r="B40" s="229" t="s">
        <v>134</v>
      </c>
      <c r="C40" s="230"/>
      <c r="D40" s="230"/>
      <c r="E40" s="230"/>
      <c r="F40" s="231"/>
      <c r="G40" s="232" t="s">
        <v>135</v>
      </c>
      <c r="H40" s="233"/>
      <c r="I40" s="390" t="s">
        <v>117</v>
      </c>
      <c r="J40" s="392"/>
      <c r="K40" s="392"/>
      <c r="L40" s="392"/>
      <c r="M40" s="391"/>
      <c r="N40" s="390" t="s">
        <v>118</v>
      </c>
      <c r="O40" s="392"/>
      <c r="P40" s="392"/>
      <c r="Q40" s="392"/>
      <c r="R40" s="392"/>
      <c r="S40" s="391"/>
    </row>
    <row r="41" spans="1:19" ht="21" x14ac:dyDescent="0.4">
      <c r="A41" s="234">
        <f t="shared" si="0"/>
        <v>17</v>
      </c>
      <c r="B41" s="229" t="s">
        <v>136</v>
      </c>
      <c r="C41" s="230"/>
      <c r="D41" s="230"/>
      <c r="E41" s="230"/>
      <c r="F41" s="231"/>
      <c r="G41" s="232" t="s">
        <v>137</v>
      </c>
      <c r="H41" s="233"/>
      <c r="I41" s="390" t="s">
        <v>117</v>
      </c>
      <c r="J41" s="392"/>
      <c r="K41" s="392"/>
      <c r="L41" s="392"/>
      <c r="M41" s="391"/>
      <c r="N41" s="390" t="s">
        <v>118</v>
      </c>
      <c r="O41" s="392"/>
      <c r="P41" s="392"/>
      <c r="Q41" s="392"/>
      <c r="R41" s="392"/>
      <c r="S41" s="391"/>
    </row>
    <row r="42" spans="1:19" ht="21" x14ac:dyDescent="0.4">
      <c r="A42" s="234">
        <f t="shared" si="0"/>
        <v>18</v>
      </c>
      <c r="B42" s="229" t="s">
        <v>138</v>
      </c>
      <c r="C42" s="230"/>
      <c r="D42" s="230"/>
      <c r="E42" s="230"/>
      <c r="F42" s="231"/>
      <c r="G42" s="232" t="s">
        <v>139</v>
      </c>
      <c r="H42" s="233"/>
      <c r="I42" s="390" t="s">
        <v>117</v>
      </c>
      <c r="J42" s="392"/>
      <c r="K42" s="392"/>
      <c r="L42" s="392"/>
      <c r="M42" s="391"/>
      <c r="N42" s="390" t="s">
        <v>118</v>
      </c>
      <c r="O42" s="392"/>
      <c r="P42" s="392"/>
      <c r="Q42" s="392"/>
      <c r="R42" s="392"/>
      <c r="S42" s="391"/>
    </row>
    <row r="43" spans="1:19" ht="21" x14ac:dyDescent="0.4">
      <c r="A43" s="234">
        <f t="shared" si="0"/>
        <v>19</v>
      </c>
      <c r="B43" s="229" t="s">
        <v>140</v>
      </c>
      <c r="C43" s="230"/>
      <c r="D43" s="230"/>
      <c r="E43" s="230"/>
      <c r="F43" s="231"/>
      <c r="G43" s="232" t="s">
        <v>141</v>
      </c>
      <c r="H43" s="233"/>
      <c r="I43" s="390" t="s">
        <v>117</v>
      </c>
      <c r="J43" s="392"/>
      <c r="K43" s="392"/>
      <c r="L43" s="392"/>
      <c r="M43" s="391"/>
      <c r="N43" s="390" t="s">
        <v>142</v>
      </c>
      <c r="O43" s="392"/>
      <c r="P43" s="392"/>
      <c r="Q43" s="392"/>
      <c r="R43" s="392"/>
      <c r="S43" s="391"/>
    </row>
    <row r="44" spans="1:19" ht="21" x14ac:dyDescent="0.4">
      <c r="A44" s="234">
        <f t="shared" si="0"/>
        <v>20</v>
      </c>
      <c r="B44" s="229" t="s">
        <v>143</v>
      </c>
      <c r="C44" s="230"/>
      <c r="D44" s="230"/>
      <c r="E44" s="230"/>
      <c r="F44" s="231"/>
      <c r="G44" s="232" t="s">
        <v>144</v>
      </c>
      <c r="H44" s="233"/>
      <c r="I44" s="390" t="s">
        <v>117</v>
      </c>
      <c r="J44" s="392"/>
      <c r="K44" s="392"/>
      <c r="L44" s="392"/>
      <c r="M44" s="391"/>
      <c r="N44" s="390" t="s">
        <v>142</v>
      </c>
      <c r="O44" s="392"/>
      <c r="P44" s="392"/>
      <c r="Q44" s="392"/>
      <c r="R44" s="392"/>
      <c r="S44" s="391"/>
    </row>
    <row r="45" spans="1:19" ht="21" x14ac:dyDescent="0.4">
      <c r="A45" s="234">
        <f t="shared" si="0"/>
        <v>21</v>
      </c>
      <c r="B45" s="229" t="s">
        <v>145</v>
      </c>
      <c r="C45" s="230"/>
      <c r="D45" s="230"/>
      <c r="E45" s="230"/>
      <c r="F45" s="231"/>
      <c r="G45" s="232" t="s">
        <v>146</v>
      </c>
      <c r="H45" s="233"/>
      <c r="I45" s="390" t="s">
        <v>117</v>
      </c>
      <c r="J45" s="392"/>
      <c r="K45" s="392"/>
      <c r="L45" s="392"/>
      <c r="M45" s="391"/>
      <c r="N45" s="390" t="s">
        <v>142</v>
      </c>
      <c r="O45" s="392"/>
      <c r="P45" s="392"/>
      <c r="Q45" s="392"/>
      <c r="R45" s="392"/>
      <c r="S45" s="391"/>
    </row>
    <row r="46" spans="1:19" ht="21" x14ac:dyDescent="0.4">
      <c r="A46" s="234">
        <f t="shared" si="0"/>
        <v>22</v>
      </c>
      <c r="B46" s="229" t="s">
        <v>147</v>
      </c>
      <c r="C46" s="230"/>
      <c r="D46" s="230"/>
      <c r="E46" s="230"/>
      <c r="F46" s="231"/>
      <c r="G46" s="232" t="s">
        <v>148</v>
      </c>
      <c r="H46" s="233"/>
      <c r="I46" s="390" t="s">
        <v>96</v>
      </c>
      <c r="J46" s="392"/>
      <c r="K46" s="392"/>
      <c r="L46" s="392"/>
      <c r="M46" s="391"/>
      <c r="N46" s="390" t="s">
        <v>100</v>
      </c>
      <c r="O46" s="392"/>
      <c r="P46" s="392"/>
      <c r="Q46" s="392"/>
      <c r="R46" s="392"/>
      <c r="S46" s="391"/>
    </row>
    <row r="47" spans="1:19" ht="21" x14ac:dyDescent="0.4">
      <c r="A47" s="234">
        <f t="shared" si="0"/>
        <v>23</v>
      </c>
      <c r="B47" s="229" t="s">
        <v>149</v>
      </c>
      <c r="C47" s="230"/>
      <c r="D47" s="230"/>
      <c r="E47" s="230"/>
      <c r="F47" s="231"/>
      <c r="G47" s="232" t="s">
        <v>150</v>
      </c>
      <c r="H47" s="233"/>
      <c r="I47" s="390" t="s">
        <v>117</v>
      </c>
      <c r="J47" s="392"/>
      <c r="K47" s="392"/>
      <c r="L47" s="392"/>
      <c r="M47" s="391"/>
      <c r="N47" s="390" t="s">
        <v>118</v>
      </c>
      <c r="O47" s="392"/>
      <c r="P47" s="392"/>
      <c r="Q47" s="392"/>
      <c r="R47" s="392"/>
      <c r="S47" s="391"/>
    </row>
    <row r="48" spans="1:19" ht="21" x14ac:dyDescent="0.4">
      <c r="A48" s="234">
        <f t="shared" si="0"/>
        <v>24</v>
      </c>
      <c r="B48" s="229" t="s">
        <v>151</v>
      </c>
      <c r="C48" s="230"/>
      <c r="D48" s="230"/>
      <c r="E48" s="230"/>
      <c r="F48" s="231"/>
      <c r="G48" s="232" t="s">
        <v>152</v>
      </c>
      <c r="H48" s="233"/>
      <c r="I48" s="390" t="s">
        <v>117</v>
      </c>
      <c r="J48" s="392"/>
      <c r="K48" s="392"/>
      <c r="L48" s="392"/>
      <c r="M48" s="391"/>
      <c r="N48" s="390" t="s">
        <v>153</v>
      </c>
      <c r="O48" s="392"/>
      <c r="P48" s="392"/>
      <c r="Q48" s="392"/>
      <c r="R48" s="392"/>
      <c r="S48" s="391"/>
    </row>
    <row r="49" spans="1:19" ht="21" x14ac:dyDescent="0.4">
      <c r="A49" s="234">
        <v>25</v>
      </c>
      <c r="B49" s="229" t="s">
        <v>154</v>
      </c>
      <c r="C49" s="230"/>
      <c r="D49" s="230"/>
      <c r="E49" s="230"/>
      <c r="F49" s="231"/>
      <c r="G49" s="232" t="s">
        <v>155</v>
      </c>
      <c r="H49" s="233"/>
      <c r="I49" s="390" t="s">
        <v>117</v>
      </c>
      <c r="J49" s="392"/>
      <c r="K49" s="392"/>
      <c r="L49" s="392"/>
      <c r="M49" s="391"/>
      <c r="N49" s="390" t="s">
        <v>133</v>
      </c>
      <c r="O49" s="392"/>
      <c r="P49" s="392"/>
      <c r="Q49" s="392"/>
      <c r="R49" s="392"/>
      <c r="S49" s="391"/>
    </row>
    <row r="50" spans="1:19" ht="21" x14ac:dyDescent="0.4">
      <c r="A50" s="234">
        <v>26</v>
      </c>
      <c r="B50" s="229" t="s">
        <v>156</v>
      </c>
      <c r="C50" s="230"/>
      <c r="D50" s="230"/>
      <c r="E50" s="230"/>
      <c r="F50" s="231"/>
      <c r="G50" s="232" t="s">
        <v>157</v>
      </c>
      <c r="H50" s="233"/>
      <c r="I50" s="390" t="s">
        <v>117</v>
      </c>
      <c r="J50" s="392"/>
      <c r="K50" s="392"/>
      <c r="L50" s="392"/>
      <c r="M50" s="391"/>
      <c r="N50" s="390" t="s">
        <v>118</v>
      </c>
      <c r="O50" s="392"/>
      <c r="P50" s="392"/>
      <c r="Q50" s="392"/>
      <c r="R50" s="392"/>
      <c r="S50" s="391"/>
    </row>
    <row r="51" spans="1:19" ht="21" x14ac:dyDescent="0.4">
      <c r="A51" s="234">
        <v>27</v>
      </c>
      <c r="B51" s="229" t="s">
        <v>158</v>
      </c>
      <c r="C51" s="230"/>
      <c r="D51" s="230"/>
      <c r="E51" s="230"/>
      <c r="F51" s="231"/>
      <c r="G51" s="232" t="s">
        <v>159</v>
      </c>
      <c r="H51" s="233"/>
      <c r="I51" s="390" t="s">
        <v>117</v>
      </c>
      <c r="J51" s="392"/>
      <c r="K51" s="392"/>
      <c r="L51" s="392"/>
      <c r="M51" s="391"/>
      <c r="N51" s="390" t="s">
        <v>118</v>
      </c>
      <c r="O51" s="392"/>
      <c r="P51" s="392"/>
      <c r="Q51" s="392"/>
      <c r="R51" s="392"/>
      <c r="S51" s="391"/>
    </row>
    <row r="52" spans="1:19" ht="21" x14ac:dyDescent="0.4">
      <c r="A52" s="234">
        <v>28</v>
      </c>
      <c r="B52" s="235" t="s">
        <v>160</v>
      </c>
      <c r="C52" s="236"/>
      <c r="D52" s="236"/>
      <c r="E52" s="236"/>
      <c r="F52" s="237"/>
      <c r="G52" s="238" t="s">
        <v>161</v>
      </c>
      <c r="H52" s="239"/>
      <c r="I52" s="390" t="s">
        <v>117</v>
      </c>
      <c r="J52" s="392"/>
      <c r="K52" s="392"/>
      <c r="L52" s="392"/>
      <c r="M52" s="391"/>
      <c r="N52" s="390" t="s">
        <v>118</v>
      </c>
      <c r="O52" s="392"/>
      <c r="P52" s="392"/>
      <c r="Q52" s="392"/>
      <c r="R52" s="392"/>
      <c r="S52" s="391"/>
    </row>
    <row r="53" spans="1:19" ht="21" x14ac:dyDescent="0.4">
      <c r="A53" s="234">
        <v>29</v>
      </c>
      <c r="B53" s="235" t="s">
        <v>162</v>
      </c>
      <c r="C53" s="236"/>
      <c r="D53" s="236"/>
      <c r="E53" s="236"/>
      <c r="F53" s="237"/>
      <c r="G53" s="238" t="s">
        <v>163</v>
      </c>
      <c r="H53" s="239"/>
      <c r="I53" s="402" t="s">
        <v>164</v>
      </c>
      <c r="J53" s="403"/>
      <c r="K53" s="403"/>
      <c r="L53" s="403"/>
      <c r="M53" s="404"/>
      <c r="N53" s="402" t="s">
        <v>165</v>
      </c>
      <c r="O53" s="403"/>
      <c r="P53" s="403"/>
      <c r="Q53" s="403"/>
      <c r="R53" s="403"/>
      <c r="S53" s="404"/>
    </row>
    <row r="54" spans="1:19" ht="21" x14ac:dyDescent="0.4">
      <c r="A54" s="234">
        <v>30</v>
      </c>
      <c r="B54" s="229" t="s">
        <v>166</v>
      </c>
      <c r="C54" s="230"/>
      <c r="D54" s="230"/>
      <c r="E54" s="230"/>
      <c r="F54" s="231"/>
      <c r="G54" s="232" t="s">
        <v>167</v>
      </c>
      <c r="H54" s="233"/>
      <c r="I54" s="390" t="s">
        <v>103</v>
      </c>
      <c r="J54" s="392"/>
      <c r="K54" s="392"/>
      <c r="L54" s="392"/>
      <c r="M54" s="391"/>
      <c r="N54" s="390" t="s">
        <v>168</v>
      </c>
      <c r="O54" s="392"/>
      <c r="P54" s="392"/>
      <c r="Q54" s="392"/>
      <c r="R54" s="392"/>
      <c r="S54" s="391"/>
    </row>
    <row r="55" spans="1:19" ht="21" x14ac:dyDescent="0.4">
      <c r="A55" s="234">
        <v>31</v>
      </c>
      <c r="B55" s="235" t="s">
        <v>169</v>
      </c>
      <c r="C55" s="236"/>
      <c r="D55" s="236"/>
      <c r="E55" s="236"/>
      <c r="F55" s="237"/>
      <c r="G55" s="238" t="s">
        <v>170</v>
      </c>
      <c r="H55" s="239"/>
      <c r="I55" s="402" t="s">
        <v>96</v>
      </c>
      <c r="J55" s="403"/>
      <c r="K55" s="403"/>
      <c r="L55" s="403"/>
      <c r="M55" s="404"/>
      <c r="N55" s="402" t="s">
        <v>171</v>
      </c>
      <c r="O55" s="403"/>
      <c r="P55" s="403"/>
      <c r="Q55" s="403"/>
      <c r="R55" s="403"/>
      <c r="S55" s="404"/>
    </row>
    <row r="56" spans="1:19" ht="21" x14ac:dyDescent="0.4">
      <c r="A56" s="234">
        <v>32</v>
      </c>
      <c r="B56" s="235" t="s">
        <v>172</v>
      </c>
      <c r="C56" s="236"/>
      <c r="D56" s="236"/>
      <c r="E56" s="236"/>
      <c r="F56" s="237"/>
      <c r="G56" s="238" t="s">
        <v>173</v>
      </c>
      <c r="H56" s="239"/>
      <c r="I56" s="402" t="s">
        <v>174</v>
      </c>
      <c r="J56" s="403"/>
      <c r="K56" s="403"/>
      <c r="L56" s="403"/>
      <c r="M56" s="404"/>
      <c r="N56" s="402" t="s">
        <v>175</v>
      </c>
      <c r="O56" s="403"/>
      <c r="P56" s="403"/>
      <c r="Q56" s="403"/>
      <c r="R56" s="403"/>
      <c r="S56" s="404"/>
    </row>
    <row r="57" spans="1:19" ht="30" customHeight="1" x14ac:dyDescent="0.35">
      <c r="A57" s="234">
        <v>33</v>
      </c>
      <c r="B57" s="240" t="s">
        <v>176</v>
      </c>
      <c r="C57" s="241"/>
      <c r="D57" s="241"/>
      <c r="E57" s="241"/>
      <c r="F57" s="242"/>
      <c r="G57" s="243" t="s">
        <v>177</v>
      </c>
      <c r="H57" s="244"/>
      <c r="I57" s="405" t="s">
        <v>178</v>
      </c>
      <c r="J57" s="406"/>
      <c r="K57" s="406"/>
      <c r="L57" s="406"/>
      <c r="M57" s="407"/>
      <c r="N57" s="408" t="s">
        <v>179</v>
      </c>
      <c r="O57" s="409"/>
      <c r="P57" s="409"/>
      <c r="Q57" s="409"/>
      <c r="R57" s="409"/>
      <c r="S57" s="410"/>
    </row>
    <row r="58" spans="1:19" ht="21" x14ac:dyDescent="0.4">
      <c r="A58" s="234">
        <v>34</v>
      </c>
      <c r="B58" s="235" t="s">
        <v>180</v>
      </c>
      <c r="C58" s="236"/>
      <c r="D58" s="236"/>
      <c r="E58" s="236"/>
      <c r="F58" s="237"/>
      <c r="G58" s="238" t="s">
        <v>181</v>
      </c>
      <c r="H58" s="239"/>
      <c r="I58" s="402" t="s">
        <v>182</v>
      </c>
      <c r="J58" s="403"/>
      <c r="K58" s="403"/>
      <c r="L58" s="403"/>
      <c r="M58" s="404"/>
      <c r="N58" s="402" t="s">
        <v>93</v>
      </c>
      <c r="O58" s="403"/>
      <c r="P58" s="403"/>
      <c r="Q58" s="403"/>
      <c r="R58" s="403"/>
      <c r="S58" s="404"/>
    </row>
    <row r="59" spans="1:19" ht="21" x14ac:dyDescent="0.4">
      <c r="A59" s="234">
        <v>35</v>
      </c>
      <c r="B59" s="235" t="s">
        <v>183</v>
      </c>
      <c r="C59" s="236"/>
      <c r="D59" s="236"/>
      <c r="E59" s="236"/>
      <c r="F59" s="237"/>
      <c r="G59" s="238" t="s">
        <v>184</v>
      </c>
      <c r="H59" s="239"/>
      <c r="I59" s="402" t="s">
        <v>96</v>
      </c>
      <c r="J59" s="403"/>
      <c r="K59" s="403"/>
      <c r="L59" s="403"/>
      <c r="M59" s="404"/>
      <c r="N59" s="402" t="s">
        <v>185</v>
      </c>
      <c r="O59" s="403"/>
      <c r="P59" s="403"/>
      <c r="Q59" s="403"/>
      <c r="R59" s="403"/>
      <c r="S59" s="404"/>
    </row>
    <row r="60" spans="1:19" ht="23.4" customHeight="1" x14ac:dyDescent="0.35">
      <c r="A60" s="234">
        <v>36</v>
      </c>
      <c r="B60" s="240" t="s">
        <v>186</v>
      </c>
      <c r="C60" s="241"/>
      <c r="D60" s="241"/>
      <c r="E60" s="241"/>
      <c r="F60" s="242"/>
      <c r="G60" s="243" t="s">
        <v>187</v>
      </c>
      <c r="H60" s="244"/>
      <c r="I60" s="405" t="s">
        <v>174</v>
      </c>
      <c r="J60" s="406"/>
      <c r="K60" s="406"/>
      <c r="L60" s="406"/>
      <c r="M60" s="407"/>
      <c r="N60" s="408" t="s">
        <v>188</v>
      </c>
      <c r="O60" s="409"/>
      <c r="P60" s="409"/>
      <c r="Q60" s="409"/>
      <c r="R60" s="409"/>
      <c r="S60" s="410"/>
    </row>
    <row r="61" spans="1:19" ht="24.6" customHeight="1" x14ac:dyDescent="0.3">
      <c r="A61" s="245">
        <v>37</v>
      </c>
      <c r="B61" s="240" t="s">
        <v>189</v>
      </c>
      <c r="C61" s="241"/>
      <c r="D61" s="241"/>
      <c r="E61" s="241"/>
      <c r="F61" s="242"/>
      <c r="G61" s="243" t="s">
        <v>190</v>
      </c>
      <c r="H61" s="244"/>
      <c r="I61" s="408" t="s">
        <v>191</v>
      </c>
      <c r="J61" s="409"/>
      <c r="K61" s="409"/>
      <c r="L61" s="409"/>
      <c r="M61" s="410"/>
      <c r="N61" s="405" t="s">
        <v>192</v>
      </c>
      <c r="O61" s="406"/>
      <c r="P61" s="406"/>
      <c r="Q61" s="406"/>
      <c r="R61" s="406"/>
      <c r="S61" s="407"/>
    </row>
    <row r="62" spans="1:19" ht="24" customHeight="1" x14ac:dyDescent="0.4">
      <c r="A62" s="234">
        <v>38</v>
      </c>
      <c r="B62" s="235" t="s">
        <v>193</v>
      </c>
      <c r="C62" s="236"/>
      <c r="D62" s="236"/>
      <c r="E62" s="236"/>
      <c r="F62" s="237"/>
      <c r="G62" s="238" t="s">
        <v>194</v>
      </c>
      <c r="H62" s="239"/>
      <c r="I62" s="390" t="s">
        <v>96</v>
      </c>
      <c r="J62" s="392"/>
      <c r="K62" s="392"/>
      <c r="L62" s="392"/>
      <c r="M62" s="391"/>
      <c r="N62" s="408" t="s">
        <v>195</v>
      </c>
      <c r="O62" s="409"/>
      <c r="P62" s="409"/>
      <c r="Q62" s="409"/>
      <c r="R62" s="409"/>
      <c r="S62" s="410"/>
    </row>
    <row r="63" spans="1:19" ht="26.4" customHeight="1" x14ac:dyDescent="0.3">
      <c r="A63" s="245">
        <v>39</v>
      </c>
      <c r="B63" s="240" t="s">
        <v>196</v>
      </c>
      <c r="C63" s="241"/>
      <c r="D63" s="241"/>
      <c r="E63" s="241"/>
      <c r="F63" s="242"/>
      <c r="G63" s="243" t="s">
        <v>197</v>
      </c>
      <c r="H63" s="244"/>
      <c r="I63" s="417" t="s">
        <v>96</v>
      </c>
      <c r="J63" s="418"/>
      <c r="K63" s="418"/>
      <c r="L63" s="418"/>
      <c r="M63" s="419"/>
      <c r="N63" s="420" t="s">
        <v>198</v>
      </c>
      <c r="O63" s="421"/>
      <c r="P63" s="421"/>
      <c r="Q63" s="421"/>
      <c r="R63" s="421"/>
      <c r="S63" s="422"/>
    </row>
    <row r="64" spans="1:19" ht="21" x14ac:dyDescent="0.35">
      <c r="A64" s="234">
        <v>40</v>
      </c>
      <c r="B64" s="240" t="s">
        <v>199</v>
      </c>
      <c r="C64" s="241"/>
      <c r="D64" s="241"/>
      <c r="E64" s="241"/>
      <c r="F64" s="242"/>
      <c r="G64" s="243" t="s">
        <v>200</v>
      </c>
      <c r="H64" s="244"/>
      <c r="I64" s="390" t="s">
        <v>96</v>
      </c>
      <c r="J64" s="392"/>
      <c r="K64" s="392"/>
      <c r="L64" s="392"/>
      <c r="M64" s="391"/>
      <c r="N64" s="402" t="s">
        <v>175</v>
      </c>
      <c r="O64" s="403"/>
      <c r="P64" s="403"/>
      <c r="Q64" s="403"/>
      <c r="R64" s="403"/>
      <c r="S64" s="404"/>
    </row>
    <row r="65" spans="1:19" ht="21" x14ac:dyDescent="0.4">
      <c r="A65" s="234">
        <v>41</v>
      </c>
      <c r="B65" s="248" t="s">
        <v>201</v>
      </c>
      <c r="C65" s="249"/>
      <c r="D65" s="249"/>
      <c r="E65" s="249"/>
      <c r="F65" s="250"/>
      <c r="G65" s="251" t="s">
        <v>202</v>
      </c>
      <c r="H65" s="252"/>
      <c r="I65" s="411" t="s">
        <v>96</v>
      </c>
      <c r="J65" s="412"/>
      <c r="K65" s="412"/>
      <c r="L65" s="412"/>
      <c r="M65" s="413"/>
      <c r="N65" s="414" t="s">
        <v>203</v>
      </c>
      <c r="O65" s="415"/>
      <c r="P65" s="415"/>
      <c r="Q65" s="415"/>
      <c r="R65" s="415"/>
      <c r="S65" s="416"/>
    </row>
    <row r="66" spans="1:19" ht="21" x14ac:dyDescent="0.4">
      <c r="A66" s="234">
        <v>42</v>
      </c>
      <c r="B66" s="229" t="s">
        <v>204</v>
      </c>
      <c r="C66" s="230"/>
      <c r="D66" s="230"/>
      <c r="E66" s="230"/>
      <c r="F66" s="231"/>
      <c r="G66" s="232" t="s">
        <v>205</v>
      </c>
      <c r="H66" s="233"/>
      <c r="I66" s="390" t="s">
        <v>96</v>
      </c>
      <c r="J66" s="392"/>
      <c r="K66" s="392"/>
      <c r="L66" s="392"/>
      <c r="M66" s="391"/>
      <c r="N66" s="390" t="s">
        <v>206</v>
      </c>
      <c r="O66" s="392"/>
      <c r="P66" s="392"/>
      <c r="Q66" s="392"/>
      <c r="R66" s="392"/>
      <c r="S66" s="391"/>
    </row>
    <row r="67" spans="1:19" ht="21" x14ac:dyDescent="0.4">
      <c r="A67" s="234">
        <v>43</v>
      </c>
      <c r="B67" s="229" t="s">
        <v>207</v>
      </c>
      <c r="C67" s="230"/>
      <c r="D67" s="230"/>
      <c r="E67" s="230"/>
      <c r="F67" s="231"/>
      <c r="G67" s="232" t="s">
        <v>208</v>
      </c>
      <c r="H67" s="233"/>
      <c r="I67" s="390" t="s">
        <v>96</v>
      </c>
      <c r="J67" s="392"/>
      <c r="K67" s="392"/>
      <c r="L67" s="392"/>
      <c r="M67" s="391"/>
      <c r="N67" s="390" t="s">
        <v>100</v>
      </c>
      <c r="O67" s="392"/>
      <c r="P67" s="392"/>
      <c r="Q67" s="392"/>
      <c r="R67" s="392"/>
      <c r="S67" s="391"/>
    </row>
    <row r="68" spans="1:19" ht="21" x14ac:dyDescent="0.4">
      <c r="A68" s="234">
        <v>44</v>
      </c>
      <c r="B68" s="229" t="s">
        <v>209</v>
      </c>
      <c r="C68" s="230"/>
      <c r="D68" s="230"/>
      <c r="E68" s="230"/>
      <c r="F68" s="231"/>
      <c r="G68" s="232" t="s">
        <v>210</v>
      </c>
      <c r="H68" s="233"/>
      <c r="I68" s="390" t="s">
        <v>96</v>
      </c>
      <c r="J68" s="392"/>
      <c r="K68" s="392"/>
      <c r="L68" s="392"/>
      <c r="M68" s="391"/>
      <c r="N68" s="390" t="s">
        <v>206</v>
      </c>
      <c r="O68" s="392"/>
      <c r="P68" s="392"/>
      <c r="Q68" s="392"/>
      <c r="R68" s="392"/>
      <c r="S68" s="391"/>
    </row>
    <row r="69" spans="1:19" ht="21" x14ac:dyDescent="0.4">
      <c r="A69" s="234">
        <v>45</v>
      </c>
      <c r="B69" s="235" t="s">
        <v>211</v>
      </c>
      <c r="C69" s="236"/>
      <c r="D69" s="236"/>
      <c r="E69" s="236"/>
      <c r="F69" s="237"/>
      <c r="G69" s="238" t="s">
        <v>212</v>
      </c>
      <c r="H69" s="239"/>
      <c r="I69" s="390" t="s">
        <v>96</v>
      </c>
      <c r="J69" s="392"/>
      <c r="K69" s="392"/>
      <c r="L69" s="392"/>
      <c r="M69" s="391"/>
      <c r="N69" s="390" t="s">
        <v>165</v>
      </c>
      <c r="O69" s="392"/>
      <c r="P69" s="392"/>
      <c r="Q69" s="392"/>
      <c r="R69" s="392"/>
      <c r="S69" s="391"/>
    </row>
    <row r="70" spans="1:19" ht="21" x14ac:dyDescent="0.4">
      <c r="A70" s="234">
        <v>46</v>
      </c>
      <c r="B70" s="235" t="s">
        <v>213</v>
      </c>
      <c r="C70" s="236"/>
      <c r="D70" s="236"/>
      <c r="E70" s="236"/>
      <c r="F70" s="237"/>
      <c r="G70" s="238" t="s">
        <v>214</v>
      </c>
      <c r="H70" s="239"/>
      <c r="I70" s="390" t="s">
        <v>96</v>
      </c>
      <c r="J70" s="392"/>
      <c r="K70" s="392"/>
      <c r="L70" s="392"/>
      <c r="M70" s="391"/>
      <c r="N70" s="402" t="s">
        <v>215</v>
      </c>
      <c r="O70" s="403"/>
      <c r="P70" s="403"/>
      <c r="Q70" s="403"/>
      <c r="R70" s="403"/>
      <c r="S70" s="404"/>
    </row>
    <row r="71" spans="1:19" ht="23.4" customHeight="1" x14ac:dyDescent="0.3">
      <c r="A71" s="245">
        <v>47</v>
      </c>
      <c r="B71" s="240" t="s">
        <v>216</v>
      </c>
      <c r="C71" s="241"/>
      <c r="D71" s="241"/>
      <c r="E71" s="241"/>
      <c r="F71" s="242"/>
      <c r="G71" s="243" t="s">
        <v>217</v>
      </c>
      <c r="H71" s="244"/>
      <c r="I71" s="417" t="s">
        <v>96</v>
      </c>
      <c r="J71" s="418"/>
      <c r="K71" s="418"/>
      <c r="L71" s="418"/>
      <c r="M71" s="419"/>
      <c r="N71" s="408" t="s">
        <v>198</v>
      </c>
      <c r="O71" s="409"/>
      <c r="P71" s="409"/>
      <c r="Q71" s="409"/>
      <c r="R71" s="409"/>
      <c r="S71" s="410"/>
    </row>
    <row r="72" spans="1:19" ht="21" x14ac:dyDescent="0.4">
      <c r="A72" s="234">
        <v>48</v>
      </c>
      <c r="B72" s="235" t="s">
        <v>218</v>
      </c>
      <c r="C72" s="236"/>
      <c r="D72" s="236"/>
      <c r="E72" s="236"/>
      <c r="F72" s="237"/>
      <c r="G72" s="238" t="s">
        <v>219</v>
      </c>
      <c r="H72" s="239"/>
      <c r="I72" s="390" t="s">
        <v>96</v>
      </c>
      <c r="J72" s="392"/>
      <c r="K72" s="392"/>
      <c r="L72" s="392"/>
      <c r="M72" s="391"/>
      <c r="N72" s="402" t="s">
        <v>220</v>
      </c>
      <c r="O72" s="403"/>
      <c r="P72" s="403"/>
      <c r="Q72" s="403"/>
      <c r="R72" s="403"/>
      <c r="S72" s="404"/>
    </row>
    <row r="73" spans="1:19" ht="21" x14ac:dyDescent="0.4">
      <c r="A73" s="234">
        <v>49</v>
      </c>
      <c r="B73" s="235" t="s">
        <v>221</v>
      </c>
      <c r="C73" s="236"/>
      <c r="D73" s="236"/>
      <c r="E73" s="236"/>
      <c r="F73" s="237"/>
      <c r="G73" s="238" t="s">
        <v>222</v>
      </c>
      <c r="H73" s="239"/>
      <c r="I73" s="390" t="s">
        <v>96</v>
      </c>
      <c r="J73" s="392"/>
      <c r="K73" s="392"/>
      <c r="L73" s="392"/>
      <c r="M73" s="391"/>
      <c r="N73" s="390" t="s">
        <v>100</v>
      </c>
      <c r="O73" s="392"/>
      <c r="P73" s="392"/>
      <c r="Q73" s="392"/>
      <c r="R73" s="392"/>
      <c r="S73" s="391"/>
    </row>
    <row r="74" spans="1:19" ht="21" x14ac:dyDescent="0.4">
      <c r="A74" s="234">
        <v>50</v>
      </c>
      <c r="B74" s="235" t="s">
        <v>223</v>
      </c>
      <c r="C74" s="236"/>
      <c r="D74" s="236"/>
      <c r="E74" s="236"/>
      <c r="F74" s="237"/>
      <c r="G74" s="238" t="s">
        <v>224</v>
      </c>
      <c r="H74" s="239"/>
      <c r="I74" s="390" t="s">
        <v>96</v>
      </c>
      <c r="J74" s="392"/>
      <c r="K74" s="392"/>
      <c r="L74" s="392"/>
      <c r="M74" s="391"/>
      <c r="N74" s="402" t="s">
        <v>220</v>
      </c>
      <c r="O74" s="403"/>
      <c r="P74" s="403"/>
      <c r="Q74" s="403"/>
      <c r="R74" s="403"/>
      <c r="S74" s="404"/>
    </row>
    <row r="75" spans="1:19" ht="21" x14ac:dyDescent="0.4">
      <c r="A75" s="234">
        <v>51</v>
      </c>
      <c r="B75" s="229" t="s">
        <v>225</v>
      </c>
      <c r="C75" s="230"/>
      <c r="D75" s="230"/>
      <c r="E75" s="230"/>
      <c r="F75" s="231"/>
      <c r="G75" s="232" t="s">
        <v>226</v>
      </c>
      <c r="H75" s="233"/>
      <c r="I75" s="390" t="s">
        <v>96</v>
      </c>
      <c r="J75" s="392"/>
      <c r="K75" s="392"/>
      <c r="L75" s="392"/>
      <c r="M75" s="391"/>
      <c r="N75" s="390" t="s">
        <v>118</v>
      </c>
      <c r="O75" s="392"/>
      <c r="P75" s="392"/>
      <c r="Q75" s="392"/>
      <c r="R75" s="392"/>
      <c r="S75" s="391"/>
    </row>
    <row r="76" spans="1:19" ht="21" x14ac:dyDescent="0.35">
      <c r="A76" s="234">
        <v>52</v>
      </c>
      <c r="B76" s="240" t="s">
        <v>227</v>
      </c>
      <c r="C76" s="241"/>
      <c r="D76" s="241"/>
      <c r="E76" s="241"/>
      <c r="F76" s="242"/>
      <c r="G76" s="243" t="s">
        <v>228</v>
      </c>
      <c r="H76" s="244"/>
      <c r="I76" s="390" t="s">
        <v>96</v>
      </c>
      <c r="J76" s="392"/>
      <c r="K76" s="392"/>
      <c r="L76" s="392"/>
      <c r="M76" s="391"/>
      <c r="N76" s="402" t="s">
        <v>220</v>
      </c>
      <c r="O76" s="403"/>
      <c r="P76" s="403"/>
      <c r="Q76" s="403"/>
      <c r="R76" s="403"/>
      <c r="S76" s="404"/>
    </row>
    <row r="77" spans="1:19" ht="21" x14ac:dyDescent="0.4">
      <c r="A77" s="234">
        <v>53</v>
      </c>
      <c r="B77" s="229" t="s">
        <v>229</v>
      </c>
      <c r="C77" s="230"/>
      <c r="D77" s="230"/>
      <c r="E77" s="230"/>
      <c r="F77" s="231"/>
      <c r="G77" s="232" t="s">
        <v>230</v>
      </c>
      <c r="H77" s="233"/>
      <c r="I77" s="390" t="s">
        <v>96</v>
      </c>
      <c r="J77" s="392"/>
      <c r="K77" s="392"/>
      <c r="L77" s="392"/>
      <c r="M77" s="391"/>
      <c r="N77" s="390" t="s">
        <v>165</v>
      </c>
      <c r="O77" s="392"/>
      <c r="P77" s="392"/>
      <c r="Q77" s="392"/>
      <c r="R77" s="392"/>
      <c r="S77" s="391"/>
    </row>
    <row r="78" spans="1:19" ht="21" x14ac:dyDescent="0.4">
      <c r="A78" s="234">
        <v>54</v>
      </c>
      <c r="B78" s="229" t="s">
        <v>231</v>
      </c>
      <c r="C78" s="230"/>
      <c r="D78" s="230"/>
      <c r="E78" s="230"/>
      <c r="F78" s="231"/>
      <c r="G78" s="232" t="s">
        <v>232</v>
      </c>
      <c r="H78" s="233"/>
      <c r="I78" s="390" t="s">
        <v>96</v>
      </c>
      <c r="J78" s="392"/>
      <c r="K78" s="392"/>
      <c r="L78" s="392"/>
      <c r="M78" s="391"/>
      <c r="N78" s="390" t="s">
        <v>100</v>
      </c>
      <c r="O78" s="392"/>
      <c r="P78" s="392"/>
      <c r="Q78" s="392"/>
      <c r="R78" s="392"/>
      <c r="S78" s="391"/>
    </row>
    <row r="79" spans="1:19" ht="21" x14ac:dyDescent="0.4">
      <c r="A79" s="234">
        <v>56</v>
      </c>
      <c r="B79" s="235" t="s">
        <v>233</v>
      </c>
      <c r="C79" s="236"/>
      <c r="D79" s="236"/>
      <c r="E79" s="236"/>
      <c r="F79" s="237"/>
      <c r="G79" s="238" t="s">
        <v>234</v>
      </c>
      <c r="H79" s="239"/>
      <c r="I79" s="390" t="s">
        <v>96</v>
      </c>
      <c r="J79" s="392"/>
      <c r="K79" s="392"/>
      <c r="L79" s="392"/>
      <c r="M79" s="391"/>
      <c r="N79" s="402" t="s">
        <v>192</v>
      </c>
      <c r="O79" s="403"/>
      <c r="P79" s="403"/>
      <c r="Q79" s="403"/>
      <c r="R79" s="403"/>
      <c r="S79" s="404"/>
    </row>
    <row r="80" spans="1:19" ht="32.4" customHeight="1" x14ac:dyDescent="0.3">
      <c r="A80" s="245">
        <v>57</v>
      </c>
      <c r="B80" s="253" t="s">
        <v>235</v>
      </c>
      <c r="C80" s="254"/>
      <c r="D80" s="254"/>
      <c r="E80" s="254"/>
      <c r="F80" s="255"/>
      <c r="G80" s="246" t="s">
        <v>236</v>
      </c>
      <c r="H80" s="247"/>
      <c r="I80" s="417" t="s">
        <v>96</v>
      </c>
      <c r="J80" s="418"/>
      <c r="K80" s="418"/>
      <c r="L80" s="418"/>
      <c r="M80" s="419"/>
      <c r="N80" s="423" t="s">
        <v>237</v>
      </c>
      <c r="O80" s="424"/>
      <c r="P80" s="424"/>
      <c r="Q80" s="424"/>
      <c r="R80" s="424"/>
      <c r="S80" s="425"/>
    </row>
    <row r="81" spans="1:19" ht="21" x14ac:dyDescent="0.4">
      <c r="A81" s="234">
        <v>58</v>
      </c>
      <c r="B81" s="229" t="s">
        <v>238</v>
      </c>
      <c r="C81" s="230"/>
      <c r="D81" s="230"/>
      <c r="E81" s="230"/>
      <c r="F81" s="231"/>
      <c r="G81" s="232" t="s">
        <v>239</v>
      </c>
      <c r="H81" s="233"/>
      <c r="I81" s="390" t="s">
        <v>96</v>
      </c>
      <c r="J81" s="392"/>
      <c r="K81" s="392"/>
      <c r="L81" s="392"/>
      <c r="M81" s="391"/>
      <c r="N81" s="390" t="s">
        <v>206</v>
      </c>
      <c r="O81" s="392"/>
      <c r="P81" s="392"/>
      <c r="Q81" s="392"/>
      <c r="R81" s="392"/>
      <c r="S81" s="391"/>
    </row>
    <row r="82" spans="1:19" ht="21" x14ac:dyDescent="0.4">
      <c r="A82" s="234">
        <v>59</v>
      </c>
      <c r="B82" s="235" t="s">
        <v>240</v>
      </c>
      <c r="C82" s="236"/>
      <c r="D82" s="236"/>
      <c r="E82" s="236"/>
      <c r="F82" s="237"/>
      <c r="G82" s="238" t="s">
        <v>241</v>
      </c>
      <c r="H82" s="239"/>
      <c r="I82" s="405" t="s">
        <v>96</v>
      </c>
      <c r="J82" s="406"/>
      <c r="K82" s="406"/>
      <c r="L82" s="406"/>
      <c r="M82" s="407"/>
      <c r="N82" s="390" t="s">
        <v>206</v>
      </c>
      <c r="O82" s="392"/>
      <c r="P82" s="392"/>
      <c r="Q82" s="392"/>
      <c r="R82" s="392"/>
      <c r="S82" s="391"/>
    </row>
    <row r="83" spans="1:19" ht="21" x14ac:dyDescent="0.4">
      <c r="A83" s="234">
        <v>60</v>
      </c>
      <c r="B83" s="229" t="s">
        <v>242</v>
      </c>
      <c r="C83" s="230"/>
      <c r="D83" s="230"/>
      <c r="E83" s="230"/>
      <c r="F83" s="231"/>
      <c r="G83" s="232" t="s">
        <v>243</v>
      </c>
      <c r="H83" s="233"/>
      <c r="I83" s="390" t="s">
        <v>96</v>
      </c>
      <c r="J83" s="392"/>
      <c r="K83" s="392"/>
      <c r="L83" s="392"/>
      <c r="M83" s="391"/>
      <c r="N83" s="402" t="s">
        <v>220</v>
      </c>
      <c r="O83" s="403"/>
      <c r="P83" s="403"/>
      <c r="Q83" s="403"/>
      <c r="R83" s="403"/>
      <c r="S83" s="404"/>
    </row>
    <row r="84" spans="1:19" ht="21" x14ac:dyDescent="0.4">
      <c r="A84" s="234">
        <v>61</v>
      </c>
      <c r="B84" s="229" t="s">
        <v>244</v>
      </c>
      <c r="C84" s="230"/>
      <c r="D84" s="230"/>
      <c r="E84" s="230"/>
      <c r="F84" s="231"/>
      <c r="G84" s="232" t="s">
        <v>245</v>
      </c>
      <c r="H84" s="233"/>
      <c r="I84" s="390" t="s">
        <v>96</v>
      </c>
      <c r="J84" s="392"/>
      <c r="K84" s="392"/>
      <c r="L84" s="392"/>
      <c r="M84" s="391"/>
      <c r="N84" s="390" t="s">
        <v>246</v>
      </c>
      <c r="O84" s="392"/>
      <c r="P84" s="392"/>
      <c r="Q84" s="392"/>
      <c r="R84" s="392"/>
      <c r="S84" s="391"/>
    </row>
    <row r="85" spans="1:19" ht="21" x14ac:dyDescent="0.4">
      <c r="A85" s="234">
        <v>62</v>
      </c>
      <c r="B85" s="229" t="s">
        <v>247</v>
      </c>
      <c r="C85" s="230"/>
      <c r="D85" s="230"/>
      <c r="E85" s="230"/>
      <c r="F85" s="231"/>
      <c r="G85" s="232" t="s">
        <v>248</v>
      </c>
      <c r="H85" s="233"/>
      <c r="I85" s="390" t="s">
        <v>96</v>
      </c>
      <c r="J85" s="392"/>
      <c r="K85" s="392"/>
      <c r="L85" s="392"/>
      <c r="M85" s="391"/>
      <c r="N85" s="402" t="s">
        <v>249</v>
      </c>
      <c r="O85" s="403"/>
      <c r="P85" s="403"/>
      <c r="Q85" s="403"/>
      <c r="R85" s="403"/>
      <c r="S85" s="404"/>
    </row>
    <row r="86" spans="1:19" ht="21" x14ac:dyDescent="0.4">
      <c r="A86" s="234">
        <v>63</v>
      </c>
      <c r="B86" s="229" t="s">
        <v>250</v>
      </c>
      <c r="C86" s="230"/>
      <c r="D86" s="230"/>
      <c r="E86" s="230"/>
      <c r="F86" s="231"/>
      <c r="G86" s="238" t="s">
        <v>251</v>
      </c>
      <c r="H86" s="239"/>
      <c r="I86" s="390" t="s">
        <v>96</v>
      </c>
      <c r="J86" s="392"/>
      <c r="K86" s="392"/>
      <c r="L86" s="392"/>
      <c r="M86" s="391"/>
      <c r="N86" s="402" t="s">
        <v>220</v>
      </c>
      <c r="O86" s="403"/>
      <c r="P86" s="403"/>
      <c r="Q86" s="403"/>
      <c r="R86" s="403"/>
      <c r="S86" s="404"/>
    </row>
    <row r="87" spans="1:19" ht="21" x14ac:dyDescent="0.35">
      <c r="A87" s="234">
        <v>64</v>
      </c>
      <c r="B87" s="240" t="s">
        <v>252</v>
      </c>
      <c r="C87" s="241"/>
      <c r="D87" s="241"/>
      <c r="E87" s="241"/>
      <c r="F87" s="242"/>
      <c r="G87" s="238" t="s">
        <v>253</v>
      </c>
      <c r="H87" s="239"/>
      <c r="I87" s="390" t="s">
        <v>96</v>
      </c>
      <c r="J87" s="392"/>
      <c r="K87" s="392"/>
      <c r="L87" s="392"/>
      <c r="M87" s="391"/>
      <c r="N87" s="390" t="s">
        <v>118</v>
      </c>
      <c r="O87" s="392"/>
      <c r="P87" s="392"/>
      <c r="Q87" s="392"/>
      <c r="R87" s="392"/>
      <c r="S87" s="391"/>
    </row>
    <row r="88" spans="1:19" ht="21" x14ac:dyDescent="0.35">
      <c r="A88" s="234">
        <v>65</v>
      </c>
      <c r="B88" s="240" t="s">
        <v>254</v>
      </c>
      <c r="C88" s="241"/>
      <c r="D88" s="241"/>
      <c r="E88" s="241"/>
      <c r="F88" s="242"/>
      <c r="G88" s="238" t="s">
        <v>255</v>
      </c>
      <c r="H88" s="239"/>
      <c r="I88" s="390" t="s">
        <v>96</v>
      </c>
      <c r="J88" s="392"/>
      <c r="K88" s="392"/>
      <c r="L88" s="392"/>
      <c r="M88" s="391"/>
      <c r="N88" s="390" t="s">
        <v>118</v>
      </c>
      <c r="O88" s="392"/>
      <c r="P88" s="392"/>
      <c r="Q88" s="392"/>
      <c r="R88" s="392"/>
      <c r="S88" s="391"/>
    </row>
    <row r="89" spans="1:19" ht="21" x14ac:dyDescent="0.4">
      <c r="A89" s="234">
        <v>67</v>
      </c>
      <c r="B89" s="235" t="s">
        <v>256</v>
      </c>
      <c r="C89" s="236"/>
      <c r="D89" s="236"/>
      <c r="E89" s="236"/>
      <c r="F89" s="237"/>
      <c r="G89" s="238" t="s">
        <v>257</v>
      </c>
      <c r="H89" s="239"/>
      <c r="I89" s="390" t="s">
        <v>96</v>
      </c>
      <c r="J89" s="392"/>
      <c r="K89" s="392"/>
      <c r="L89" s="392"/>
      <c r="M89" s="391"/>
      <c r="N89" s="402" t="s">
        <v>246</v>
      </c>
      <c r="O89" s="403"/>
      <c r="P89" s="403"/>
      <c r="Q89" s="403"/>
      <c r="R89" s="403"/>
      <c r="S89" s="404"/>
    </row>
    <row r="90" spans="1:19" ht="21" x14ac:dyDescent="0.4">
      <c r="A90" s="234">
        <v>68</v>
      </c>
      <c r="B90" s="235" t="s">
        <v>258</v>
      </c>
      <c r="C90" s="236"/>
      <c r="D90" s="236"/>
      <c r="E90" s="236"/>
      <c r="F90" s="237"/>
      <c r="G90" s="238" t="s">
        <v>259</v>
      </c>
      <c r="H90" s="239"/>
      <c r="I90" s="390" t="s">
        <v>96</v>
      </c>
      <c r="J90" s="392"/>
      <c r="K90" s="392"/>
      <c r="L90" s="392"/>
      <c r="M90" s="391"/>
      <c r="N90" s="402" t="s">
        <v>220</v>
      </c>
      <c r="O90" s="403"/>
      <c r="P90" s="403"/>
      <c r="Q90" s="403"/>
      <c r="R90" s="403"/>
      <c r="S90" s="404"/>
    </row>
    <row r="91" spans="1:19" ht="21" x14ac:dyDescent="0.35">
      <c r="A91" s="234">
        <v>69</v>
      </c>
      <c r="B91" s="240" t="s">
        <v>260</v>
      </c>
      <c r="C91" s="241"/>
      <c r="D91" s="241"/>
      <c r="E91" s="241"/>
      <c r="F91" s="242"/>
      <c r="G91" s="243" t="s">
        <v>261</v>
      </c>
      <c r="H91" s="244"/>
      <c r="I91" s="390" t="s">
        <v>96</v>
      </c>
      <c r="J91" s="392"/>
      <c r="K91" s="392"/>
      <c r="L91" s="392"/>
      <c r="M91" s="391"/>
      <c r="N91" s="390" t="s">
        <v>206</v>
      </c>
      <c r="O91" s="392"/>
      <c r="P91" s="392"/>
      <c r="Q91" s="392"/>
      <c r="R91" s="392"/>
      <c r="S91" s="391"/>
    </row>
    <row r="92" spans="1:19" ht="21" x14ac:dyDescent="0.4">
      <c r="A92" s="234">
        <v>70</v>
      </c>
      <c r="B92" s="235" t="s">
        <v>262</v>
      </c>
      <c r="C92" s="236"/>
      <c r="D92" s="236"/>
      <c r="E92" s="236"/>
      <c r="F92" s="237"/>
      <c r="G92" s="238" t="s">
        <v>263</v>
      </c>
      <c r="H92" s="239"/>
      <c r="I92" s="390" t="s">
        <v>96</v>
      </c>
      <c r="J92" s="392"/>
      <c r="K92" s="392"/>
      <c r="L92" s="392"/>
      <c r="M92" s="391"/>
      <c r="N92" s="402" t="s">
        <v>264</v>
      </c>
      <c r="O92" s="403"/>
      <c r="P92" s="403"/>
      <c r="Q92" s="403"/>
      <c r="R92" s="403"/>
      <c r="S92" s="404"/>
    </row>
    <row r="93" spans="1:19" ht="21" x14ac:dyDescent="0.4">
      <c r="A93" s="234">
        <v>71</v>
      </c>
      <c r="B93" s="229" t="s">
        <v>265</v>
      </c>
      <c r="C93" s="230"/>
      <c r="D93" s="230"/>
      <c r="E93" s="230"/>
      <c r="F93" s="231"/>
      <c r="G93" s="232" t="s">
        <v>266</v>
      </c>
      <c r="H93" s="233"/>
      <c r="I93" s="390" t="s">
        <v>117</v>
      </c>
      <c r="J93" s="392"/>
      <c r="K93" s="392"/>
      <c r="L93" s="392"/>
      <c r="M93" s="391"/>
      <c r="N93" s="402" t="s">
        <v>267</v>
      </c>
      <c r="O93" s="403"/>
      <c r="P93" s="403"/>
      <c r="Q93" s="403"/>
      <c r="R93" s="403"/>
      <c r="S93" s="404"/>
    </row>
    <row r="94" spans="1:19" ht="21" x14ac:dyDescent="0.4">
      <c r="A94" s="234">
        <v>72</v>
      </c>
      <c r="B94" s="229" t="s">
        <v>268</v>
      </c>
      <c r="C94" s="230"/>
      <c r="D94" s="230"/>
      <c r="E94" s="230"/>
      <c r="F94" s="231"/>
      <c r="G94" s="232" t="s">
        <v>269</v>
      </c>
      <c r="H94" s="233"/>
      <c r="I94" s="390" t="s">
        <v>117</v>
      </c>
      <c r="J94" s="392"/>
      <c r="K94" s="392"/>
      <c r="L94" s="392"/>
      <c r="M94" s="391"/>
      <c r="N94" s="390" t="s">
        <v>118</v>
      </c>
      <c r="O94" s="392"/>
      <c r="P94" s="392"/>
      <c r="Q94" s="392"/>
      <c r="R94" s="392"/>
      <c r="S94" s="391"/>
    </row>
    <row r="95" spans="1:19" ht="21" x14ac:dyDescent="0.35">
      <c r="A95" s="234">
        <v>73</v>
      </c>
      <c r="B95" s="240" t="s">
        <v>270</v>
      </c>
      <c r="C95" s="241"/>
      <c r="D95" s="241"/>
      <c r="E95" s="241"/>
      <c r="F95" s="242"/>
      <c r="G95" s="243" t="s">
        <v>271</v>
      </c>
      <c r="H95" s="244"/>
      <c r="I95" s="390" t="s">
        <v>117</v>
      </c>
      <c r="J95" s="392"/>
      <c r="K95" s="392"/>
      <c r="L95" s="392"/>
      <c r="M95" s="391"/>
      <c r="N95" s="402" t="s">
        <v>267</v>
      </c>
      <c r="O95" s="403"/>
      <c r="P95" s="403"/>
      <c r="Q95" s="403"/>
      <c r="R95" s="403"/>
      <c r="S95" s="404"/>
    </row>
    <row r="96" spans="1:19" ht="21" x14ac:dyDescent="0.4">
      <c r="A96" s="234">
        <v>74</v>
      </c>
      <c r="B96" s="229" t="s">
        <v>272</v>
      </c>
      <c r="C96" s="230"/>
      <c r="D96" s="230"/>
      <c r="E96" s="230"/>
      <c r="F96" s="231"/>
      <c r="G96" s="232" t="s">
        <v>273</v>
      </c>
      <c r="H96" s="233"/>
      <c r="I96" s="390" t="s">
        <v>117</v>
      </c>
      <c r="J96" s="392"/>
      <c r="K96" s="392"/>
      <c r="L96" s="392"/>
      <c r="M96" s="391"/>
      <c r="N96" s="402" t="s">
        <v>267</v>
      </c>
      <c r="O96" s="403"/>
      <c r="P96" s="403"/>
      <c r="Q96" s="403"/>
      <c r="R96" s="403"/>
      <c r="S96" s="404"/>
    </row>
    <row r="97" spans="1:19" ht="21" x14ac:dyDescent="0.4">
      <c r="A97" s="234">
        <v>75</v>
      </c>
      <c r="B97" s="229" t="s">
        <v>274</v>
      </c>
      <c r="C97" s="230"/>
      <c r="D97" s="230"/>
      <c r="E97" s="230"/>
      <c r="F97" s="231"/>
      <c r="G97" s="232" t="s">
        <v>275</v>
      </c>
      <c r="H97" s="233"/>
      <c r="I97" s="390" t="s">
        <v>117</v>
      </c>
      <c r="J97" s="392"/>
      <c r="K97" s="392"/>
      <c r="L97" s="392"/>
      <c r="M97" s="391"/>
      <c r="N97" s="390" t="s">
        <v>133</v>
      </c>
      <c r="O97" s="392"/>
      <c r="P97" s="392"/>
      <c r="Q97" s="392"/>
      <c r="R97" s="392"/>
      <c r="S97" s="391"/>
    </row>
    <row r="98" spans="1:19" ht="21" x14ac:dyDescent="0.4">
      <c r="A98" s="234">
        <v>76</v>
      </c>
      <c r="B98" s="229" t="s">
        <v>276</v>
      </c>
      <c r="C98" s="230"/>
      <c r="D98" s="230"/>
      <c r="E98" s="230"/>
      <c r="F98" s="231"/>
      <c r="G98" s="232" t="s">
        <v>277</v>
      </c>
      <c r="H98" s="233"/>
      <c r="I98" s="390" t="s">
        <v>117</v>
      </c>
      <c r="J98" s="392"/>
      <c r="K98" s="392"/>
      <c r="L98" s="392"/>
      <c r="M98" s="391"/>
      <c r="N98" s="390" t="s">
        <v>133</v>
      </c>
      <c r="O98" s="392"/>
      <c r="P98" s="392"/>
      <c r="Q98" s="392"/>
      <c r="R98" s="392"/>
      <c r="S98" s="391"/>
    </row>
    <row r="99" spans="1:19" ht="21" x14ac:dyDescent="0.4">
      <c r="A99" s="234">
        <v>77</v>
      </c>
      <c r="B99" s="229" t="s">
        <v>278</v>
      </c>
      <c r="C99" s="230"/>
      <c r="D99" s="230"/>
      <c r="E99" s="230"/>
      <c r="F99" s="231"/>
      <c r="G99" s="232" t="s">
        <v>279</v>
      </c>
      <c r="H99" s="233"/>
      <c r="I99" s="390" t="s">
        <v>117</v>
      </c>
      <c r="J99" s="392"/>
      <c r="K99" s="392"/>
      <c r="L99" s="392"/>
      <c r="M99" s="391"/>
      <c r="N99" s="390" t="s">
        <v>133</v>
      </c>
      <c r="O99" s="392"/>
      <c r="P99" s="392"/>
      <c r="Q99" s="392"/>
      <c r="R99" s="392"/>
      <c r="S99" s="391"/>
    </row>
    <row r="100" spans="1:19" ht="21" x14ac:dyDescent="0.35">
      <c r="A100" s="234">
        <v>78</v>
      </c>
      <c r="B100" s="240" t="s">
        <v>280</v>
      </c>
      <c r="C100" s="241"/>
      <c r="D100" s="241"/>
      <c r="E100" s="241"/>
      <c r="F100" s="242"/>
      <c r="G100" s="243" t="s">
        <v>281</v>
      </c>
      <c r="H100" s="244"/>
      <c r="I100" s="390" t="s">
        <v>117</v>
      </c>
      <c r="J100" s="392"/>
      <c r="K100" s="392"/>
      <c r="L100" s="392"/>
      <c r="M100" s="391"/>
      <c r="N100" s="390" t="s">
        <v>133</v>
      </c>
      <c r="O100" s="392"/>
      <c r="P100" s="392"/>
      <c r="Q100" s="392"/>
      <c r="R100" s="392"/>
      <c r="S100" s="391"/>
    </row>
    <row r="101" spans="1:19" ht="21" x14ac:dyDescent="0.4">
      <c r="A101" s="234">
        <v>79</v>
      </c>
      <c r="B101" s="235" t="s">
        <v>282</v>
      </c>
      <c r="C101" s="236"/>
      <c r="D101" s="236"/>
      <c r="E101" s="236"/>
      <c r="F101" s="237"/>
      <c r="G101" s="238" t="s">
        <v>283</v>
      </c>
      <c r="H101" s="239"/>
      <c r="I101" s="390" t="s">
        <v>117</v>
      </c>
      <c r="J101" s="392"/>
      <c r="K101" s="392"/>
      <c r="L101" s="392"/>
      <c r="M101" s="391"/>
      <c r="N101" s="390" t="s">
        <v>133</v>
      </c>
      <c r="O101" s="392"/>
      <c r="P101" s="392"/>
      <c r="Q101" s="392"/>
      <c r="R101" s="392"/>
      <c r="S101" s="391"/>
    </row>
    <row r="102" spans="1:19" ht="21" x14ac:dyDescent="0.4">
      <c r="A102" s="234">
        <v>80</v>
      </c>
      <c r="B102" s="235" t="s">
        <v>284</v>
      </c>
      <c r="C102" s="236"/>
      <c r="D102" s="236"/>
      <c r="E102" s="236"/>
      <c r="F102" s="237"/>
      <c r="G102" s="238" t="s">
        <v>285</v>
      </c>
      <c r="H102" s="239"/>
      <c r="I102" s="390" t="s">
        <v>117</v>
      </c>
      <c r="J102" s="392"/>
      <c r="K102" s="392"/>
      <c r="L102" s="392"/>
      <c r="M102" s="391"/>
      <c r="N102" s="390" t="s">
        <v>118</v>
      </c>
      <c r="O102" s="392"/>
      <c r="P102" s="392"/>
      <c r="Q102" s="392"/>
      <c r="R102" s="392"/>
      <c r="S102" s="391"/>
    </row>
    <row r="103" spans="1:19" ht="21" x14ac:dyDescent="0.4">
      <c r="A103" s="234">
        <v>81</v>
      </c>
      <c r="B103" s="229" t="s">
        <v>286</v>
      </c>
      <c r="C103" s="230"/>
      <c r="D103" s="230"/>
      <c r="E103" s="230"/>
      <c r="F103" s="231"/>
      <c r="G103" s="232" t="s">
        <v>287</v>
      </c>
      <c r="H103" s="233"/>
      <c r="I103" s="390" t="s">
        <v>103</v>
      </c>
      <c r="J103" s="392"/>
      <c r="K103" s="392"/>
      <c r="L103" s="392"/>
      <c r="M103" s="391"/>
      <c r="N103" s="390" t="s">
        <v>168</v>
      </c>
      <c r="O103" s="392"/>
      <c r="P103" s="392"/>
      <c r="Q103" s="392"/>
      <c r="R103" s="392"/>
      <c r="S103" s="391"/>
    </row>
    <row r="104" spans="1:19" ht="21" x14ac:dyDescent="0.4">
      <c r="A104" s="234">
        <v>82</v>
      </c>
      <c r="B104" s="229" t="s">
        <v>288</v>
      </c>
      <c r="C104" s="230"/>
      <c r="D104" s="230"/>
      <c r="E104" s="230"/>
      <c r="F104" s="231"/>
      <c r="G104" s="232" t="s">
        <v>289</v>
      </c>
      <c r="H104" s="233"/>
      <c r="I104" s="390" t="s">
        <v>103</v>
      </c>
      <c r="J104" s="392"/>
      <c r="K104" s="392"/>
      <c r="L104" s="392"/>
      <c r="M104" s="391"/>
      <c r="N104" s="390" t="s">
        <v>168</v>
      </c>
      <c r="O104" s="392"/>
      <c r="P104" s="392"/>
      <c r="Q104" s="392"/>
      <c r="R104" s="392"/>
      <c r="S104" s="391"/>
    </row>
    <row r="105" spans="1:19" ht="21" x14ac:dyDescent="0.4">
      <c r="A105" s="234">
        <v>83</v>
      </c>
      <c r="B105" s="235" t="s">
        <v>290</v>
      </c>
      <c r="C105" s="236"/>
      <c r="D105" s="236"/>
      <c r="E105" s="236"/>
      <c r="F105" s="237"/>
      <c r="G105" s="238" t="s">
        <v>291</v>
      </c>
      <c r="H105" s="239"/>
      <c r="I105" s="390" t="s">
        <v>292</v>
      </c>
      <c r="J105" s="392"/>
      <c r="K105" s="392"/>
      <c r="L105" s="392"/>
      <c r="M105" s="391"/>
      <c r="N105" s="414" t="s">
        <v>293</v>
      </c>
      <c r="O105" s="415"/>
      <c r="P105" s="415"/>
      <c r="Q105" s="415"/>
      <c r="R105" s="415"/>
      <c r="S105" s="416"/>
    </row>
    <row r="106" spans="1:19" ht="21" x14ac:dyDescent="0.4">
      <c r="A106" s="234">
        <v>84</v>
      </c>
      <c r="B106" s="235" t="s">
        <v>294</v>
      </c>
      <c r="C106" s="236"/>
      <c r="D106" s="236"/>
      <c r="E106" s="236"/>
      <c r="F106" s="237"/>
      <c r="G106" s="238" t="s">
        <v>295</v>
      </c>
      <c r="H106" s="239"/>
      <c r="I106" s="402" t="s">
        <v>96</v>
      </c>
      <c r="J106" s="403"/>
      <c r="K106" s="403"/>
      <c r="L106" s="403"/>
      <c r="M106" s="404"/>
      <c r="N106" s="402" t="s">
        <v>296</v>
      </c>
      <c r="O106" s="403"/>
      <c r="P106" s="403"/>
      <c r="Q106" s="403"/>
      <c r="R106" s="403"/>
      <c r="S106" s="404"/>
    </row>
    <row r="107" spans="1:19" ht="21" x14ac:dyDescent="0.4">
      <c r="A107" s="234">
        <v>85</v>
      </c>
      <c r="B107" s="235" t="s">
        <v>297</v>
      </c>
      <c r="C107" s="236"/>
      <c r="D107" s="236"/>
      <c r="E107" s="236"/>
      <c r="F107" s="237"/>
      <c r="G107" s="256" t="s">
        <v>298</v>
      </c>
      <c r="H107" s="257"/>
      <c r="I107" s="402" t="s">
        <v>96</v>
      </c>
      <c r="J107" s="403"/>
      <c r="K107" s="403"/>
      <c r="L107" s="403"/>
      <c r="M107" s="404"/>
      <c r="N107" s="402" t="s">
        <v>299</v>
      </c>
      <c r="O107" s="403"/>
      <c r="P107" s="403"/>
      <c r="Q107" s="403"/>
      <c r="R107" s="403"/>
      <c r="S107" s="404"/>
    </row>
  </sheetData>
  <mergeCells count="183">
    <mergeCell ref="I106:M106"/>
    <mergeCell ref="N106:S106"/>
    <mergeCell ref="I107:M107"/>
    <mergeCell ref="N107:S107"/>
    <mergeCell ref="I103:M103"/>
    <mergeCell ref="N103:S103"/>
    <mergeCell ref="I104:M104"/>
    <mergeCell ref="N104:S104"/>
    <mergeCell ref="I105:M105"/>
    <mergeCell ref="N105:S105"/>
    <mergeCell ref="I100:M100"/>
    <mergeCell ref="N100:S100"/>
    <mergeCell ref="I101:M101"/>
    <mergeCell ref="N101:S101"/>
    <mergeCell ref="I102:M102"/>
    <mergeCell ref="N102:S102"/>
    <mergeCell ref="I97:M97"/>
    <mergeCell ref="N97:S97"/>
    <mergeCell ref="I98:M98"/>
    <mergeCell ref="N98:S98"/>
    <mergeCell ref="I99:M99"/>
    <mergeCell ref="N99:S99"/>
    <mergeCell ref="I94:M94"/>
    <mergeCell ref="N94:S94"/>
    <mergeCell ref="I95:M95"/>
    <mergeCell ref="N95:S95"/>
    <mergeCell ref="I96:M96"/>
    <mergeCell ref="N96:S96"/>
    <mergeCell ref="I91:M91"/>
    <mergeCell ref="N91:S91"/>
    <mergeCell ref="I92:M92"/>
    <mergeCell ref="N92:S92"/>
    <mergeCell ref="I93:M93"/>
    <mergeCell ref="N93:S93"/>
    <mergeCell ref="I88:M88"/>
    <mergeCell ref="N88:S88"/>
    <mergeCell ref="I89:M89"/>
    <mergeCell ref="N89:S89"/>
    <mergeCell ref="I90:M90"/>
    <mergeCell ref="N90:S90"/>
    <mergeCell ref="I85:M85"/>
    <mergeCell ref="N85:S85"/>
    <mergeCell ref="I86:M86"/>
    <mergeCell ref="N86:S86"/>
    <mergeCell ref="I87:M87"/>
    <mergeCell ref="N87:S87"/>
    <mergeCell ref="I82:M82"/>
    <mergeCell ref="N82:S82"/>
    <mergeCell ref="I83:M83"/>
    <mergeCell ref="N83:S83"/>
    <mergeCell ref="I84:M84"/>
    <mergeCell ref="N84:S84"/>
    <mergeCell ref="I79:M79"/>
    <mergeCell ref="N79:S79"/>
    <mergeCell ref="I80:M80"/>
    <mergeCell ref="N80:S80"/>
    <mergeCell ref="I81:M81"/>
    <mergeCell ref="N81:S81"/>
    <mergeCell ref="I76:M76"/>
    <mergeCell ref="N76:S76"/>
    <mergeCell ref="I77:M77"/>
    <mergeCell ref="N77:S77"/>
    <mergeCell ref="I78:M78"/>
    <mergeCell ref="N78:S78"/>
    <mergeCell ref="I73:M73"/>
    <mergeCell ref="N73:S73"/>
    <mergeCell ref="I74:M74"/>
    <mergeCell ref="N74:S74"/>
    <mergeCell ref="I75:M75"/>
    <mergeCell ref="N75:S75"/>
    <mergeCell ref="I70:M70"/>
    <mergeCell ref="N70:S70"/>
    <mergeCell ref="I71:M71"/>
    <mergeCell ref="N71:S71"/>
    <mergeCell ref="I72:M72"/>
    <mergeCell ref="N72:S72"/>
    <mergeCell ref="I67:M67"/>
    <mergeCell ref="N67:S67"/>
    <mergeCell ref="I68:M68"/>
    <mergeCell ref="N68:S68"/>
    <mergeCell ref="I69:M69"/>
    <mergeCell ref="N69:S69"/>
    <mergeCell ref="I64:M64"/>
    <mergeCell ref="N64:S64"/>
    <mergeCell ref="I65:M65"/>
    <mergeCell ref="N65:S65"/>
    <mergeCell ref="I66:M66"/>
    <mergeCell ref="N66:S66"/>
    <mergeCell ref="I61:M61"/>
    <mergeCell ref="N61:S61"/>
    <mergeCell ref="I62:M62"/>
    <mergeCell ref="N62:S62"/>
    <mergeCell ref="I63:M63"/>
    <mergeCell ref="N63:S63"/>
    <mergeCell ref="I58:M58"/>
    <mergeCell ref="N58:S58"/>
    <mergeCell ref="I59:M59"/>
    <mergeCell ref="N59:S59"/>
    <mergeCell ref="I60:M60"/>
    <mergeCell ref="N60:S60"/>
    <mergeCell ref="I55:M55"/>
    <mergeCell ref="N55:S55"/>
    <mergeCell ref="I56:M56"/>
    <mergeCell ref="N56:S56"/>
    <mergeCell ref="I57:M57"/>
    <mergeCell ref="N57:S57"/>
    <mergeCell ref="I52:M52"/>
    <mergeCell ref="N52:S52"/>
    <mergeCell ref="I53:M53"/>
    <mergeCell ref="N53:S53"/>
    <mergeCell ref="I54:M54"/>
    <mergeCell ref="N54:S54"/>
    <mergeCell ref="I49:M49"/>
    <mergeCell ref="N49:S49"/>
    <mergeCell ref="I50:M50"/>
    <mergeCell ref="N50:S50"/>
    <mergeCell ref="I51:M51"/>
    <mergeCell ref="N51:S51"/>
    <mergeCell ref="I46:M46"/>
    <mergeCell ref="N46:S46"/>
    <mergeCell ref="I47:M47"/>
    <mergeCell ref="N47:S47"/>
    <mergeCell ref="I48:M48"/>
    <mergeCell ref="N48:S48"/>
    <mergeCell ref="I43:M43"/>
    <mergeCell ref="N43:S43"/>
    <mergeCell ref="I44:M44"/>
    <mergeCell ref="N44:S44"/>
    <mergeCell ref="I45:M45"/>
    <mergeCell ref="N45:S45"/>
    <mergeCell ref="I40:M40"/>
    <mergeCell ref="N40:S40"/>
    <mergeCell ref="I41:M41"/>
    <mergeCell ref="N41:S41"/>
    <mergeCell ref="I42:M42"/>
    <mergeCell ref="N42:S42"/>
    <mergeCell ref="I37:M37"/>
    <mergeCell ref="N37:S37"/>
    <mergeCell ref="I38:M38"/>
    <mergeCell ref="N38:S38"/>
    <mergeCell ref="I39:M39"/>
    <mergeCell ref="N39:S39"/>
    <mergeCell ref="I34:M34"/>
    <mergeCell ref="N34:S34"/>
    <mergeCell ref="I35:M35"/>
    <mergeCell ref="N35:S35"/>
    <mergeCell ref="I36:M36"/>
    <mergeCell ref="N36:S36"/>
    <mergeCell ref="B31:F31"/>
    <mergeCell ref="I31:M31"/>
    <mergeCell ref="N31:S31"/>
    <mergeCell ref="I32:M32"/>
    <mergeCell ref="N32:S32"/>
    <mergeCell ref="I33:M33"/>
    <mergeCell ref="N33:S33"/>
    <mergeCell ref="B29:F29"/>
    <mergeCell ref="I29:M29"/>
    <mergeCell ref="N29:S29"/>
    <mergeCell ref="B30:F30"/>
    <mergeCell ref="I30:M30"/>
    <mergeCell ref="N30:S30"/>
    <mergeCell ref="B27:F27"/>
    <mergeCell ref="I27:M27"/>
    <mergeCell ref="N27:S27"/>
    <mergeCell ref="B28:F28"/>
    <mergeCell ref="I28:M28"/>
    <mergeCell ref="N28:S28"/>
    <mergeCell ref="B25:F25"/>
    <mergeCell ref="G25:H25"/>
    <mergeCell ref="I25:M25"/>
    <mergeCell ref="N25:S25"/>
    <mergeCell ref="B26:F26"/>
    <mergeCell ref="I26:M26"/>
    <mergeCell ref="N26:S26"/>
    <mergeCell ref="A3:Z3"/>
    <mergeCell ref="A5:Z5"/>
    <mergeCell ref="A6:Z6"/>
    <mergeCell ref="A21:Z21"/>
    <mergeCell ref="A22:S23"/>
    <mergeCell ref="B24:F24"/>
    <mergeCell ref="G24:H24"/>
    <mergeCell ref="I24:M24"/>
    <mergeCell ref="N24:S2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F18CB-9725-430C-8671-E260831D8385}">
  <dimension ref="A4:I313"/>
  <sheetViews>
    <sheetView topLeftCell="B1" workbookViewId="0">
      <selection activeCell="K11" sqref="K11"/>
    </sheetView>
  </sheetViews>
  <sheetFormatPr baseColWidth="10" defaultColWidth="11.5546875" defaultRowHeight="14.4" x14ac:dyDescent="0.3"/>
  <cols>
    <col min="2" max="2" width="14.88671875" bestFit="1" customWidth="1"/>
    <col min="3" max="3" width="33.77734375" customWidth="1"/>
    <col min="4" max="4" width="20.88671875" customWidth="1"/>
    <col min="6" max="6" width="15.109375" customWidth="1"/>
    <col min="7" max="7" width="31.109375" customWidth="1"/>
    <col min="8" max="8" width="18.109375" customWidth="1"/>
    <col min="9" max="9" width="14.44140625" customWidth="1"/>
  </cols>
  <sheetData>
    <row r="4" spans="1:9" x14ac:dyDescent="0.3">
      <c r="A4" s="344"/>
      <c r="B4" s="344"/>
      <c r="C4" s="344"/>
      <c r="D4" s="344"/>
      <c r="E4" s="344"/>
      <c r="F4" s="344"/>
      <c r="G4" s="344"/>
      <c r="H4" s="344"/>
      <c r="I4" s="344"/>
    </row>
    <row r="5" spans="1:9" ht="21" x14ac:dyDescent="0.4">
      <c r="A5" s="426" t="s">
        <v>300</v>
      </c>
      <c r="B5" s="426"/>
      <c r="C5" s="426"/>
      <c r="D5" s="426"/>
      <c r="E5" s="426"/>
      <c r="F5" s="426"/>
      <c r="G5" s="426"/>
      <c r="H5" s="426"/>
      <c r="I5" s="426"/>
    </row>
    <row r="6" spans="1:9" x14ac:dyDescent="0.3">
      <c r="A6" s="346" t="s">
        <v>301</v>
      </c>
      <c r="B6" s="347"/>
      <c r="C6" s="347"/>
      <c r="D6" s="347"/>
      <c r="E6" s="347"/>
      <c r="F6" s="347"/>
      <c r="G6" s="347"/>
      <c r="H6" s="347"/>
      <c r="I6" s="348"/>
    </row>
    <row r="7" spans="1:9" ht="15.6" x14ac:dyDescent="0.3">
      <c r="A7" s="427" t="s">
        <v>302</v>
      </c>
      <c r="B7" s="427"/>
      <c r="C7" s="427"/>
      <c r="D7" s="427"/>
      <c r="E7" s="427"/>
      <c r="F7" s="427"/>
      <c r="G7" s="427"/>
      <c r="H7" s="427"/>
      <c r="I7" s="428"/>
    </row>
    <row r="8" spans="1:9" ht="39.6" customHeight="1" x14ac:dyDescent="0.3">
      <c r="A8" s="258" t="s">
        <v>85</v>
      </c>
      <c r="B8" s="259" t="s">
        <v>1</v>
      </c>
      <c r="C8" s="260" t="s">
        <v>303</v>
      </c>
      <c r="D8" s="261" t="s">
        <v>304</v>
      </c>
      <c r="E8" s="262" t="s">
        <v>305</v>
      </c>
      <c r="F8" s="262" t="s">
        <v>306</v>
      </c>
      <c r="G8" s="262" t="s">
        <v>307</v>
      </c>
      <c r="H8" s="262" t="s">
        <v>308</v>
      </c>
      <c r="I8" s="263" t="s">
        <v>309</v>
      </c>
    </row>
    <row r="9" spans="1:9" ht="13.2" customHeight="1" x14ac:dyDescent="0.3">
      <c r="A9" s="429">
        <v>1</v>
      </c>
      <c r="B9" s="430" t="s">
        <v>45</v>
      </c>
      <c r="C9" s="265" t="s">
        <v>310</v>
      </c>
      <c r="D9" s="265" t="s">
        <v>311</v>
      </c>
      <c r="E9" s="265">
        <v>3</v>
      </c>
      <c r="F9" s="265">
        <v>1.5</v>
      </c>
      <c r="G9" s="265" t="s">
        <v>312</v>
      </c>
      <c r="H9" s="265"/>
      <c r="I9" s="265">
        <v>20</v>
      </c>
    </row>
    <row r="10" spans="1:9" ht="13.2" customHeight="1" x14ac:dyDescent="0.3">
      <c r="A10" s="429"/>
      <c r="B10" s="431"/>
      <c r="C10" s="265" t="s">
        <v>313</v>
      </c>
      <c r="D10" s="265" t="s">
        <v>314</v>
      </c>
      <c r="E10" s="265">
        <v>1</v>
      </c>
      <c r="F10" s="265">
        <v>1</v>
      </c>
      <c r="G10" s="265" t="s">
        <v>315</v>
      </c>
      <c r="H10" s="265"/>
      <c r="I10" s="265">
        <v>12</v>
      </c>
    </row>
    <row r="11" spans="1:9" ht="13.2" customHeight="1" x14ac:dyDescent="0.3">
      <c r="A11" s="429"/>
      <c r="B11" s="431"/>
      <c r="C11" s="265" t="s">
        <v>316</v>
      </c>
      <c r="D11" s="265" t="s">
        <v>314</v>
      </c>
      <c r="E11" s="265">
        <v>7</v>
      </c>
      <c r="F11" s="265">
        <v>1</v>
      </c>
      <c r="G11" s="266"/>
      <c r="H11" s="265"/>
      <c r="I11" s="267">
        <v>60</v>
      </c>
    </row>
    <row r="12" spans="1:9" ht="13.2" customHeight="1" x14ac:dyDescent="0.3">
      <c r="A12" s="429"/>
      <c r="B12" s="431"/>
      <c r="C12" s="268" t="s">
        <v>317</v>
      </c>
      <c r="D12" s="268" t="s">
        <v>314</v>
      </c>
      <c r="E12" s="268">
        <v>8</v>
      </c>
      <c r="F12" s="268">
        <v>4</v>
      </c>
      <c r="G12" s="269" t="s">
        <v>318</v>
      </c>
      <c r="H12" s="265"/>
      <c r="I12" s="267">
        <v>200</v>
      </c>
    </row>
    <row r="13" spans="1:9" ht="13.2" customHeight="1" x14ac:dyDescent="0.3">
      <c r="A13" s="429"/>
      <c r="B13" s="431"/>
      <c r="C13" s="270"/>
      <c r="D13" s="267"/>
      <c r="E13" s="267"/>
      <c r="F13" s="267"/>
      <c r="G13" s="267"/>
      <c r="H13" s="265"/>
      <c r="I13" s="267"/>
    </row>
    <row r="14" spans="1:9" ht="13.2" customHeight="1" x14ac:dyDescent="0.3">
      <c r="A14" s="429"/>
      <c r="B14" s="432"/>
      <c r="C14" s="270"/>
      <c r="D14" s="267"/>
      <c r="E14" s="267"/>
      <c r="F14" s="267"/>
      <c r="G14" s="267"/>
      <c r="H14" s="265"/>
      <c r="I14" s="267"/>
    </row>
    <row r="15" spans="1:9" ht="13.2" customHeight="1" x14ac:dyDescent="0.3">
      <c r="A15" s="429"/>
      <c r="B15" s="271"/>
      <c r="C15" s="270"/>
      <c r="D15" s="267"/>
      <c r="E15" s="267"/>
      <c r="F15" s="267"/>
      <c r="G15" s="267"/>
      <c r="H15" s="265"/>
      <c r="I15" s="267"/>
    </row>
    <row r="16" spans="1:9" ht="13.2" customHeight="1" x14ac:dyDescent="0.3">
      <c r="A16" s="429">
        <v>2</v>
      </c>
      <c r="B16" s="433" t="s">
        <v>8</v>
      </c>
      <c r="C16" s="247"/>
      <c r="D16" s="272"/>
      <c r="E16" s="273"/>
      <c r="F16" s="273"/>
      <c r="G16" s="273"/>
      <c r="H16" s="274"/>
      <c r="I16" s="274"/>
    </row>
    <row r="17" spans="1:9" ht="13.2" customHeight="1" x14ac:dyDescent="0.3">
      <c r="A17" s="429"/>
      <c r="B17" s="434"/>
      <c r="C17" s="273"/>
      <c r="D17" s="272"/>
      <c r="E17" s="275"/>
      <c r="F17" s="274"/>
      <c r="G17" s="273"/>
      <c r="H17" s="274"/>
      <c r="I17" s="274"/>
    </row>
    <row r="18" spans="1:9" ht="13.2" customHeight="1" x14ac:dyDescent="0.3">
      <c r="A18" s="429"/>
      <c r="B18" s="434"/>
      <c r="C18" s="265"/>
      <c r="D18" s="272"/>
      <c r="E18" s="265"/>
      <c r="F18" s="265"/>
      <c r="G18" s="265"/>
      <c r="H18" s="274"/>
      <c r="I18" s="265"/>
    </row>
    <row r="19" spans="1:9" ht="13.2" customHeight="1" x14ac:dyDescent="0.3">
      <c r="A19" s="429"/>
      <c r="B19" s="435"/>
      <c r="C19" s="265"/>
      <c r="D19" s="272"/>
      <c r="E19" s="267"/>
      <c r="F19" s="267"/>
      <c r="G19" s="267"/>
      <c r="H19" s="267"/>
      <c r="I19" s="267"/>
    </row>
    <row r="20" spans="1:9" ht="13.2" customHeight="1" x14ac:dyDescent="0.3">
      <c r="A20" s="429"/>
      <c r="B20" s="271"/>
      <c r="C20" s="265"/>
      <c r="D20" s="270"/>
      <c r="E20" s="267"/>
      <c r="F20" s="267"/>
      <c r="G20" s="267"/>
      <c r="H20" s="267"/>
      <c r="I20" s="267"/>
    </row>
    <row r="21" spans="1:9" ht="13.2" customHeight="1" x14ac:dyDescent="0.3">
      <c r="A21" s="264"/>
      <c r="B21" s="276"/>
      <c r="C21" s="265"/>
      <c r="D21" s="270"/>
      <c r="E21" s="267"/>
      <c r="F21" s="267"/>
      <c r="G21" s="267"/>
      <c r="H21" s="267"/>
      <c r="I21" s="277"/>
    </row>
    <row r="22" spans="1:9" ht="13.2" customHeight="1" x14ac:dyDescent="0.3">
      <c r="A22" s="264"/>
      <c r="B22" s="276"/>
      <c r="C22" s="265"/>
      <c r="D22" s="270"/>
      <c r="E22" s="267"/>
      <c r="F22" s="267"/>
      <c r="G22" s="267"/>
      <c r="H22" s="267"/>
      <c r="I22" s="277"/>
    </row>
    <row r="23" spans="1:9" ht="13.2" customHeight="1" x14ac:dyDescent="0.3">
      <c r="A23" s="429">
        <v>3</v>
      </c>
      <c r="B23" s="430" t="s">
        <v>9</v>
      </c>
      <c r="C23" s="278" t="s">
        <v>319</v>
      </c>
      <c r="D23" s="279"/>
      <c r="E23" s="278">
        <v>4</v>
      </c>
      <c r="F23" s="278">
        <v>4</v>
      </c>
      <c r="G23" s="273" t="s">
        <v>320</v>
      </c>
      <c r="H23" s="280"/>
      <c r="I23" s="281">
        <v>76</v>
      </c>
    </row>
    <row r="24" spans="1:9" ht="13.2" customHeight="1" x14ac:dyDescent="0.3">
      <c r="A24" s="429"/>
      <c r="B24" s="432"/>
      <c r="C24" s="278" t="s">
        <v>321</v>
      </c>
      <c r="D24" s="279"/>
      <c r="E24" s="279">
        <v>8</v>
      </c>
      <c r="F24" s="279">
        <v>6</v>
      </c>
      <c r="G24" s="279" t="s">
        <v>322</v>
      </c>
      <c r="H24" s="280"/>
      <c r="I24" s="282">
        <v>120</v>
      </c>
    </row>
    <row r="25" spans="1:9" ht="13.2" customHeight="1" x14ac:dyDescent="0.3">
      <c r="A25" s="429"/>
      <c r="B25" s="283"/>
      <c r="C25" s="284"/>
      <c r="D25" s="284"/>
      <c r="E25" s="284"/>
      <c r="F25" s="284"/>
      <c r="G25" s="284"/>
      <c r="H25" s="285"/>
      <c r="I25" s="286"/>
    </row>
    <row r="26" spans="1:9" ht="21.6" customHeight="1" x14ac:dyDescent="0.3">
      <c r="A26" s="429">
        <v>4</v>
      </c>
      <c r="B26" s="430" t="s">
        <v>10</v>
      </c>
      <c r="C26" s="287" t="s">
        <v>323</v>
      </c>
      <c r="D26" s="287" t="s">
        <v>314</v>
      </c>
      <c r="E26" s="287">
        <v>3.3</v>
      </c>
      <c r="F26" s="287">
        <v>1.5</v>
      </c>
      <c r="G26" s="287" t="s">
        <v>324</v>
      </c>
      <c r="H26" s="280"/>
      <c r="I26" s="288">
        <v>230</v>
      </c>
    </row>
    <row r="27" spans="1:9" ht="34.950000000000003" customHeight="1" x14ac:dyDescent="0.3">
      <c r="A27" s="429"/>
      <c r="B27" s="431"/>
      <c r="C27" s="279" t="s">
        <v>325</v>
      </c>
      <c r="D27" s="289" t="s">
        <v>314</v>
      </c>
      <c r="E27" s="278">
        <v>6</v>
      </c>
      <c r="F27" s="278">
        <v>2</v>
      </c>
      <c r="G27" s="290" t="s">
        <v>326</v>
      </c>
      <c r="H27" s="280"/>
      <c r="I27" s="291">
        <v>350</v>
      </c>
    </row>
    <row r="28" spans="1:9" ht="30" customHeight="1" x14ac:dyDescent="0.3">
      <c r="A28" s="429"/>
      <c r="B28" s="431"/>
      <c r="C28" s="279" t="s">
        <v>327</v>
      </c>
      <c r="D28" s="289" t="s">
        <v>314</v>
      </c>
      <c r="E28" s="278">
        <v>6</v>
      </c>
      <c r="F28" s="278">
        <v>2</v>
      </c>
      <c r="G28" s="290" t="s">
        <v>326</v>
      </c>
      <c r="H28" s="280"/>
      <c r="I28" s="291">
        <v>250</v>
      </c>
    </row>
    <row r="29" spans="1:9" ht="30.6" customHeight="1" x14ac:dyDescent="0.3">
      <c r="A29" s="429"/>
      <c r="B29" s="431"/>
      <c r="C29" s="292" t="s">
        <v>328</v>
      </c>
      <c r="D29" s="289" t="s">
        <v>314</v>
      </c>
      <c r="E29" s="289">
        <v>4</v>
      </c>
      <c r="F29" s="289">
        <v>4</v>
      </c>
      <c r="G29" s="292" t="s">
        <v>329</v>
      </c>
      <c r="H29" s="280"/>
      <c r="I29" s="281">
        <v>450</v>
      </c>
    </row>
    <row r="30" spans="1:9" ht="26.4" customHeight="1" x14ac:dyDescent="0.3">
      <c r="A30" s="429"/>
      <c r="B30" s="431"/>
      <c r="C30" s="287" t="s">
        <v>323</v>
      </c>
      <c r="D30" s="289" t="s">
        <v>314</v>
      </c>
      <c r="E30" s="290">
        <v>3</v>
      </c>
      <c r="F30" s="290">
        <v>3</v>
      </c>
      <c r="G30" s="275" t="s">
        <v>330</v>
      </c>
      <c r="H30" s="280"/>
      <c r="I30" s="293">
        <v>200</v>
      </c>
    </row>
    <row r="31" spans="1:9" ht="13.2" customHeight="1" x14ac:dyDescent="0.3">
      <c r="A31" s="429"/>
      <c r="B31" s="432"/>
      <c r="C31" s="290"/>
      <c r="D31" s="290"/>
      <c r="E31" s="290"/>
      <c r="F31" s="290"/>
      <c r="G31" s="290"/>
      <c r="H31" s="280"/>
      <c r="I31" s="293"/>
    </row>
    <row r="32" spans="1:9" ht="13.2" customHeight="1" x14ac:dyDescent="0.3">
      <c r="A32" s="429"/>
      <c r="B32" s="283"/>
      <c r="C32" s="294"/>
      <c r="D32" s="294"/>
      <c r="E32" s="294"/>
      <c r="F32" s="294"/>
      <c r="G32" s="294"/>
      <c r="H32" s="294"/>
      <c r="I32" s="295"/>
    </row>
    <row r="33" spans="1:9" ht="13.2" customHeight="1" x14ac:dyDescent="0.3">
      <c r="A33" s="429">
        <v>5</v>
      </c>
      <c r="B33" s="430" t="s">
        <v>11</v>
      </c>
      <c r="C33" s="272" t="s">
        <v>331</v>
      </c>
      <c r="D33" s="272" t="s">
        <v>332</v>
      </c>
      <c r="E33" s="272">
        <v>3</v>
      </c>
      <c r="F33" s="272">
        <v>2</v>
      </c>
      <c r="G33" s="272"/>
      <c r="H33" s="296"/>
      <c r="I33" s="272">
        <v>20</v>
      </c>
    </row>
    <row r="34" spans="1:9" ht="13.2" customHeight="1" x14ac:dyDescent="0.3">
      <c r="A34" s="429"/>
      <c r="B34" s="431"/>
      <c r="C34" s="272" t="s">
        <v>333</v>
      </c>
      <c r="D34" s="272" t="s">
        <v>334</v>
      </c>
      <c r="E34" s="272">
        <v>6</v>
      </c>
      <c r="F34" s="272">
        <v>4</v>
      </c>
      <c r="G34" s="272" t="s">
        <v>335</v>
      </c>
      <c r="H34" s="297"/>
      <c r="I34" s="272">
        <v>500</v>
      </c>
    </row>
    <row r="35" spans="1:9" ht="13.2" customHeight="1" x14ac:dyDescent="0.3">
      <c r="A35" s="429"/>
      <c r="B35" s="431"/>
      <c r="C35" s="272" t="s">
        <v>336</v>
      </c>
      <c r="D35" s="272" t="s">
        <v>337</v>
      </c>
      <c r="E35" s="272">
        <v>2</v>
      </c>
      <c r="F35" s="272">
        <v>2</v>
      </c>
      <c r="G35" s="272"/>
      <c r="H35" s="265"/>
      <c r="I35" s="272">
        <v>125</v>
      </c>
    </row>
    <row r="36" spans="1:9" ht="13.2" customHeight="1" x14ac:dyDescent="0.3">
      <c r="A36" s="429"/>
      <c r="B36" s="431"/>
      <c r="C36" s="272" t="s">
        <v>336</v>
      </c>
      <c r="D36" s="272" t="s">
        <v>337</v>
      </c>
      <c r="E36" s="272">
        <v>3</v>
      </c>
      <c r="F36" s="272">
        <v>3</v>
      </c>
      <c r="G36" s="272"/>
      <c r="H36" s="298"/>
      <c r="I36" s="272">
        <v>150</v>
      </c>
    </row>
    <row r="37" spans="1:9" ht="13.2" customHeight="1" x14ac:dyDescent="0.3">
      <c r="A37" s="429"/>
      <c r="B37" s="431"/>
      <c r="C37" s="272" t="s">
        <v>336</v>
      </c>
      <c r="D37" s="272" t="s">
        <v>337</v>
      </c>
      <c r="E37" s="272">
        <v>2</v>
      </c>
      <c r="F37" s="272">
        <v>2</v>
      </c>
      <c r="G37" s="272"/>
      <c r="H37" s="297"/>
      <c r="I37" s="272">
        <v>125</v>
      </c>
    </row>
    <row r="38" spans="1:9" ht="13.2" customHeight="1" x14ac:dyDescent="0.3">
      <c r="A38" s="429"/>
      <c r="B38" s="431"/>
      <c r="C38" s="272" t="s">
        <v>338</v>
      </c>
      <c r="D38" s="272" t="s">
        <v>339</v>
      </c>
      <c r="E38" s="272">
        <v>5</v>
      </c>
      <c r="F38" s="272">
        <v>2</v>
      </c>
      <c r="G38" s="296" t="s">
        <v>340</v>
      </c>
      <c r="H38" s="297"/>
      <c r="I38" s="272">
        <v>80</v>
      </c>
    </row>
    <row r="39" spans="1:9" ht="13.2" customHeight="1" x14ac:dyDescent="0.3">
      <c r="A39" s="429"/>
      <c r="B39" s="431"/>
      <c r="C39" s="272" t="s">
        <v>341</v>
      </c>
      <c r="D39" s="272" t="s">
        <v>342</v>
      </c>
      <c r="E39" s="272">
        <v>23</v>
      </c>
      <c r="F39" s="272">
        <v>11</v>
      </c>
      <c r="G39" s="272"/>
      <c r="H39" s="297"/>
      <c r="I39" s="265">
        <v>100</v>
      </c>
    </row>
    <row r="40" spans="1:9" ht="13.2" customHeight="1" x14ac:dyDescent="0.3">
      <c r="A40" s="429"/>
      <c r="B40" s="431"/>
      <c r="C40" s="272" t="s">
        <v>343</v>
      </c>
      <c r="D40" s="265" t="s">
        <v>344</v>
      </c>
      <c r="E40" s="265"/>
      <c r="F40" s="265">
        <v>8</v>
      </c>
      <c r="G40" s="265" t="s">
        <v>345</v>
      </c>
      <c r="H40" s="297"/>
      <c r="I40" s="265">
        <v>400</v>
      </c>
    </row>
    <row r="41" spans="1:9" ht="13.2" customHeight="1" x14ac:dyDescent="0.3">
      <c r="A41" s="429"/>
      <c r="B41" s="431"/>
      <c r="C41" s="272" t="s">
        <v>346</v>
      </c>
      <c r="D41" s="272" t="s">
        <v>347</v>
      </c>
      <c r="E41" s="272">
        <v>14</v>
      </c>
      <c r="F41" s="272">
        <v>14</v>
      </c>
      <c r="G41" s="272" t="s">
        <v>348</v>
      </c>
      <c r="H41" s="297"/>
      <c r="I41" s="272">
        <v>600</v>
      </c>
    </row>
    <row r="42" spans="1:9" ht="13.2" customHeight="1" x14ac:dyDescent="0.3">
      <c r="A42" s="429"/>
      <c r="B42" s="431"/>
      <c r="C42" s="299" t="s">
        <v>349</v>
      </c>
      <c r="D42" s="265" t="s">
        <v>346</v>
      </c>
      <c r="E42" s="265">
        <v>20</v>
      </c>
      <c r="F42" s="265">
        <v>8</v>
      </c>
      <c r="G42" s="265" t="s">
        <v>324</v>
      </c>
      <c r="H42" s="297"/>
      <c r="I42" s="272"/>
    </row>
    <row r="43" spans="1:9" ht="13.2" customHeight="1" x14ac:dyDescent="0.3">
      <c r="A43" s="429"/>
      <c r="B43" s="431"/>
      <c r="C43" s="299" t="s">
        <v>350</v>
      </c>
      <c r="D43" s="265" t="s">
        <v>351</v>
      </c>
      <c r="E43" s="265">
        <v>2</v>
      </c>
      <c r="F43" s="265">
        <v>2</v>
      </c>
      <c r="G43" s="265" t="s">
        <v>352</v>
      </c>
      <c r="H43" s="297"/>
      <c r="I43" s="272"/>
    </row>
    <row r="44" spans="1:9" ht="13.2" customHeight="1" x14ac:dyDescent="0.3">
      <c r="A44" s="429"/>
      <c r="B44" s="431"/>
      <c r="C44" s="299" t="s">
        <v>353</v>
      </c>
      <c r="D44" s="265" t="s">
        <v>314</v>
      </c>
      <c r="E44" s="265">
        <v>9</v>
      </c>
      <c r="F44" s="265"/>
      <c r="G44" s="265" t="s">
        <v>354</v>
      </c>
      <c r="H44" s="297"/>
      <c r="I44" s="272"/>
    </row>
    <row r="45" spans="1:9" ht="13.2" customHeight="1" x14ac:dyDescent="0.3">
      <c r="A45" s="429"/>
      <c r="B45" s="431"/>
      <c r="C45" s="299" t="s">
        <v>355</v>
      </c>
      <c r="D45" s="265" t="s">
        <v>356</v>
      </c>
      <c r="E45" s="265">
        <v>4</v>
      </c>
      <c r="F45" s="265"/>
      <c r="G45" s="272"/>
      <c r="H45" s="297"/>
      <c r="I45" s="272"/>
    </row>
    <row r="46" spans="1:9" ht="13.2" customHeight="1" x14ac:dyDescent="0.3">
      <c r="A46" s="429"/>
      <c r="B46" s="432"/>
      <c r="C46" s="299"/>
      <c r="D46" s="265"/>
      <c r="E46" s="300"/>
      <c r="F46" s="300"/>
      <c r="G46" s="265"/>
      <c r="H46" s="297"/>
      <c r="I46" s="301"/>
    </row>
    <row r="47" spans="1:9" ht="13.2" customHeight="1" x14ac:dyDescent="0.3">
      <c r="A47" s="429"/>
      <c r="B47" s="283"/>
      <c r="C47" s="302"/>
      <c r="D47" s="302"/>
      <c r="E47" s="303"/>
      <c r="F47" s="303"/>
      <c r="G47" s="302"/>
      <c r="H47" s="302"/>
      <c r="I47" s="303"/>
    </row>
    <row r="48" spans="1:9" ht="13.2" customHeight="1" x14ac:dyDescent="0.3">
      <c r="A48" s="436">
        <v>6</v>
      </c>
      <c r="B48" s="433" t="s">
        <v>12</v>
      </c>
      <c r="C48" s="265"/>
      <c r="D48" s="267"/>
      <c r="E48" s="304"/>
      <c r="F48" s="305"/>
      <c r="G48" s="306"/>
      <c r="H48" s="307"/>
      <c r="I48" s="308"/>
    </row>
    <row r="49" spans="1:9" ht="13.2" customHeight="1" x14ac:dyDescent="0.3">
      <c r="A49" s="436"/>
      <c r="B49" s="434"/>
      <c r="C49" s="265"/>
      <c r="D49" s="267"/>
      <c r="E49" s="304"/>
      <c r="F49" s="305"/>
      <c r="G49" s="306"/>
      <c r="H49" s="307"/>
      <c r="I49" s="308"/>
    </row>
    <row r="50" spans="1:9" ht="13.2" customHeight="1" x14ac:dyDescent="0.3">
      <c r="A50" s="436"/>
      <c r="B50" s="434"/>
      <c r="C50" s="265"/>
      <c r="D50" s="267"/>
      <c r="E50" s="304"/>
      <c r="F50" s="305"/>
      <c r="G50" s="306"/>
      <c r="H50" s="307"/>
      <c r="I50" s="308"/>
    </row>
    <row r="51" spans="1:9" ht="13.2" customHeight="1" x14ac:dyDescent="0.3">
      <c r="A51" s="436"/>
      <c r="B51" s="435"/>
      <c r="C51" s="265"/>
      <c r="D51" s="267"/>
      <c r="E51" s="304"/>
      <c r="F51" s="305"/>
      <c r="G51" s="306"/>
      <c r="H51" s="307"/>
      <c r="I51" s="308"/>
    </row>
    <row r="52" spans="1:9" ht="13.2" customHeight="1" x14ac:dyDescent="0.3">
      <c r="A52" s="436"/>
      <c r="B52" s="283"/>
      <c r="C52" s="285"/>
      <c r="D52" s="309"/>
      <c r="E52" s="310"/>
      <c r="F52" s="311"/>
      <c r="G52" s="312"/>
      <c r="H52" s="313"/>
      <c r="I52" s="314"/>
    </row>
    <row r="53" spans="1:9" ht="13.2" customHeight="1" x14ac:dyDescent="0.3">
      <c r="A53" s="436">
        <v>7</v>
      </c>
      <c r="B53" s="433" t="s">
        <v>13</v>
      </c>
      <c r="C53" s="265"/>
      <c r="D53" s="265"/>
      <c r="E53" s="300"/>
      <c r="F53" s="300"/>
      <c r="G53" s="265"/>
      <c r="H53" s="265"/>
      <c r="I53" s="300"/>
    </row>
    <row r="54" spans="1:9" ht="13.2" customHeight="1" x14ac:dyDescent="0.3">
      <c r="A54" s="436"/>
      <c r="B54" s="434"/>
      <c r="C54" s="265"/>
      <c r="D54" s="265"/>
      <c r="E54" s="300"/>
      <c r="F54" s="300"/>
      <c r="G54" s="265"/>
      <c r="H54" s="265"/>
      <c r="I54" s="300"/>
    </row>
    <row r="55" spans="1:9" ht="13.2" customHeight="1" x14ac:dyDescent="0.3">
      <c r="A55" s="436"/>
      <c r="B55" s="434"/>
      <c r="C55" s="265"/>
      <c r="D55" s="265"/>
      <c r="E55" s="300"/>
      <c r="F55" s="300"/>
      <c r="G55" s="265"/>
      <c r="H55" s="265"/>
      <c r="I55" s="300"/>
    </row>
    <row r="56" spans="1:9" ht="13.2" customHeight="1" x14ac:dyDescent="0.3">
      <c r="A56" s="436"/>
      <c r="B56" s="434"/>
      <c r="C56" s="265"/>
      <c r="D56" s="265"/>
      <c r="E56" s="300"/>
      <c r="F56" s="300"/>
      <c r="G56" s="265"/>
      <c r="H56" s="265"/>
      <c r="I56" s="300"/>
    </row>
    <row r="57" spans="1:9" ht="13.2" customHeight="1" x14ac:dyDescent="0.3">
      <c r="A57" s="436"/>
      <c r="B57" s="435"/>
      <c r="C57" s="265"/>
      <c r="D57" s="265"/>
      <c r="E57" s="300"/>
      <c r="F57" s="300"/>
      <c r="G57" s="265"/>
      <c r="H57" s="265"/>
      <c r="I57" s="300"/>
    </row>
    <row r="58" spans="1:9" ht="13.2" customHeight="1" x14ac:dyDescent="0.3">
      <c r="A58" s="436"/>
      <c r="B58" s="283"/>
      <c r="C58" s="285"/>
      <c r="D58" s="285"/>
      <c r="E58" s="315"/>
      <c r="F58" s="315"/>
      <c r="G58" s="285"/>
      <c r="H58" s="285"/>
      <c r="I58" s="315"/>
    </row>
    <row r="59" spans="1:9" ht="13.2" customHeight="1" x14ac:dyDescent="0.3">
      <c r="A59" s="429">
        <v>8</v>
      </c>
      <c r="B59" s="433" t="s">
        <v>14</v>
      </c>
      <c r="C59" s="265"/>
      <c r="D59" s="265"/>
      <c r="E59" s="300"/>
      <c r="F59" s="300"/>
      <c r="G59" s="275"/>
      <c r="H59" s="270"/>
      <c r="I59" s="316"/>
    </row>
    <row r="60" spans="1:9" ht="13.2" customHeight="1" x14ac:dyDescent="0.3">
      <c r="A60" s="429"/>
      <c r="B60" s="434"/>
      <c r="C60" s="265"/>
      <c r="D60" s="265"/>
      <c r="E60" s="300"/>
      <c r="F60" s="300"/>
      <c r="G60" s="275"/>
      <c r="H60" s="270"/>
      <c r="I60" s="316"/>
    </row>
    <row r="61" spans="1:9" ht="13.2" customHeight="1" x14ac:dyDescent="0.3">
      <c r="A61" s="429"/>
      <c r="B61" s="434"/>
      <c r="C61" s="265"/>
      <c r="D61" s="265"/>
      <c r="E61" s="300"/>
      <c r="F61" s="300"/>
      <c r="G61" s="275"/>
      <c r="H61" s="270"/>
      <c r="I61" s="316"/>
    </row>
    <row r="62" spans="1:9" ht="13.2" customHeight="1" x14ac:dyDescent="0.3">
      <c r="A62" s="429"/>
      <c r="B62" s="434"/>
      <c r="C62" s="265"/>
      <c r="D62" s="265"/>
      <c r="E62" s="300"/>
      <c r="F62" s="300"/>
      <c r="G62" s="275"/>
      <c r="H62" s="307"/>
      <c r="I62" s="316"/>
    </row>
    <row r="63" spans="1:9" ht="13.2" customHeight="1" x14ac:dyDescent="0.3">
      <c r="A63" s="429"/>
      <c r="B63" s="434"/>
      <c r="C63" s="265"/>
      <c r="D63" s="265"/>
      <c r="E63" s="300"/>
      <c r="F63" s="300"/>
      <c r="G63" s="265"/>
      <c r="H63" s="307"/>
      <c r="I63" s="316"/>
    </row>
    <row r="64" spans="1:9" ht="13.2" customHeight="1" x14ac:dyDescent="0.3">
      <c r="A64" s="429"/>
      <c r="B64" s="434"/>
      <c r="C64" s="317"/>
      <c r="D64" s="265"/>
      <c r="E64" s="300"/>
      <c r="F64" s="300"/>
      <c r="G64" s="265"/>
      <c r="H64" s="307"/>
      <c r="I64" s="316"/>
    </row>
    <row r="65" spans="1:9" ht="13.2" customHeight="1" x14ac:dyDescent="0.3">
      <c r="A65" s="429"/>
      <c r="B65" s="435"/>
      <c r="C65" s="265"/>
      <c r="D65" s="265"/>
      <c r="E65" s="300"/>
      <c r="F65" s="300"/>
      <c r="G65" s="265"/>
      <c r="H65" s="307"/>
      <c r="I65" s="316"/>
    </row>
    <row r="66" spans="1:9" ht="13.2" customHeight="1" x14ac:dyDescent="0.3">
      <c r="A66" s="429"/>
      <c r="B66" s="283"/>
      <c r="C66" s="285"/>
      <c r="D66" s="309"/>
      <c r="E66" s="318"/>
      <c r="F66" s="319"/>
      <c r="G66" s="319"/>
      <c r="H66" s="313"/>
      <c r="I66" s="320"/>
    </row>
    <row r="67" spans="1:9" ht="19.2" customHeight="1" x14ac:dyDescent="0.35">
      <c r="A67" s="321"/>
      <c r="B67" s="322" t="s">
        <v>6</v>
      </c>
      <c r="C67" s="323"/>
      <c r="D67" s="323"/>
      <c r="E67" s="324">
        <f>SUM(E9:E66)</f>
        <v>146.30000000000001</v>
      </c>
      <c r="F67" s="324">
        <f>SUM(F9:F66)</f>
        <v>88</v>
      </c>
      <c r="G67" s="325"/>
      <c r="H67" s="325">
        <f>SUM(H9:H66)</f>
        <v>0</v>
      </c>
      <c r="I67" s="324">
        <f>SUM(I9:I66)</f>
        <v>4068</v>
      </c>
    </row>
    <row r="68" spans="1:9" ht="13.2" customHeight="1" thickBot="1" x14ac:dyDescent="0.35"/>
    <row r="69" spans="1:9" ht="16.8" thickTop="1" thickBot="1" x14ac:dyDescent="0.35">
      <c r="A69" s="443" t="s">
        <v>357</v>
      </c>
      <c r="B69" s="444"/>
      <c r="C69" s="444"/>
      <c r="D69" s="444"/>
      <c r="E69" s="444"/>
      <c r="F69" s="444"/>
      <c r="G69" s="444"/>
      <c r="H69" s="444"/>
      <c r="I69" s="445"/>
    </row>
    <row r="70" spans="1:9" ht="16.2" thickTop="1" x14ac:dyDescent="0.3">
      <c r="A70" s="446" t="s">
        <v>358</v>
      </c>
      <c r="B70" s="447"/>
      <c r="C70" s="447"/>
      <c r="D70" s="447"/>
      <c r="E70" s="447"/>
      <c r="F70" s="447"/>
      <c r="G70" s="447"/>
      <c r="H70" s="447"/>
      <c r="I70" s="448"/>
    </row>
    <row r="71" spans="1:9" x14ac:dyDescent="0.3">
      <c r="A71" s="326"/>
      <c r="D71" s="327"/>
      <c r="F71" s="326"/>
      <c r="I71" s="327"/>
    </row>
    <row r="72" spans="1:9" x14ac:dyDescent="0.3">
      <c r="A72" s="326"/>
      <c r="D72" s="327"/>
      <c r="F72" s="326"/>
      <c r="I72" s="327"/>
    </row>
    <row r="73" spans="1:9" x14ac:dyDescent="0.3">
      <c r="A73" s="326"/>
      <c r="D73" s="327"/>
      <c r="F73" s="326"/>
      <c r="I73" s="327"/>
    </row>
    <row r="74" spans="1:9" x14ac:dyDescent="0.3">
      <c r="A74" s="326"/>
      <c r="D74" s="327"/>
      <c r="F74" s="326"/>
      <c r="I74" s="327"/>
    </row>
    <row r="75" spans="1:9" x14ac:dyDescent="0.3">
      <c r="A75" s="326"/>
      <c r="D75" s="327"/>
      <c r="F75" s="326"/>
      <c r="I75" s="327"/>
    </row>
    <row r="76" spans="1:9" x14ac:dyDescent="0.3">
      <c r="A76" s="326"/>
      <c r="D76" s="327"/>
      <c r="F76" s="326"/>
      <c r="I76" s="327"/>
    </row>
    <row r="77" spans="1:9" x14ac:dyDescent="0.3">
      <c r="A77" s="326"/>
      <c r="D77" s="327"/>
      <c r="F77" s="326"/>
      <c r="I77" s="327"/>
    </row>
    <row r="78" spans="1:9" x14ac:dyDescent="0.3">
      <c r="A78" s="326"/>
      <c r="D78" s="327"/>
      <c r="F78" s="326"/>
      <c r="I78" s="327"/>
    </row>
    <row r="79" spans="1:9" x14ac:dyDescent="0.3">
      <c r="A79" s="326"/>
      <c r="D79" s="327"/>
      <c r="F79" s="326"/>
      <c r="I79" s="327"/>
    </row>
    <row r="80" spans="1:9" x14ac:dyDescent="0.3">
      <c r="A80" s="326"/>
      <c r="D80" s="327"/>
      <c r="F80" s="326"/>
      <c r="I80" s="327"/>
    </row>
    <row r="81" spans="1:9" x14ac:dyDescent="0.3">
      <c r="A81" s="326"/>
      <c r="D81" s="327"/>
      <c r="F81" s="326"/>
      <c r="I81" s="327"/>
    </row>
    <row r="82" spans="1:9" x14ac:dyDescent="0.3">
      <c r="A82" s="326"/>
      <c r="D82" s="327"/>
      <c r="F82" s="326"/>
      <c r="I82" s="327"/>
    </row>
    <row r="83" spans="1:9" x14ac:dyDescent="0.3">
      <c r="A83" s="326"/>
      <c r="D83" s="327"/>
      <c r="F83" s="326"/>
      <c r="I83" s="327"/>
    </row>
    <row r="84" spans="1:9" x14ac:dyDescent="0.3">
      <c r="A84" s="326"/>
      <c r="D84" s="327"/>
      <c r="F84" s="326"/>
      <c r="I84" s="327"/>
    </row>
    <row r="85" spans="1:9" x14ac:dyDescent="0.3">
      <c r="A85" s="326"/>
      <c r="D85" s="327"/>
      <c r="F85" s="326"/>
      <c r="I85" s="327"/>
    </row>
    <row r="86" spans="1:9" x14ac:dyDescent="0.3">
      <c r="A86" s="326"/>
      <c r="D86" s="327"/>
      <c r="F86" s="326"/>
      <c r="I86" s="327"/>
    </row>
    <row r="87" spans="1:9" x14ac:dyDescent="0.3">
      <c r="A87" s="326"/>
      <c r="D87" s="327"/>
      <c r="F87" s="326"/>
      <c r="I87" s="327"/>
    </row>
    <row r="88" spans="1:9" x14ac:dyDescent="0.3">
      <c r="A88" s="326"/>
      <c r="D88" s="327"/>
      <c r="F88" s="326"/>
      <c r="I88" s="327"/>
    </row>
    <row r="89" spans="1:9" x14ac:dyDescent="0.3">
      <c r="A89" s="326"/>
      <c r="D89" s="327"/>
      <c r="F89" s="326"/>
      <c r="I89" s="327"/>
    </row>
    <row r="90" spans="1:9" x14ac:dyDescent="0.3">
      <c r="A90" s="326"/>
      <c r="D90" s="327"/>
      <c r="F90" s="326"/>
      <c r="I90" s="327"/>
    </row>
    <row r="91" spans="1:9" x14ac:dyDescent="0.3">
      <c r="A91" s="326"/>
      <c r="D91" s="327"/>
      <c r="F91" s="326"/>
      <c r="I91" s="327"/>
    </row>
    <row r="92" spans="1:9" x14ac:dyDescent="0.3">
      <c r="A92" s="326"/>
      <c r="D92" s="327"/>
      <c r="F92" s="326"/>
      <c r="I92" s="327"/>
    </row>
    <row r="93" spans="1:9" x14ac:dyDescent="0.3">
      <c r="A93" s="326"/>
      <c r="D93" s="327"/>
      <c r="F93" s="326"/>
      <c r="I93" s="327"/>
    </row>
    <row r="94" spans="1:9" x14ac:dyDescent="0.3">
      <c r="A94" s="326"/>
      <c r="D94" s="327"/>
      <c r="F94" s="326"/>
      <c r="I94" s="327"/>
    </row>
    <row r="95" spans="1:9" x14ac:dyDescent="0.3">
      <c r="A95" s="326"/>
      <c r="D95" s="327"/>
      <c r="F95" s="326"/>
      <c r="I95" s="327"/>
    </row>
    <row r="96" spans="1:9" x14ac:dyDescent="0.3">
      <c r="A96" s="326"/>
      <c r="D96" s="327"/>
      <c r="F96" s="326"/>
      <c r="I96" s="327"/>
    </row>
    <row r="97" spans="1:9" x14ac:dyDescent="0.3">
      <c r="A97" s="326"/>
      <c r="D97" s="327"/>
      <c r="F97" s="326"/>
      <c r="I97" s="327"/>
    </row>
    <row r="98" spans="1:9" x14ac:dyDescent="0.3">
      <c r="A98" s="326"/>
      <c r="D98" s="327"/>
      <c r="F98" s="326"/>
      <c r="I98" s="327"/>
    </row>
    <row r="99" spans="1:9" x14ac:dyDescent="0.3">
      <c r="A99" s="326"/>
      <c r="D99" s="327"/>
      <c r="F99" s="326"/>
      <c r="I99" s="327"/>
    </row>
    <row r="100" spans="1:9" x14ac:dyDescent="0.3">
      <c r="A100" s="326"/>
      <c r="D100" s="327"/>
      <c r="F100" s="326"/>
      <c r="I100" s="327"/>
    </row>
    <row r="101" spans="1:9" x14ac:dyDescent="0.3">
      <c r="A101" s="326"/>
      <c r="D101" s="327"/>
      <c r="F101" s="326"/>
      <c r="I101" s="327"/>
    </row>
    <row r="102" spans="1:9" x14ac:dyDescent="0.3">
      <c r="A102" s="326"/>
      <c r="D102" s="327"/>
      <c r="F102" s="326"/>
      <c r="I102" s="327"/>
    </row>
    <row r="103" spans="1:9" x14ac:dyDescent="0.3">
      <c r="A103" s="326"/>
      <c r="D103" s="327"/>
      <c r="F103" s="326"/>
      <c r="I103" s="327"/>
    </row>
    <row r="104" spans="1:9" x14ac:dyDescent="0.3">
      <c r="A104" s="326"/>
      <c r="D104" s="327"/>
      <c r="F104" s="326"/>
      <c r="I104" s="327"/>
    </row>
    <row r="105" spans="1:9" x14ac:dyDescent="0.3">
      <c r="A105" s="326"/>
      <c r="D105" s="327"/>
      <c r="F105" s="326"/>
      <c r="I105" s="327"/>
    </row>
    <row r="106" spans="1:9" ht="10.199999999999999" customHeight="1" thickBot="1" x14ac:dyDescent="0.35">
      <c r="A106" s="326"/>
      <c r="D106" s="327"/>
      <c r="F106" s="326"/>
      <c r="I106" s="327"/>
    </row>
    <row r="107" spans="1:9" ht="15" hidden="1" thickBot="1" x14ac:dyDescent="0.35">
      <c r="A107" s="326"/>
      <c r="D107" s="327"/>
      <c r="F107" s="326"/>
      <c r="I107" s="327"/>
    </row>
    <row r="108" spans="1:9" ht="15" hidden="1" thickBot="1" x14ac:dyDescent="0.35">
      <c r="A108" s="326"/>
      <c r="D108" s="327"/>
      <c r="F108" s="326"/>
      <c r="I108" s="327"/>
    </row>
    <row r="109" spans="1:9" ht="15" hidden="1" thickBot="1" x14ac:dyDescent="0.35">
      <c r="A109" s="326"/>
      <c r="D109" s="327"/>
      <c r="F109" s="326"/>
      <c r="I109" s="327"/>
    </row>
    <row r="110" spans="1:9" ht="15" hidden="1" thickBot="1" x14ac:dyDescent="0.35">
      <c r="A110" s="326"/>
      <c r="D110" s="327"/>
      <c r="F110" s="326"/>
      <c r="I110" s="327"/>
    </row>
    <row r="111" spans="1:9" ht="15" hidden="1" thickBot="1" x14ac:dyDescent="0.35">
      <c r="A111" s="326"/>
      <c r="D111" s="327"/>
      <c r="F111" s="326"/>
      <c r="I111" s="327"/>
    </row>
    <row r="112" spans="1:9" ht="15" hidden="1" thickBot="1" x14ac:dyDescent="0.35">
      <c r="A112" s="326"/>
      <c r="D112" s="327"/>
      <c r="F112" s="326"/>
      <c r="I112" s="327"/>
    </row>
    <row r="113" spans="1:9" ht="15" hidden="1" thickBot="1" x14ac:dyDescent="0.35">
      <c r="A113" s="326"/>
      <c r="D113" s="327"/>
      <c r="F113" s="326"/>
      <c r="I113" s="327"/>
    </row>
    <row r="114" spans="1:9" ht="9.6" hidden="1" customHeight="1" thickBot="1" x14ac:dyDescent="0.35">
      <c r="A114" s="326"/>
      <c r="D114" s="327"/>
      <c r="F114" s="326"/>
      <c r="I114" s="327"/>
    </row>
    <row r="115" spans="1:9" ht="15" hidden="1" thickBot="1" x14ac:dyDescent="0.35">
      <c r="A115" s="326"/>
      <c r="D115" s="327"/>
      <c r="F115" s="326"/>
      <c r="I115" s="327"/>
    </row>
    <row r="116" spans="1:9" ht="15" hidden="1" thickBot="1" x14ac:dyDescent="0.35">
      <c r="A116" s="326"/>
      <c r="D116" s="327"/>
      <c r="F116" s="326"/>
      <c r="I116" s="327"/>
    </row>
    <row r="117" spans="1:9" ht="15" hidden="1" thickBot="1" x14ac:dyDescent="0.35">
      <c r="A117" s="326"/>
      <c r="D117" s="327"/>
      <c r="F117" s="326"/>
      <c r="I117" s="327"/>
    </row>
    <row r="118" spans="1:9" ht="15" hidden="1" thickBot="1" x14ac:dyDescent="0.35">
      <c r="A118" s="326"/>
      <c r="D118" s="327"/>
      <c r="F118" s="326"/>
      <c r="I118" s="327"/>
    </row>
    <row r="119" spans="1:9" ht="15" hidden="1" thickBot="1" x14ac:dyDescent="0.35">
      <c r="A119" s="326"/>
      <c r="D119" s="327"/>
      <c r="F119" s="326"/>
      <c r="I119" s="327"/>
    </row>
    <row r="120" spans="1:9" ht="15" hidden="1" thickBot="1" x14ac:dyDescent="0.35">
      <c r="A120" s="326"/>
      <c r="D120" s="327"/>
      <c r="F120" s="326"/>
      <c r="I120" s="327"/>
    </row>
    <row r="121" spans="1:9" ht="15.6" thickTop="1" thickBot="1" x14ac:dyDescent="0.35">
      <c r="A121" s="449" t="s">
        <v>359</v>
      </c>
      <c r="B121" s="450"/>
      <c r="C121" s="450"/>
      <c r="D121" s="450"/>
      <c r="E121" s="450"/>
      <c r="F121" s="450"/>
      <c r="G121" s="450"/>
      <c r="H121" s="450"/>
      <c r="I121" s="451"/>
    </row>
    <row r="122" spans="1:9" ht="16.2" thickTop="1" x14ac:dyDescent="0.3">
      <c r="A122" s="452"/>
      <c r="B122" s="361"/>
      <c r="C122" s="361"/>
      <c r="D122" s="361"/>
      <c r="E122" s="361"/>
      <c r="F122" s="361"/>
      <c r="G122" s="361"/>
      <c r="H122" s="361"/>
      <c r="I122" s="453"/>
    </row>
    <row r="123" spans="1:9" x14ac:dyDescent="0.3">
      <c r="A123" s="326"/>
      <c r="I123" s="327"/>
    </row>
    <row r="124" spans="1:9" x14ac:dyDescent="0.3">
      <c r="A124" s="326"/>
      <c r="I124" s="327"/>
    </row>
    <row r="125" spans="1:9" x14ac:dyDescent="0.3">
      <c r="A125" s="326"/>
      <c r="I125" s="327"/>
    </row>
    <row r="126" spans="1:9" x14ac:dyDescent="0.3">
      <c r="A126" s="326"/>
      <c r="I126" s="327"/>
    </row>
    <row r="127" spans="1:9" x14ac:dyDescent="0.3">
      <c r="A127" s="326"/>
      <c r="I127" s="327"/>
    </row>
    <row r="128" spans="1:9" x14ac:dyDescent="0.3">
      <c r="A128" s="326"/>
      <c r="I128" s="327"/>
    </row>
    <row r="129" spans="1:9" x14ac:dyDescent="0.3">
      <c r="A129" s="326"/>
      <c r="I129" s="327"/>
    </row>
    <row r="130" spans="1:9" x14ac:dyDescent="0.3">
      <c r="A130" s="326"/>
      <c r="I130" s="327"/>
    </row>
    <row r="131" spans="1:9" x14ac:dyDescent="0.3">
      <c r="A131" s="326"/>
      <c r="I131" s="327"/>
    </row>
    <row r="132" spans="1:9" x14ac:dyDescent="0.3">
      <c r="A132" s="326"/>
      <c r="I132" s="327"/>
    </row>
    <row r="133" spans="1:9" x14ac:dyDescent="0.3">
      <c r="A133" s="326"/>
      <c r="I133" s="327"/>
    </row>
    <row r="134" spans="1:9" x14ac:dyDescent="0.3">
      <c r="A134" s="326"/>
      <c r="I134" s="327"/>
    </row>
    <row r="135" spans="1:9" x14ac:dyDescent="0.3">
      <c r="A135" s="326"/>
      <c r="I135" s="327"/>
    </row>
    <row r="136" spans="1:9" x14ac:dyDescent="0.3">
      <c r="A136" s="326"/>
      <c r="I136" s="327"/>
    </row>
    <row r="137" spans="1:9" x14ac:dyDescent="0.3">
      <c r="A137" s="326"/>
      <c r="I137" s="327"/>
    </row>
    <row r="138" spans="1:9" x14ac:dyDescent="0.3">
      <c r="A138" s="326"/>
      <c r="I138" s="327"/>
    </row>
    <row r="139" spans="1:9" x14ac:dyDescent="0.3">
      <c r="A139" s="326"/>
      <c r="I139" s="327"/>
    </row>
    <row r="140" spans="1:9" x14ac:dyDescent="0.3">
      <c r="A140" s="326"/>
      <c r="I140" s="327"/>
    </row>
    <row r="141" spans="1:9" x14ac:dyDescent="0.3">
      <c r="A141" s="326"/>
      <c r="I141" s="327"/>
    </row>
    <row r="142" spans="1:9" x14ac:dyDescent="0.3">
      <c r="A142" s="326"/>
      <c r="I142" s="327"/>
    </row>
    <row r="143" spans="1:9" x14ac:dyDescent="0.3">
      <c r="A143" s="326"/>
      <c r="I143" s="327"/>
    </row>
    <row r="144" spans="1:9" x14ac:dyDescent="0.3">
      <c r="A144" s="326"/>
      <c r="I144" s="327"/>
    </row>
    <row r="145" spans="1:9" x14ac:dyDescent="0.3">
      <c r="A145" s="326"/>
      <c r="I145" s="327"/>
    </row>
    <row r="146" spans="1:9" x14ac:dyDescent="0.3">
      <c r="A146" s="326"/>
      <c r="I146" s="327"/>
    </row>
    <row r="147" spans="1:9" x14ac:dyDescent="0.3">
      <c r="A147" s="326"/>
      <c r="I147" s="327"/>
    </row>
    <row r="148" spans="1:9" x14ac:dyDescent="0.3">
      <c r="A148" s="326"/>
      <c r="I148" s="327"/>
    </row>
    <row r="149" spans="1:9" x14ac:dyDescent="0.3">
      <c r="A149" s="326"/>
      <c r="I149" s="327"/>
    </row>
    <row r="150" spans="1:9" x14ac:dyDescent="0.3">
      <c r="A150" s="326"/>
      <c r="I150" s="327"/>
    </row>
    <row r="151" spans="1:9" x14ac:dyDescent="0.3">
      <c r="A151" s="326"/>
      <c r="I151" s="327"/>
    </row>
    <row r="152" spans="1:9" x14ac:dyDescent="0.3">
      <c r="A152" s="326"/>
      <c r="I152" s="327"/>
    </row>
    <row r="153" spans="1:9" x14ac:dyDescent="0.3">
      <c r="A153" s="326"/>
      <c r="I153" s="327"/>
    </row>
    <row r="154" spans="1:9" x14ac:dyDescent="0.3">
      <c r="A154" s="326"/>
      <c r="I154" s="327"/>
    </row>
    <row r="155" spans="1:9" x14ac:dyDescent="0.3">
      <c r="A155" s="326"/>
      <c r="I155" s="327"/>
    </row>
    <row r="156" spans="1:9" x14ac:dyDescent="0.3">
      <c r="A156" s="326"/>
      <c r="I156" s="327"/>
    </row>
    <row r="157" spans="1:9" x14ac:dyDescent="0.3">
      <c r="A157" s="326"/>
      <c r="I157" s="327"/>
    </row>
    <row r="158" spans="1:9" x14ac:dyDescent="0.3">
      <c r="A158" s="326"/>
      <c r="I158" s="327"/>
    </row>
    <row r="159" spans="1:9" x14ac:dyDescent="0.3">
      <c r="A159" s="326"/>
      <c r="I159" s="327"/>
    </row>
    <row r="160" spans="1:9" x14ac:dyDescent="0.3">
      <c r="A160" s="326"/>
      <c r="I160" s="327"/>
    </row>
    <row r="161" spans="1:9" x14ac:dyDescent="0.3">
      <c r="A161" s="326"/>
      <c r="I161" s="327"/>
    </row>
    <row r="162" spans="1:9" x14ac:dyDescent="0.3">
      <c r="A162" s="326"/>
      <c r="I162" s="327"/>
    </row>
    <row r="163" spans="1:9" x14ac:dyDescent="0.3">
      <c r="A163" s="326"/>
      <c r="I163" s="327"/>
    </row>
    <row r="164" spans="1:9" x14ac:dyDescent="0.3">
      <c r="A164" s="326"/>
      <c r="I164" s="327"/>
    </row>
    <row r="165" spans="1:9" x14ac:dyDescent="0.3">
      <c r="A165" s="326"/>
      <c r="I165" s="327"/>
    </row>
    <row r="166" spans="1:9" x14ac:dyDescent="0.3">
      <c r="A166" s="326"/>
      <c r="I166" s="327"/>
    </row>
    <row r="167" spans="1:9" x14ac:dyDescent="0.3">
      <c r="A167" s="326"/>
      <c r="I167" s="327"/>
    </row>
    <row r="168" spans="1:9" x14ac:dyDescent="0.3">
      <c r="A168" s="328"/>
      <c r="B168" s="329"/>
      <c r="C168" s="329"/>
      <c r="D168" s="329"/>
      <c r="E168" s="329"/>
      <c r="F168" s="329"/>
      <c r="G168" s="329"/>
      <c r="H168" s="329"/>
      <c r="I168" s="330"/>
    </row>
    <row r="169" spans="1:9" ht="15" thickBot="1" x14ac:dyDescent="0.35">
      <c r="A169" s="326"/>
      <c r="I169" s="327"/>
    </row>
    <row r="170" spans="1:9" ht="15.6" thickTop="1" thickBot="1" x14ac:dyDescent="0.35">
      <c r="A170" s="437" t="s">
        <v>360</v>
      </c>
      <c r="B170" s="438"/>
      <c r="C170" s="438"/>
      <c r="D170" s="438"/>
      <c r="E170" s="438"/>
      <c r="F170" s="438"/>
      <c r="G170" s="438"/>
      <c r="H170" s="438"/>
      <c r="I170" s="439"/>
    </row>
    <row r="171" spans="1:9" ht="15" thickTop="1" x14ac:dyDescent="0.3">
      <c r="A171" s="326"/>
      <c r="I171" s="327"/>
    </row>
    <row r="172" spans="1:9" x14ac:dyDescent="0.3">
      <c r="A172" s="326"/>
      <c r="I172" s="327"/>
    </row>
    <row r="173" spans="1:9" x14ac:dyDescent="0.3">
      <c r="A173" s="326"/>
      <c r="I173" s="327"/>
    </row>
    <row r="174" spans="1:9" x14ac:dyDescent="0.3">
      <c r="A174" s="326"/>
      <c r="I174" s="327"/>
    </row>
    <row r="175" spans="1:9" x14ac:dyDescent="0.3">
      <c r="A175" s="326"/>
      <c r="I175" s="327"/>
    </row>
    <row r="176" spans="1:9" x14ac:dyDescent="0.3">
      <c r="A176" s="326"/>
      <c r="I176" s="327"/>
    </row>
    <row r="177" spans="1:9" x14ac:dyDescent="0.3">
      <c r="A177" s="326"/>
      <c r="I177" s="327"/>
    </row>
    <row r="178" spans="1:9" x14ac:dyDescent="0.3">
      <c r="A178" s="326"/>
      <c r="I178" s="327"/>
    </row>
    <row r="179" spans="1:9" x14ac:dyDescent="0.3">
      <c r="A179" s="326"/>
      <c r="I179" s="327"/>
    </row>
    <row r="180" spans="1:9" x14ac:dyDescent="0.3">
      <c r="A180" s="326"/>
      <c r="I180" s="327"/>
    </row>
    <row r="181" spans="1:9" x14ac:dyDescent="0.3">
      <c r="A181" s="326"/>
      <c r="I181" s="327"/>
    </row>
    <row r="182" spans="1:9" x14ac:dyDescent="0.3">
      <c r="A182" s="326"/>
      <c r="I182" s="327"/>
    </row>
    <row r="183" spans="1:9" x14ac:dyDescent="0.3">
      <c r="A183" s="326"/>
      <c r="I183" s="327"/>
    </row>
    <row r="184" spans="1:9" x14ac:dyDescent="0.3">
      <c r="A184" s="326"/>
      <c r="I184" s="327"/>
    </row>
    <row r="185" spans="1:9" x14ac:dyDescent="0.3">
      <c r="A185" s="326"/>
      <c r="I185" s="327"/>
    </row>
    <row r="186" spans="1:9" x14ac:dyDescent="0.3">
      <c r="A186" s="326"/>
      <c r="I186" s="327"/>
    </row>
    <row r="187" spans="1:9" x14ac:dyDescent="0.3">
      <c r="A187" s="326"/>
      <c r="I187" s="327"/>
    </row>
    <row r="188" spans="1:9" x14ac:dyDescent="0.3">
      <c r="A188" s="326"/>
      <c r="I188" s="327"/>
    </row>
    <row r="189" spans="1:9" x14ac:dyDescent="0.3">
      <c r="A189" s="326"/>
      <c r="I189" s="327"/>
    </row>
    <row r="190" spans="1:9" x14ac:dyDescent="0.3">
      <c r="A190" s="326"/>
      <c r="I190" s="327"/>
    </row>
    <row r="191" spans="1:9" x14ac:dyDescent="0.3">
      <c r="A191" s="326"/>
      <c r="I191" s="327"/>
    </row>
    <row r="192" spans="1:9" x14ac:dyDescent="0.3">
      <c r="A192" s="326"/>
      <c r="I192" s="327"/>
    </row>
    <row r="193" spans="1:9" x14ac:dyDescent="0.3">
      <c r="A193" s="326"/>
      <c r="I193" s="327"/>
    </row>
    <row r="194" spans="1:9" x14ac:dyDescent="0.3">
      <c r="A194" s="326"/>
      <c r="I194" s="327"/>
    </row>
    <row r="195" spans="1:9" x14ac:dyDescent="0.3">
      <c r="A195" s="326"/>
      <c r="I195" s="327"/>
    </row>
    <row r="196" spans="1:9" x14ac:dyDescent="0.3">
      <c r="A196" s="326"/>
      <c r="I196" s="327"/>
    </row>
    <row r="197" spans="1:9" x14ac:dyDescent="0.3">
      <c r="A197" s="326"/>
      <c r="I197" s="327"/>
    </row>
    <row r="198" spans="1:9" x14ac:dyDescent="0.3">
      <c r="A198" s="326"/>
      <c r="I198" s="327"/>
    </row>
    <row r="199" spans="1:9" x14ac:dyDescent="0.3">
      <c r="A199" s="326"/>
      <c r="I199" s="327"/>
    </row>
    <row r="200" spans="1:9" x14ac:dyDescent="0.3">
      <c r="A200" s="326"/>
      <c r="I200" s="327"/>
    </row>
    <row r="201" spans="1:9" x14ac:dyDescent="0.3">
      <c r="A201" s="326"/>
      <c r="I201" s="327"/>
    </row>
    <row r="202" spans="1:9" x14ac:dyDescent="0.3">
      <c r="A202" s="326"/>
      <c r="I202" s="327"/>
    </row>
    <row r="203" spans="1:9" x14ac:dyDescent="0.3">
      <c r="A203" s="326"/>
      <c r="I203" s="327"/>
    </row>
    <row r="204" spans="1:9" x14ac:dyDescent="0.3">
      <c r="A204" s="326"/>
      <c r="I204" s="327"/>
    </row>
    <row r="205" spans="1:9" x14ac:dyDescent="0.3">
      <c r="A205" s="326"/>
      <c r="I205" s="327"/>
    </row>
    <row r="206" spans="1:9" x14ac:dyDescent="0.3">
      <c r="A206" s="326"/>
      <c r="I206" s="327"/>
    </row>
    <row r="207" spans="1:9" x14ac:dyDescent="0.3">
      <c r="A207" s="326"/>
      <c r="I207" s="327"/>
    </row>
    <row r="208" spans="1:9" x14ac:dyDescent="0.3">
      <c r="A208" s="326"/>
      <c r="I208" s="327"/>
    </row>
    <row r="209" spans="1:9" x14ac:dyDescent="0.3">
      <c r="A209" s="326"/>
      <c r="I209" s="327"/>
    </row>
    <row r="210" spans="1:9" x14ac:dyDescent="0.3">
      <c r="A210" s="326"/>
      <c r="I210" s="327"/>
    </row>
    <row r="211" spans="1:9" x14ac:dyDescent="0.3">
      <c r="A211" s="326"/>
      <c r="I211" s="327"/>
    </row>
    <row r="212" spans="1:9" x14ac:dyDescent="0.3">
      <c r="A212" s="326"/>
      <c r="I212" s="327"/>
    </row>
    <row r="213" spans="1:9" x14ac:dyDescent="0.3">
      <c r="A213" s="326"/>
      <c r="I213" s="327"/>
    </row>
    <row r="214" spans="1:9" x14ac:dyDescent="0.3">
      <c r="A214" s="326"/>
      <c r="I214" s="327"/>
    </row>
    <row r="215" spans="1:9" x14ac:dyDescent="0.3">
      <c r="A215" s="326"/>
      <c r="I215" s="327"/>
    </row>
    <row r="216" spans="1:9" x14ac:dyDescent="0.3">
      <c r="A216" s="326"/>
      <c r="I216" s="327"/>
    </row>
    <row r="217" spans="1:9" x14ac:dyDescent="0.3">
      <c r="A217" s="326"/>
      <c r="I217" s="327"/>
    </row>
    <row r="218" spans="1:9" x14ac:dyDescent="0.3">
      <c r="A218" s="326"/>
      <c r="I218" s="327"/>
    </row>
    <row r="219" spans="1:9" x14ac:dyDescent="0.3">
      <c r="A219" s="326"/>
      <c r="I219" s="327"/>
    </row>
    <row r="220" spans="1:9" x14ac:dyDescent="0.3">
      <c r="A220" s="326"/>
      <c r="I220" s="327"/>
    </row>
    <row r="221" spans="1:9" x14ac:dyDescent="0.3">
      <c r="A221" s="326"/>
      <c r="I221" s="327"/>
    </row>
    <row r="222" spans="1:9" x14ac:dyDescent="0.3">
      <c r="A222" s="326"/>
      <c r="I222" s="327"/>
    </row>
    <row r="223" spans="1:9" x14ac:dyDescent="0.3">
      <c r="A223" s="326"/>
      <c r="I223" s="327"/>
    </row>
    <row r="224" spans="1:9" x14ac:dyDescent="0.3">
      <c r="A224" s="326"/>
      <c r="I224" s="327"/>
    </row>
    <row r="225" spans="1:9" x14ac:dyDescent="0.3">
      <c r="A225" s="326"/>
      <c r="I225" s="327"/>
    </row>
    <row r="226" spans="1:9" x14ac:dyDescent="0.3">
      <c r="A226" s="326"/>
      <c r="I226" s="327"/>
    </row>
    <row r="227" spans="1:9" x14ac:dyDescent="0.3">
      <c r="A227" s="326"/>
      <c r="I227" s="327"/>
    </row>
    <row r="228" spans="1:9" x14ac:dyDescent="0.3">
      <c r="A228" s="326"/>
      <c r="I228" s="327"/>
    </row>
    <row r="229" spans="1:9" x14ac:dyDescent="0.3">
      <c r="A229" s="326"/>
      <c r="I229" s="327"/>
    </row>
    <row r="230" spans="1:9" x14ac:dyDescent="0.3">
      <c r="A230" s="326"/>
      <c r="I230" s="327"/>
    </row>
    <row r="231" spans="1:9" x14ac:dyDescent="0.3">
      <c r="A231" s="326"/>
      <c r="I231" s="327"/>
    </row>
    <row r="232" spans="1:9" x14ac:dyDescent="0.3">
      <c r="A232" s="326"/>
      <c r="I232" s="327"/>
    </row>
    <row r="233" spans="1:9" x14ac:dyDescent="0.3">
      <c r="A233" s="326"/>
      <c r="I233" s="327"/>
    </row>
    <row r="234" spans="1:9" x14ac:dyDescent="0.3">
      <c r="A234" s="326"/>
      <c r="I234" s="327"/>
    </row>
    <row r="235" spans="1:9" x14ac:dyDescent="0.3">
      <c r="A235" s="326"/>
      <c r="I235" s="327"/>
    </row>
    <row r="236" spans="1:9" x14ac:dyDescent="0.3">
      <c r="A236" s="326"/>
      <c r="I236" s="327"/>
    </row>
    <row r="237" spans="1:9" x14ac:dyDescent="0.3">
      <c r="A237" s="326"/>
      <c r="I237" s="327"/>
    </row>
    <row r="238" spans="1:9" x14ac:dyDescent="0.3">
      <c r="A238" s="326"/>
      <c r="I238" s="327"/>
    </row>
    <row r="239" spans="1:9" x14ac:dyDescent="0.3">
      <c r="A239" s="326"/>
      <c r="I239" s="327"/>
    </row>
    <row r="240" spans="1:9" x14ac:dyDescent="0.3">
      <c r="A240" s="326"/>
      <c r="I240" s="327"/>
    </row>
    <row r="241" spans="1:9" x14ac:dyDescent="0.3">
      <c r="A241" s="326"/>
      <c r="I241" s="327"/>
    </row>
    <row r="242" spans="1:9" x14ac:dyDescent="0.3">
      <c r="A242" s="326"/>
      <c r="I242" s="327"/>
    </row>
    <row r="243" spans="1:9" x14ac:dyDescent="0.3">
      <c r="A243" s="326"/>
      <c r="I243" s="327"/>
    </row>
    <row r="244" spans="1:9" x14ac:dyDescent="0.3">
      <c r="A244" s="326"/>
      <c r="I244" s="327"/>
    </row>
    <row r="245" spans="1:9" x14ac:dyDescent="0.3">
      <c r="A245" s="326"/>
      <c r="I245" s="327"/>
    </row>
    <row r="246" spans="1:9" x14ac:dyDescent="0.3">
      <c r="A246" s="326"/>
      <c r="I246" s="327"/>
    </row>
    <row r="247" spans="1:9" x14ac:dyDescent="0.3">
      <c r="A247" s="326"/>
      <c r="I247" s="327"/>
    </row>
    <row r="248" spans="1:9" x14ac:dyDescent="0.3">
      <c r="A248" s="326"/>
      <c r="I248" s="327"/>
    </row>
    <row r="249" spans="1:9" x14ac:dyDescent="0.3">
      <c r="A249" s="326"/>
      <c r="I249" s="327"/>
    </row>
    <row r="250" spans="1:9" x14ac:dyDescent="0.3">
      <c r="A250" s="326"/>
      <c r="I250" s="327"/>
    </row>
    <row r="251" spans="1:9" x14ac:dyDescent="0.3">
      <c r="A251" s="326"/>
      <c r="I251" s="327"/>
    </row>
    <row r="252" spans="1:9" x14ac:dyDescent="0.3">
      <c r="A252" s="326"/>
      <c r="I252" s="327"/>
    </row>
    <row r="253" spans="1:9" x14ac:dyDescent="0.3">
      <c r="A253" s="326"/>
      <c r="I253" s="327"/>
    </row>
    <row r="254" spans="1:9" x14ac:dyDescent="0.3">
      <c r="A254" s="326"/>
      <c r="I254" s="327"/>
    </row>
    <row r="255" spans="1:9" x14ac:dyDescent="0.3">
      <c r="A255" s="326"/>
      <c r="I255" s="327"/>
    </row>
    <row r="256" spans="1:9" x14ac:dyDescent="0.3">
      <c r="A256" s="326"/>
      <c r="I256" s="327"/>
    </row>
    <row r="257" spans="1:9" x14ac:dyDescent="0.3">
      <c r="A257" s="326"/>
      <c r="I257" s="327"/>
    </row>
    <row r="258" spans="1:9" x14ac:dyDescent="0.3">
      <c r="A258" s="326"/>
      <c r="I258" s="327"/>
    </row>
    <row r="259" spans="1:9" ht="15" thickBot="1" x14ac:dyDescent="0.35">
      <c r="A259" s="328"/>
      <c r="B259" s="329"/>
      <c r="C259" s="329"/>
      <c r="D259" s="329"/>
      <c r="E259" s="329"/>
      <c r="F259" s="329"/>
      <c r="G259" s="329"/>
      <c r="H259" s="329"/>
      <c r="I259" s="330"/>
    </row>
    <row r="260" spans="1:9" ht="16.8" thickTop="1" thickBot="1" x14ac:dyDescent="0.35">
      <c r="A260" s="440" t="s">
        <v>361</v>
      </c>
      <c r="B260" s="441"/>
      <c r="C260" s="441"/>
      <c r="D260" s="441"/>
      <c r="E260" s="441"/>
      <c r="F260" s="441"/>
      <c r="G260" s="441"/>
      <c r="H260" s="441"/>
      <c r="I260" s="442"/>
    </row>
    <row r="261" spans="1:9" ht="15" thickTop="1" x14ac:dyDescent="0.3">
      <c r="A261" s="326"/>
      <c r="I261" s="327"/>
    </row>
    <row r="262" spans="1:9" x14ac:dyDescent="0.3">
      <c r="A262" s="326"/>
      <c r="I262" s="327"/>
    </row>
    <row r="263" spans="1:9" x14ac:dyDescent="0.3">
      <c r="A263" s="326"/>
      <c r="I263" s="327"/>
    </row>
    <row r="264" spans="1:9" x14ac:dyDescent="0.3">
      <c r="A264" s="326"/>
      <c r="I264" s="327"/>
    </row>
    <row r="265" spans="1:9" x14ac:dyDescent="0.3">
      <c r="A265" s="326"/>
      <c r="I265" s="327"/>
    </row>
    <row r="266" spans="1:9" x14ac:dyDescent="0.3">
      <c r="A266" s="326"/>
      <c r="I266" s="327"/>
    </row>
    <row r="267" spans="1:9" x14ac:dyDescent="0.3">
      <c r="A267" s="326"/>
      <c r="I267" s="327"/>
    </row>
    <row r="268" spans="1:9" x14ac:dyDescent="0.3">
      <c r="A268" s="326"/>
      <c r="I268" s="327"/>
    </row>
    <row r="269" spans="1:9" x14ac:dyDescent="0.3">
      <c r="A269" s="326"/>
      <c r="I269" s="327"/>
    </row>
    <row r="270" spans="1:9" x14ac:dyDescent="0.3">
      <c r="A270" s="326"/>
      <c r="I270" s="327"/>
    </row>
    <row r="271" spans="1:9" x14ac:dyDescent="0.3">
      <c r="A271" s="326"/>
      <c r="I271" s="327"/>
    </row>
    <row r="272" spans="1:9" x14ac:dyDescent="0.3">
      <c r="A272" s="326"/>
      <c r="I272" s="327"/>
    </row>
    <row r="273" spans="1:9" x14ac:dyDescent="0.3">
      <c r="A273" s="326"/>
      <c r="I273" s="327"/>
    </row>
    <row r="274" spans="1:9" x14ac:dyDescent="0.3">
      <c r="A274" s="326"/>
      <c r="I274" s="327"/>
    </row>
    <row r="275" spans="1:9" x14ac:dyDescent="0.3">
      <c r="A275" s="326"/>
      <c r="I275" s="327"/>
    </row>
    <row r="276" spans="1:9" x14ac:dyDescent="0.3">
      <c r="A276" s="326"/>
      <c r="I276" s="327"/>
    </row>
    <row r="277" spans="1:9" x14ac:dyDescent="0.3">
      <c r="A277" s="326"/>
      <c r="I277" s="327"/>
    </row>
    <row r="278" spans="1:9" x14ac:dyDescent="0.3">
      <c r="A278" s="326"/>
      <c r="I278" s="327"/>
    </row>
    <row r="279" spans="1:9" x14ac:dyDescent="0.3">
      <c r="A279" s="326"/>
      <c r="I279" s="327"/>
    </row>
    <row r="280" spans="1:9" x14ac:dyDescent="0.3">
      <c r="A280" s="326"/>
      <c r="I280" s="327"/>
    </row>
    <row r="281" spans="1:9" x14ac:dyDescent="0.3">
      <c r="A281" s="326"/>
      <c r="I281" s="327"/>
    </row>
    <row r="282" spans="1:9" x14ac:dyDescent="0.3">
      <c r="A282" s="326"/>
      <c r="I282" s="327"/>
    </row>
    <row r="283" spans="1:9" x14ac:dyDescent="0.3">
      <c r="A283" s="326"/>
      <c r="I283" s="327"/>
    </row>
    <row r="284" spans="1:9" x14ac:dyDescent="0.3">
      <c r="A284" s="326"/>
      <c r="I284" s="327"/>
    </row>
    <row r="285" spans="1:9" x14ac:dyDescent="0.3">
      <c r="A285" s="326"/>
      <c r="I285" s="327"/>
    </row>
    <row r="286" spans="1:9" x14ac:dyDescent="0.3">
      <c r="A286" s="326"/>
      <c r="I286" s="327"/>
    </row>
    <row r="287" spans="1:9" x14ac:dyDescent="0.3">
      <c r="A287" s="326"/>
      <c r="I287" s="327"/>
    </row>
    <row r="288" spans="1:9" x14ac:dyDescent="0.3">
      <c r="A288" s="326"/>
      <c r="I288" s="327"/>
    </row>
    <row r="289" spans="1:9" x14ac:dyDescent="0.3">
      <c r="A289" s="326"/>
      <c r="I289" s="327"/>
    </row>
    <row r="290" spans="1:9" x14ac:dyDescent="0.3">
      <c r="A290" s="326"/>
      <c r="I290" s="327"/>
    </row>
    <row r="291" spans="1:9" x14ac:dyDescent="0.3">
      <c r="A291" s="326"/>
      <c r="I291" s="327"/>
    </row>
    <row r="292" spans="1:9" x14ac:dyDescent="0.3">
      <c r="A292" s="326"/>
      <c r="I292" s="327"/>
    </row>
    <row r="293" spans="1:9" x14ac:dyDescent="0.3">
      <c r="A293" s="326"/>
      <c r="I293" s="327"/>
    </row>
    <row r="294" spans="1:9" x14ac:dyDescent="0.3">
      <c r="A294" s="326"/>
      <c r="I294" s="327"/>
    </row>
    <row r="295" spans="1:9" x14ac:dyDescent="0.3">
      <c r="A295" s="326"/>
      <c r="I295" s="327"/>
    </row>
    <row r="296" spans="1:9" x14ac:dyDescent="0.3">
      <c r="A296" s="326"/>
      <c r="I296" s="327"/>
    </row>
    <row r="297" spans="1:9" x14ac:dyDescent="0.3">
      <c r="A297" s="326"/>
      <c r="I297" s="327"/>
    </row>
    <row r="298" spans="1:9" x14ac:dyDescent="0.3">
      <c r="A298" s="326"/>
      <c r="I298" s="327"/>
    </row>
    <row r="299" spans="1:9" x14ac:dyDescent="0.3">
      <c r="A299" s="326"/>
      <c r="I299" s="327"/>
    </row>
    <row r="300" spans="1:9" x14ac:dyDescent="0.3">
      <c r="A300" s="326"/>
      <c r="I300" s="327"/>
    </row>
    <row r="301" spans="1:9" x14ac:dyDescent="0.3">
      <c r="A301" s="326"/>
      <c r="I301" s="327"/>
    </row>
    <row r="302" spans="1:9" x14ac:dyDescent="0.3">
      <c r="A302" s="326"/>
      <c r="I302" s="327"/>
    </row>
    <row r="303" spans="1:9" x14ac:dyDescent="0.3">
      <c r="A303" s="326"/>
      <c r="I303" s="327"/>
    </row>
    <row r="304" spans="1:9" x14ac:dyDescent="0.3">
      <c r="A304" s="326"/>
      <c r="I304" s="327"/>
    </row>
    <row r="305" spans="1:9" x14ac:dyDescent="0.3">
      <c r="A305" s="326"/>
      <c r="I305" s="327"/>
    </row>
    <row r="306" spans="1:9" x14ac:dyDescent="0.3">
      <c r="A306" s="326"/>
      <c r="I306" s="327"/>
    </row>
    <row r="307" spans="1:9" x14ac:dyDescent="0.3">
      <c r="A307" s="326"/>
      <c r="I307" s="327"/>
    </row>
    <row r="308" spans="1:9" x14ac:dyDescent="0.3">
      <c r="A308" s="326"/>
      <c r="I308" s="327"/>
    </row>
    <row r="309" spans="1:9" x14ac:dyDescent="0.3">
      <c r="A309" s="326"/>
      <c r="I309" s="327"/>
    </row>
    <row r="310" spans="1:9" x14ac:dyDescent="0.3">
      <c r="A310" s="326"/>
      <c r="I310" s="327"/>
    </row>
    <row r="311" spans="1:9" ht="15" thickBot="1" x14ac:dyDescent="0.35">
      <c r="A311" s="326"/>
      <c r="I311" s="327"/>
    </row>
    <row r="312" spans="1:9" ht="15.6" thickTop="1" thickBot="1" x14ac:dyDescent="0.35">
      <c r="A312" s="331"/>
      <c r="B312" s="332"/>
      <c r="C312" s="332"/>
      <c r="D312" s="332"/>
      <c r="E312" s="332"/>
      <c r="F312" s="332"/>
      <c r="G312" s="332"/>
      <c r="H312" s="332"/>
      <c r="I312" s="333"/>
    </row>
    <row r="313" spans="1:9" ht="15" thickTop="1" x14ac:dyDescent="0.3"/>
  </sheetData>
  <mergeCells count="26">
    <mergeCell ref="A170:I170"/>
    <mergeCell ref="A260:I260"/>
    <mergeCell ref="A59:A66"/>
    <mergeCell ref="B59:B65"/>
    <mergeCell ref="A69:I69"/>
    <mergeCell ref="A70:I70"/>
    <mergeCell ref="A121:I121"/>
    <mergeCell ref="A122:I122"/>
    <mergeCell ref="A33:A47"/>
    <mergeCell ref="B33:B46"/>
    <mergeCell ref="A48:A52"/>
    <mergeCell ref="B48:B51"/>
    <mergeCell ref="A53:A58"/>
    <mergeCell ref="B53:B57"/>
    <mergeCell ref="A16:A20"/>
    <mergeCell ref="B16:B19"/>
    <mergeCell ref="A23:A25"/>
    <mergeCell ref="B23:B24"/>
    <mergeCell ref="A26:A32"/>
    <mergeCell ref="B26:B31"/>
    <mergeCell ref="A4:I4"/>
    <mergeCell ref="A5:I5"/>
    <mergeCell ref="A6:I6"/>
    <mergeCell ref="A7:I7"/>
    <mergeCell ref="A9:A15"/>
    <mergeCell ref="B9:B1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864A-ECDD-45EC-AA7A-5E75A88069AF}">
  <dimension ref="C6:L93"/>
  <sheetViews>
    <sheetView workbookViewId="0">
      <selection activeCell="N34" sqref="N34"/>
    </sheetView>
  </sheetViews>
  <sheetFormatPr baseColWidth="10" defaultRowHeight="14.4" x14ac:dyDescent="0.3"/>
  <cols>
    <col min="4" max="4" width="15.109375" customWidth="1"/>
  </cols>
  <sheetData>
    <row r="6" spans="3:12" x14ac:dyDescent="0.3">
      <c r="I6" s="27"/>
    </row>
    <row r="7" spans="3:12" x14ac:dyDescent="0.3">
      <c r="C7" t="s">
        <v>32</v>
      </c>
      <c r="I7" s="27"/>
    </row>
    <row r="8" spans="3:12" x14ac:dyDescent="0.3">
      <c r="D8" t="s">
        <v>29</v>
      </c>
      <c r="E8" t="s">
        <v>30</v>
      </c>
      <c r="I8" s="27"/>
    </row>
    <row r="9" spans="3:12" x14ac:dyDescent="0.3">
      <c r="C9" s="28" t="s">
        <v>11</v>
      </c>
      <c r="D9" s="29">
        <v>82400</v>
      </c>
      <c r="E9" s="30">
        <v>332990</v>
      </c>
      <c r="I9" s="27"/>
    </row>
    <row r="10" spans="3:12" x14ac:dyDescent="0.3">
      <c r="C10" s="28" t="s">
        <v>8</v>
      </c>
      <c r="D10" s="29">
        <v>132943</v>
      </c>
      <c r="E10" s="30">
        <v>135000</v>
      </c>
      <c r="F10" t="s">
        <v>15</v>
      </c>
      <c r="G10" t="s">
        <v>15</v>
      </c>
      <c r="I10" s="27"/>
    </row>
    <row r="11" spans="3:12" x14ac:dyDescent="0.3">
      <c r="C11" s="28" t="s">
        <v>10</v>
      </c>
      <c r="D11" s="29">
        <v>225900</v>
      </c>
      <c r="E11" s="30">
        <v>154600</v>
      </c>
      <c r="I11" s="27"/>
    </row>
    <row r="12" spans="3:12" x14ac:dyDescent="0.3">
      <c r="C12" s="28" t="s">
        <v>9</v>
      </c>
      <c r="D12" s="29">
        <v>19450</v>
      </c>
      <c r="E12" s="30">
        <v>5300</v>
      </c>
      <c r="I12" s="27"/>
    </row>
    <row r="13" spans="3:12" ht="15.6" x14ac:dyDescent="0.3">
      <c r="C13" s="28" t="s">
        <v>27</v>
      </c>
      <c r="D13" s="29">
        <v>138795</v>
      </c>
      <c r="E13" s="30">
        <v>129530</v>
      </c>
      <c r="H13" s="27"/>
      <c r="I13" s="27"/>
      <c r="L13" s="31"/>
    </row>
    <row r="14" spans="3:12" x14ac:dyDescent="0.3">
      <c r="C14" s="28" t="s">
        <v>13</v>
      </c>
      <c r="D14" s="29">
        <v>76798</v>
      </c>
      <c r="E14" s="30">
        <v>35683</v>
      </c>
    </row>
    <row r="15" spans="3:12" x14ac:dyDescent="0.3">
      <c r="C15" s="28" t="s">
        <v>14</v>
      </c>
      <c r="D15" s="29">
        <v>412197</v>
      </c>
      <c r="E15" s="30">
        <v>726671</v>
      </c>
    </row>
    <row r="16" spans="3:12" x14ac:dyDescent="0.3">
      <c r="C16" s="28" t="s">
        <v>12</v>
      </c>
      <c r="D16" s="29">
        <v>2761068</v>
      </c>
      <c r="E16" s="30">
        <v>823499</v>
      </c>
    </row>
    <row r="17" spans="3:6" x14ac:dyDescent="0.3">
      <c r="D17" s="32"/>
      <c r="E17" s="32"/>
    </row>
    <row r="18" spans="3:6" x14ac:dyDescent="0.3">
      <c r="C18" s="27"/>
    </row>
    <row r="20" spans="3:6" x14ac:dyDescent="0.3">
      <c r="E20" t="s">
        <v>15</v>
      </c>
    </row>
    <row r="21" spans="3:6" x14ac:dyDescent="0.3">
      <c r="D21" s="27"/>
      <c r="E21" s="33"/>
    </row>
    <row r="22" spans="3:6" x14ac:dyDescent="0.3">
      <c r="D22" s="27"/>
      <c r="E22" s="33"/>
      <c r="F22" t="s">
        <v>15</v>
      </c>
    </row>
    <row r="23" spans="3:6" x14ac:dyDescent="0.3">
      <c r="D23" s="27"/>
      <c r="E23" s="33"/>
    </row>
    <row r="24" spans="3:6" x14ac:dyDescent="0.3">
      <c r="D24" s="27"/>
      <c r="E24" s="33"/>
    </row>
    <row r="25" spans="3:6" x14ac:dyDescent="0.3">
      <c r="D25" s="27"/>
      <c r="E25" s="33"/>
    </row>
    <row r="26" spans="3:6" x14ac:dyDescent="0.3">
      <c r="C26" t="s">
        <v>31</v>
      </c>
      <c r="D26" s="27"/>
      <c r="E26" s="33"/>
    </row>
    <row r="27" spans="3:6" x14ac:dyDescent="0.3">
      <c r="D27" s="27"/>
      <c r="E27" s="33"/>
    </row>
    <row r="28" spans="3:6" x14ac:dyDescent="0.3">
      <c r="D28" t="s">
        <v>29</v>
      </c>
      <c r="E28" t="s">
        <v>30</v>
      </c>
    </row>
    <row r="29" spans="3:6" x14ac:dyDescent="0.3">
      <c r="C29" s="28" t="s">
        <v>11</v>
      </c>
      <c r="D29" s="34">
        <v>343</v>
      </c>
      <c r="E29" s="30">
        <v>1338</v>
      </c>
    </row>
    <row r="30" spans="3:6" x14ac:dyDescent="0.3">
      <c r="C30" s="28" t="s">
        <v>8</v>
      </c>
      <c r="D30" s="34">
        <v>379.70000000000005</v>
      </c>
      <c r="E30" s="30">
        <v>531.9</v>
      </c>
    </row>
    <row r="31" spans="3:6" x14ac:dyDescent="0.3">
      <c r="C31" s="28" t="s">
        <v>10</v>
      </c>
      <c r="D31" s="34">
        <v>901</v>
      </c>
      <c r="E31" s="30">
        <v>541</v>
      </c>
    </row>
    <row r="32" spans="3:6" x14ac:dyDescent="0.3">
      <c r="C32" s="28" t="s">
        <v>9</v>
      </c>
      <c r="D32" s="34">
        <v>77</v>
      </c>
      <c r="E32" s="30">
        <v>23</v>
      </c>
    </row>
    <row r="33" spans="3:12" x14ac:dyDescent="0.3">
      <c r="C33" s="28" t="s">
        <v>27</v>
      </c>
      <c r="D33" s="34">
        <v>455.5</v>
      </c>
      <c r="E33" s="30">
        <v>592.37</v>
      </c>
      <c r="G33" t="s">
        <v>15</v>
      </c>
    </row>
    <row r="34" spans="3:12" x14ac:dyDescent="0.3">
      <c r="C34" s="28" t="s">
        <v>13</v>
      </c>
      <c r="D34" s="34">
        <v>305</v>
      </c>
      <c r="E34" s="30">
        <v>142</v>
      </c>
    </row>
    <row r="35" spans="3:12" x14ac:dyDescent="0.3">
      <c r="C35" s="28" t="s">
        <v>14</v>
      </c>
      <c r="D35" s="34">
        <v>1602.7800000000002</v>
      </c>
      <c r="E35" s="30">
        <v>2845.26</v>
      </c>
    </row>
    <row r="36" spans="3:12" x14ac:dyDescent="0.3">
      <c r="C36" s="28" t="s">
        <v>12</v>
      </c>
      <c r="D36" s="34">
        <v>11373.35</v>
      </c>
      <c r="E36" s="30">
        <v>3760.73</v>
      </c>
      <c r="H36" t="s">
        <v>15</v>
      </c>
    </row>
    <row r="37" spans="3:12" x14ac:dyDescent="0.3">
      <c r="D37" s="27"/>
      <c r="E37" s="27"/>
      <c r="H37" t="s">
        <v>15</v>
      </c>
      <c r="K37" t="s">
        <v>15</v>
      </c>
    </row>
    <row r="39" spans="3:12" x14ac:dyDescent="0.3">
      <c r="D39" s="27"/>
      <c r="E39" s="33"/>
      <c r="G39" s="27"/>
    </row>
    <row r="40" spans="3:12" x14ac:dyDescent="0.3">
      <c r="D40" s="27"/>
      <c r="E40" s="33"/>
      <c r="G40" s="27"/>
      <c r="I40" t="s">
        <v>15</v>
      </c>
    </row>
    <row r="41" spans="3:12" ht="15.6" x14ac:dyDescent="0.3">
      <c r="D41" s="27"/>
      <c r="E41" s="35"/>
      <c r="F41" s="36"/>
      <c r="G41" s="12"/>
      <c r="H41" s="36"/>
      <c r="I41" s="12"/>
      <c r="J41" s="36"/>
      <c r="L41" s="32"/>
    </row>
    <row r="42" spans="3:12" ht="15.6" x14ac:dyDescent="0.3">
      <c r="D42" s="27"/>
      <c r="E42" s="12"/>
      <c r="F42" s="36"/>
      <c r="G42" s="35"/>
      <c r="H42" s="36"/>
      <c r="I42" s="35"/>
      <c r="J42" s="36"/>
      <c r="L42" s="32"/>
    </row>
    <row r="43" spans="3:12" ht="15.6" x14ac:dyDescent="0.3">
      <c r="D43" s="27"/>
      <c r="E43" s="35"/>
      <c r="F43" s="36"/>
      <c r="G43" s="12"/>
      <c r="H43" s="36"/>
      <c r="I43" s="12"/>
      <c r="J43" s="36"/>
      <c r="L43" s="32"/>
    </row>
    <row r="44" spans="3:12" ht="15.6" x14ac:dyDescent="0.3">
      <c r="D44" s="27"/>
      <c r="E44" s="35"/>
      <c r="F44" s="36"/>
      <c r="G44" s="35"/>
      <c r="H44" s="36"/>
      <c r="I44" s="35"/>
      <c r="J44" s="36"/>
      <c r="L44" s="32"/>
    </row>
    <row r="45" spans="3:12" ht="15.6" x14ac:dyDescent="0.3">
      <c r="D45" s="27"/>
      <c r="E45" s="12"/>
      <c r="F45" s="36"/>
      <c r="G45" s="12"/>
      <c r="H45" s="36"/>
      <c r="I45" s="12"/>
      <c r="J45" s="36"/>
      <c r="L45" s="32"/>
    </row>
    <row r="49" spans="3:12" ht="15.6" x14ac:dyDescent="0.3">
      <c r="C49" t="s">
        <v>33</v>
      </c>
      <c r="D49" s="27"/>
      <c r="E49" s="33"/>
      <c r="F49" s="36"/>
      <c r="G49" s="35"/>
      <c r="H49" s="36"/>
      <c r="I49" s="35"/>
      <c r="J49" s="36"/>
      <c r="L49" s="32"/>
    </row>
    <row r="50" spans="3:12" ht="15.6" x14ac:dyDescent="0.3">
      <c r="D50" s="27"/>
      <c r="E50" s="33"/>
      <c r="F50" s="36"/>
      <c r="G50" s="12"/>
      <c r="H50" s="36"/>
      <c r="I50" s="12"/>
      <c r="J50" s="36"/>
      <c r="L50" s="32"/>
    </row>
    <row r="51" spans="3:12" x14ac:dyDescent="0.3">
      <c r="D51" t="s">
        <v>29</v>
      </c>
      <c r="E51" t="s">
        <v>30</v>
      </c>
    </row>
    <row r="52" spans="3:12" x14ac:dyDescent="0.3">
      <c r="C52" s="28" t="s">
        <v>11</v>
      </c>
      <c r="D52" s="37">
        <v>9453</v>
      </c>
      <c r="E52" s="28">
        <v>1340</v>
      </c>
    </row>
    <row r="53" spans="3:12" x14ac:dyDescent="0.3">
      <c r="C53" s="28" t="s">
        <v>8</v>
      </c>
      <c r="D53" s="37">
        <v>10801</v>
      </c>
      <c r="E53" s="28">
        <v>1042</v>
      </c>
    </row>
    <row r="54" spans="3:12" x14ac:dyDescent="0.3">
      <c r="C54" s="28" t="s">
        <v>10</v>
      </c>
      <c r="D54" s="37">
        <v>2205</v>
      </c>
      <c r="E54" s="28">
        <v>0</v>
      </c>
    </row>
    <row r="55" spans="3:12" x14ac:dyDescent="0.3">
      <c r="C55" s="28" t="s">
        <v>9</v>
      </c>
      <c r="D55" s="37">
        <v>2876</v>
      </c>
      <c r="E55" s="28">
        <v>518</v>
      </c>
    </row>
    <row r="56" spans="3:12" x14ac:dyDescent="0.3">
      <c r="C56" s="28" t="s">
        <v>27</v>
      </c>
      <c r="D56" s="37">
        <v>1195</v>
      </c>
      <c r="E56" s="28">
        <v>1542</v>
      </c>
    </row>
    <row r="57" spans="3:12" x14ac:dyDescent="0.3">
      <c r="C57" s="28" t="s">
        <v>13</v>
      </c>
      <c r="D57" s="37">
        <v>2521</v>
      </c>
      <c r="E57" s="28">
        <v>911</v>
      </c>
    </row>
    <row r="58" spans="3:12" x14ac:dyDescent="0.3">
      <c r="C58" s="28" t="s">
        <v>14</v>
      </c>
      <c r="D58" s="37">
        <v>3786</v>
      </c>
      <c r="E58" s="28">
        <v>70</v>
      </c>
    </row>
    <row r="59" spans="3:12" x14ac:dyDescent="0.3">
      <c r="C59" s="28" t="s">
        <v>12</v>
      </c>
      <c r="D59" s="38">
        <v>2999</v>
      </c>
      <c r="E59" s="39">
        <v>0</v>
      </c>
    </row>
    <row r="60" spans="3:12" x14ac:dyDescent="0.3">
      <c r="D60" s="33"/>
      <c r="E60" s="32"/>
    </row>
    <row r="61" spans="3:12" x14ac:dyDescent="0.3">
      <c r="D61" s="33"/>
      <c r="E61" s="14"/>
      <c r="F61" s="14"/>
      <c r="G61" s="14"/>
    </row>
    <row r="62" spans="3:12" x14ac:dyDescent="0.3">
      <c r="D62" s="33"/>
      <c r="E62" s="14"/>
      <c r="F62" s="14"/>
      <c r="G62" s="40"/>
    </row>
    <row r="63" spans="3:12" x14ac:dyDescent="0.3">
      <c r="D63" s="33"/>
      <c r="E63" s="14"/>
      <c r="F63" s="14"/>
      <c r="G63" s="14"/>
    </row>
    <row r="64" spans="3:12" x14ac:dyDescent="0.3">
      <c r="D64" s="33"/>
      <c r="E64" s="14"/>
      <c r="F64" s="14"/>
      <c r="G64" s="14"/>
      <c r="K64" t="s">
        <v>15</v>
      </c>
    </row>
    <row r="65" spans="3:7" x14ac:dyDescent="0.3">
      <c r="D65" s="33"/>
      <c r="E65" s="14"/>
      <c r="F65" s="14"/>
      <c r="G65" s="14"/>
    </row>
    <row r="66" spans="3:7" x14ac:dyDescent="0.3">
      <c r="D66" s="33"/>
      <c r="E66" s="14"/>
      <c r="F66" s="14"/>
      <c r="G66" s="14"/>
    </row>
    <row r="67" spans="3:7" x14ac:dyDescent="0.3">
      <c r="D67" s="33"/>
      <c r="E67" s="14"/>
      <c r="F67" s="14"/>
      <c r="G67" s="14"/>
    </row>
    <row r="68" spans="3:7" x14ac:dyDescent="0.3">
      <c r="E68" s="14"/>
      <c r="F68" s="14"/>
      <c r="G68" s="14"/>
    </row>
    <row r="71" spans="3:7" x14ac:dyDescent="0.3">
      <c r="C71" t="s">
        <v>34</v>
      </c>
      <c r="D71" s="27"/>
      <c r="E71" s="33"/>
    </row>
    <row r="72" spans="3:7" x14ac:dyDescent="0.3">
      <c r="D72" s="27"/>
      <c r="E72" s="33"/>
    </row>
    <row r="73" spans="3:7" x14ac:dyDescent="0.3">
      <c r="D73" t="s">
        <v>29</v>
      </c>
      <c r="E73" t="s">
        <v>30</v>
      </c>
    </row>
    <row r="74" spans="3:7" x14ac:dyDescent="0.3">
      <c r="C74" s="28" t="s">
        <v>11</v>
      </c>
      <c r="D74" s="41">
        <v>1131</v>
      </c>
      <c r="E74" s="28">
        <v>2105</v>
      </c>
    </row>
    <row r="75" spans="3:7" x14ac:dyDescent="0.3">
      <c r="C75" s="28" t="s">
        <v>8</v>
      </c>
      <c r="D75" s="41">
        <v>31</v>
      </c>
      <c r="E75" s="28">
        <v>926</v>
      </c>
    </row>
    <row r="76" spans="3:7" x14ac:dyDescent="0.3">
      <c r="C76" s="28" t="s">
        <v>10</v>
      </c>
      <c r="D76" s="41">
        <v>2010</v>
      </c>
      <c r="E76" s="28">
        <v>571</v>
      </c>
    </row>
    <row r="77" spans="3:7" x14ac:dyDescent="0.3">
      <c r="C77" s="28" t="s">
        <v>9</v>
      </c>
      <c r="D77" s="41">
        <v>60</v>
      </c>
      <c r="E77" s="28">
        <v>180</v>
      </c>
    </row>
    <row r="78" spans="3:7" x14ac:dyDescent="0.3">
      <c r="C78" s="28" t="s">
        <v>27</v>
      </c>
      <c r="D78" s="41">
        <v>535</v>
      </c>
      <c r="E78" s="28">
        <v>2155</v>
      </c>
    </row>
    <row r="79" spans="3:7" x14ac:dyDescent="0.3">
      <c r="C79" s="28" t="s">
        <v>13</v>
      </c>
      <c r="D79" s="42">
        <v>0</v>
      </c>
      <c r="E79" s="28">
        <v>0</v>
      </c>
    </row>
    <row r="80" spans="3:7" x14ac:dyDescent="0.3">
      <c r="C80" s="28" t="s">
        <v>14</v>
      </c>
      <c r="D80" s="42">
        <v>0</v>
      </c>
      <c r="E80" s="28">
        <v>0</v>
      </c>
    </row>
    <row r="81" spans="3:10" x14ac:dyDescent="0.3">
      <c r="C81" s="28" t="s">
        <v>12</v>
      </c>
      <c r="D81" s="42">
        <v>0</v>
      </c>
      <c r="E81" s="28">
        <v>0</v>
      </c>
    </row>
    <row r="84" spans="3:10" x14ac:dyDescent="0.3">
      <c r="E84" s="14"/>
      <c r="F84" s="14"/>
      <c r="G84" s="14"/>
      <c r="I84" t="s">
        <v>15</v>
      </c>
    </row>
    <row r="85" spans="3:10" x14ac:dyDescent="0.3">
      <c r="E85" s="14"/>
      <c r="F85" s="14"/>
      <c r="G85" s="14"/>
    </row>
    <row r="86" spans="3:10" x14ac:dyDescent="0.3">
      <c r="E86" s="14"/>
      <c r="F86" s="14"/>
      <c r="G86" s="14"/>
    </row>
    <row r="87" spans="3:10" x14ac:dyDescent="0.3">
      <c r="E87" s="14"/>
      <c r="F87" s="14"/>
      <c r="G87" s="14"/>
      <c r="J87" t="s">
        <v>15</v>
      </c>
    </row>
    <row r="88" spans="3:10" x14ac:dyDescent="0.3">
      <c r="E88" s="14"/>
      <c r="F88" s="14"/>
      <c r="G88" s="14"/>
    </row>
    <row r="89" spans="3:10" x14ac:dyDescent="0.3">
      <c r="E89" s="14"/>
      <c r="F89" s="14"/>
      <c r="G89" s="14"/>
    </row>
    <row r="90" spans="3:10" x14ac:dyDescent="0.3">
      <c r="E90" s="14"/>
      <c r="F90" s="14"/>
      <c r="G90" s="14"/>
    </row>
    <row r="92" spans="3:10" ht="15.6" x14ac:dyDescent="0.3">
      <c r="C92" s="10" t="s">
        <v>26</v>
      </c>
      <c r="D92" s="10"/>
    </row>
    <row r="93" spans="3:10" ht="15.6" x14ac:dyDescent="0.3">
      <c r="C93" s="11" t="s">
        <v>28</v>
      </c>
      <c r="D93" s="1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PRODUCCIÓN</vt:lpstr>
      <vt:lpstr>MIP</vt:lpstr>
      <vt:lpstr>POSCOSECHA</vt:lpstr>
      <vt:lpstr>EXTENSIÓN</vt:lpstr>
      <vt:lpstr>CAPACITACION</vt:lpstr>
      <vt:lpstr>M&amp;C</vt:lpstr>
      <vt:lpstr>DES. RURAL</vt:lpstr>
      <vt:lpstr>DES. RURAL Caminos</vt:lpstr>
      <vt:lpstr>GRAFICOS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tcont</dc:creator>
  <cp:lastModifiedBy>freddy  cruz</cp:lastModifiedBy>
  <dcterms:created xsi:type="dcterms:W3CDTF">2021-10-29T17:44:32Z</dcterms:created>
  <dcterms:modified xsi:type="dcterms:W3CDTF">2024-04-12T19:08:12Z</dcterms:modified>
</cp:coreProperties>
</file>