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FEBRERO 2024\Informe de Ejecución febrero 2024\"/>
    </mc:Choice>
  </mc:AlternateContent>
  <xr:revisionPtr revIDLastSave="0" documentId="13_ncr:1_{63B5521E-F0CE-4540-A8C6-675C85121D07}" xr6:coauthVersionLast="47" xr6:coauthVersionMax="47" xr10:uidLastSave="{00000000-0000-0000-0000-000000000000}"/>
  <bookViews>
    <workbookView xWindow="-108" yWindow="-108" windowWidth="23256" windowHeight="12456" xr2:uid="{2995E393-E85F-4DA2-858E-EFE1FABC7080}"/>
  </bookViews>
  <sheets>
    <sheet name="PRODUCCIÓN" sheetId="7" r:id="rId1"/>
    <sheet name="MIP" sheetId="6" r:id="rId2"/>
    <sheet name="POSCOSECHA" sheetId="3" r:id="rId3"/>
    <sheet name="EXTENSIÓN" sheetId="1" r:id="rId4"/>
    <sheet name="CAPACITACIÓN" sheetId="2" r:id="rId5"/>
    <sheet name="M&amp;C" sheetId="8" r:id="rId6"/>
    <sheet name="DES. RURAL" sheetId="4" r:id="rId7"/>
    <sheet name="DES. RURAL CAMINOS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8" l="1"/>
  <c r="E48" i="8"/>
  <c r="E47" i="8"/>
  <c r="E46" i="8"/>
  <c r="E45" i="8"/>
  <c r="E44" i="8"/>
  <c r="E43" i="8"/>
  <c r="E42" i="8"/>
  <c r="E41" i="8"/>
  <c r="J18" i="7"/>
  <c r="I18" i="7"/>
  <c r="H18" i="7"/>
  <c r="F18" i="7"/>
  <c r="E18" i="7"/>
  <c r="D18" i="7"/>
  <c r="C18" i="7"/>
  <c r="K17" i="7"/>
  <c r="G17" i="7"/>
  <c r="K16" i="7"/>
  <c r="G16" i="7"/>
  <c r="K14" i="7"/>
  <c r="G14" i="7"/>
  <c r="K13" i="7"/>
  <c r="G13" i="7"/>
  <c r="K12" i="7"/>
  <c r="G12" i="7"/>
  <c r="K11" i="7"/>
  <c r="G11" i="7"/>
  <c r="K10" i="7"/>
  <c r="G10" i="7"/>
  <c r="G18" i="7" s="1"/>
  <c r="L30" i="6"/>
  <c r="K30" i="6"/>
  <c r="J30" i="6"/>
  <c r="I30" i="6"/>
  <c r="E30" i="6"/>
  <c r="D30" i="6"/>
  <c r="C30" i="6"/>
  <c r="M29" i="6"/>
  <c r="G29" i="6"/>
  <c r="M28" i="6"/>
  <c r="G28" i="6"/>
  <c r="M27" i="6"/>
  <c r="G27" i="6"/>
  <c r="M26" i="6"/>
  <c r="G26" i="6"/>
  <c r="M25" i="6"/>
  <c r="G25" i="6"/>
  <c r="M24" i="6"/>
  <c r="G24" i="6"/>
  <c r="M23" i="6"/>
  <c r="G23" i="6"/>
  <c r="G30" i="6" s="1"/>
  <c r="M22" i="6"/>
  <c r="M30" i="6" s="1"/>
  <c r="G22" i="6"/>
  <c r="L17" i="6"/>
  <c r="K17" i="6"/>
  <c r="J17" i="6"/>
  <c r="I17" i="6"/>
  <c r="G17" i="6"/>
  <c r="F17" i="6"/>
  <c r="H17" i="6" s="1"/>
  <c r="E17" i="6"/>
  <c r="D17" i="6"/>
  <c r="C17" i="6"/>
  <c r="M16" i="6"/>
  <c r="H16" i="6"/>
  <c r="M15" i="6"/>
  <c r="H15" i="6"/>
  <c r="M14" i="6"/>
  <c r="H14" i="6"/>
  <c r="M13" i="6"/>
  <c r="H13" i="6"/>
  <c r="M12" i="6"/>
  <c r="H12" i="6"/>
  <c r="M11" i="6"/>
  <c r="M10" i="6"/>
  <c r="H10" i="6"/>
  <c r="M9" i="6"/>
  <c r="H9" i="6"/>
  <c r="M17" i="6" l="1"/>
  <c r="K18" i="7"/>
  <c r="I52" i="5"/>
  <c r="H52" i="5"/>
  <c r="F52" i="5"/>
  <c r="E52" i="5"/>
  <c r="R18" i="4"/>
  <c r="I43" i="3"/>
  <c r="G43" i="3"/>
  <c r="F43" i="3"/>
  <c r="D43" i="3"/>
  <c r="C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G28" i="3"/>
  <c r="H17" i="3"/>
  <c r="G17" i="3"/>
  <c r="F17" i="3"/>
  <c r="E17" i="3"/>
  <c r="D17" i="3"/>
  <c r="I16" i="3"/>
  <c r="I15" i="3"/>
  <c r="I14" i="3"/>
  <c r="I13" i="3"/>
  <c r="I12" i="3"/>
  <c r="I11" i="3"/>
  <c r="I10" i="3"/>
  <c r="I9" i="3"/>
  <c r="E43" i="3" l="1"/>
  <c r="H43" i="3"/>
  <c r="I17" i="3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</calcChain>
</file>

<file path=xl/sharedStrings.xml><?xml version="1.0" encoding="utf-8"?>
<sst xmlns="http://schemas.openxmlformats.org/spreadsheetml/2006/main" count="406" uniqueCount="164">
  <si>
    <t>Mes: FEBRERO 2024</t>
  </si>
  <si>
    <t>REGIONALES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</si>
  <si>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</si>
  <si>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</si>
  <si>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</si>
  <si>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</si>
  <si>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</si>
  <si>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</si>
  <si>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</si>
  <si>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</si>
  <si>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</si>
  <si>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</si>
  <si>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</si>
  <si>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</si>
  <si>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</si>
  <si>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</si>
  <si>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</si>
  <si>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</si>
  <si>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</si>
  <si>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</si>
  <si>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</si>
  <si>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</si>
  <si>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TOTALES</t>
  </si>
  <si>
    <t>CURSOS</t>
  </si>
  <si>
    <t>TALLERES</t>
  </si>
  <si>
    <t>CHARLAS</t>
  </si>
  <si>
    <t xml:space="preserve">INFORME DE ACTIVIDADES REALIZADAS CORRESPONIENTES AL MES DE FEBRERO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</si>
  <si>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</si>
  <si>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</si>
  <si>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</si>
  <si>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</si>
  <si>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</si>
  <si>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</si>
  <si>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</si>
  <si>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</si>
  <si>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</si>
  <si>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</si>
  <si>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</si>
  <si>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</si>
  <si>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</si>
  <si>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</si>
  <si>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Héctor J. Sánchez</t>
  </si>
  <si>
    <t>010-0018927-2</t>
  </si>
  <si>
    <t>Boquerón, Padre Las Casas</t>
  </si>
  <si>
    <t># 6</t>
  </si>
  <si>
    <t>X</t>
  </si>
  <si>
    <t>Asdrubal Martínez</t>
  </si>
  <si>
    <t>017-0010275-7</t>
  </si>
  <si>
    <t>Cañada Agua, Padre Las Casas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</si>
  <si>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</si>
  <si>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</si>
  <si>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</si>
  <si>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</si>
  <si>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</si>
  <si>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</si>
  <si>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</si>
  <si>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</si>
  <si>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FEB.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</si>
  <si>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</si>
  <si>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</si>
  <si>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 xml:space="preserve">INFORME MESUAL  DE ACTIVIDADES REALIZADAS </t>
  </si>
  <si>
    <t>MES</t>
  </si>
  <si>
    <t>2024 FEBRERO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</si>
  <si>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</si>
  <si>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</si>
  <si>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</si>
  <si>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</si>
  <si>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</si>
  <si>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</si>
  <si>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</si>
  <si>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CONSOLIDADO MENSUAL REHABILITACIÓN DE CAMINOS</t>
  </si>
  <si>
    <t>MES : FEBRERO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</si>
  <si>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</si>
  <si>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</si>
  <si>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</si>
  <si>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</si>
  <si>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</si>
  <si>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</si>
  <si>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</si>
  <si>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</si>
  <si>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La Laguna/Firme Rodríguez</t>
  </si>
  <si>
    <t>Herradura</t>
  </si>
  <si>
    <t>FANNY GUERRERO</t>
  </si>
  <si>
    <t>Los Naranjos/Las Yaguas</t>
  </si>
  <si>
    <t>CARRETERO</t>
  </si>
  <si>
    <t>PABLO DIAZ</t>
  </si>
  <si>
    <t>Recodo</t>
  </si>
  <si>
    <t>La Vigia</t>
  </si>
  <si>
    <t xml:space="preserve">AYUNTAMIENTO </t>
  </si>
  <si>
    <t>Angostura</t>
  </si>
  <si>
    <t>Hatillo</t>
  </si>
  <si>
    <t>Majagua</t>
  </si>
  <si>
    <t>Yaroa -Los Sanchez</t>
  </si>
  <si>
    <t>vecinal</t>
  </si>
  <si>
    <t>Calaverna</t>
  </si>
  <si>
    <t xml:space="preserve"> Ayuntamiento</t>
  </si>
  <si>
    <t>Franco Bido- Janey</t>
  </si>
  <si>
    <t>Sabaneta -La Mina</t>
  </si>
  <si>
    <t>principal</t>
  </si>
  <si>
    <t xml:space="preserve">Las Lagunas </t>
  </si>
  <si>
    <t>Jicome-Meseta</t>
  </si>
  <si>
    <t>El palmar la guma</t>
  </si>
  <si>
    <t>EHEHID</t>
  </si>
  <si>
    <t>La guama Corocito</t>
  </si>
  <si>
    <t>Gajo Largo</t>
  </si>
  <si>
    <t>Cruce guayabal-la navaja</t>
  </si>
  <si>
    <t>Tecnico</t>
  </si>
  <si>
    <t>RESUMEN MANEJO INTERADO DE PLAGAS</t>
  </si>
  <si>
    <t>FEBRERO,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</si>
  <si>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</si>
  <si>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</si>
  <si>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</si>
  <si>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</si>
  <si>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</si>
  <si>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</si>
  <si>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</si>
  <si>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</si>
  <si>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</si>
  <si>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</si>
  <si>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</si>
  <si>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FEBRERO, 2024.</t>
  </si>
  <si>
    <t>PLANTAS SEMBRADAS</t>
  </si>
  <si>
    <t>TAREAS FOMENTADAS</t>
  </si>
  <si>
    <t>TAREAS RENOVADAS</t>
  </si>
  <si>
    <t xml:space="preserve"> SIEMBRA DE PLANTAS DE CAFÉ EN FOMENTO Y RENOVACIÓN DE CAFETALES</t>
  </si>
  <si>
    <t xml:space="preserve">INFORME DE LAS ACTIVIDADES  DE EXTENSIÓN </t>
  </si>
  <si>
    <t>INSTITUTO DOMINICANO DEL CAFÉ</t>
  </si>
  <si>
    <t>ACTIVIDADES REALIZADAS 2024</t>
  </si>
  <si>
    <t>M  E  S  E  S</t>
  </si>
  <si>
    <t>No.</t>
  </si>
  <si>
    <t>DETALLE</t>
  </si>
  <si>
    <t>ENE</t>
  </si>
  <si>
    <t>FEB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</si>
  <si>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</si>
  <si>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</si>
  <si>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</si>
  <si>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</si>
  <si>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</si>
  <si>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</si>
  <si>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</si>
  <si>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Muestras tomadas de café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</si>
  <si>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</si>
  <si>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</si>
  <si>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</si>
  <si>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</si>
  <si>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</si>
  <si>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</si>
  <si>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</si>
  <si>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</si>
  <si>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</si>
  <si>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</si>
  <si>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Actividades realizadas durante el año 2024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</si>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</sst>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5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Border="1"/>
    <xf numFmtId="17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17" fontId="5" fillId="0" borderId="0" xfId="0" applyNumberFormat="1" applyFont="1"/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4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Continuous"/>
    </xf>
  </cellXfs>
  <cellStyles count="5">
    <cellStyle name="Comma 2" xfId="4" xr:uid="{A17C911A-7765-4E56-A009-A7E512EB5B04}"/>
    <cellStyle name="Millares 5" xfId="2" xr:uid="{C3AC10B7-4DD5-4425-B208-AC477FC9BFAE}"/>
    <cellStyle name="Normal" xfId="0" builtinId="0"/>
    <cellStyle name="Normal 2" xfId="3" xr:uid="{6FA11335-5B77-4486-8179-86B5B70BC9C3}"/>
    <cellStyle name="Normal 5 2" xfId="1" xr:uid="{09A83236-AA69-42C6-9F7E-84E51439A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3375-47EC-4B29-8007-1AB2C36E33BD}">
  <dimension ref="B3:N21"/>
  <sheetViews>
    <sheetView tabSelected="1" workbookViewId="0">
      <selection activeCell="E18" sqref="E18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3" spans="2:14" x14ac:dyDescent="0.3">
      <c r="B3" t="s">
        <v>126</v>
      </c>
    </row>
    <row r="5" spans="2:14" x14ac:dyDescent="0.3">
      <c r="B5" t="s">
        <v>124</v>
      </c>
    </row>
    <row r="6" spans="2:14" x14ac:dyDescent="0.3">
      <c r="B6" t="s">
        <v>120</v>
      </c>
    </row>
    <row r="8" spans="2:14" x14ac:dyDescent="0.3">
      <c r="E8" t="s">
        <v>111</v>
      </c>
      <c r="I8" t="s">
        <v>111</v>
      </c>
    </row>
    <row r="9" spans="2:14" x14ac:dyDescent="0.3">
      <c r="B9" t="s">
        <v>1</v>
      </c>
      <c r="C9" t="s">
        <v>121</v>
      </c>
      <c r="D9" t="s">
        <v>122</v>
      </c>
      <c r="E9" t="s">
        <v>3</v>
      </c>
      <c r="F9" t="s">
        <v>4</v>
      </c>
      <c r="G9" t="s">
        <v>22</v>
      </c>
      <c r="H9" t="s">
        <v>123</v>
      </c>
      <c r="I9" t="s">
        <v>3</v>
      </c>
      <c r="J9" t="s">
        <v>4</v>
      </c>
      <c r="K9" t="s">
        <v>22</v>
      </c>
      <c r="N9" t="s">
        <v>109</v>
      </c>
    </row>
    <row r="10" spans="2:14" x14ac:dyDescent="0.3">
      <c r="B10" t="s">
        <v>14</v>
      </c>
      <c r="C10">
        <v>64400</v>
      </c>
      <c r="D10">
        <v>64</v>
      </c>
      <c r="E10">
        <v>3</v>
      </c>
      <c r="F10">
        <v>0</v>
      </c>
      <c r="G10">
        <f t="shared" ref="G10:G14" si="0">SUM(E10:F10)</f>
        <v>3</v>
      </c>
      <c r="H10">
        <v>218</v>
      </c>
      <c r="I10">
        <v>6</v>
      </c>
      <c r="J10">
        <v>0</v>
      </c>
      <c r="K10">
        <f t="shared" ref="K10:K17" si="1">SUM(I10:J10)</f>
        <v>6</v>
      </c>
    </row>
    <row r="11" spans="2:14" x14ac:dyDescent="0.3">
      <c r="B11" t="s">
        <v>15</v>
      </c>
      <c r="C11">
        <v>0</v>
      </c>
      <c r="D11">
        <v>0</v>
      </c>
      <c r="E11">
        <v>0</v>
      </c>
      <c r="F11">
        <v>0</v>
      </c>
      <c r="G11">
        <f t="shared" si="0"/>
        <v>0</v>
      </c>
      <c r="H11">
        <v>0</v>
      </c>
      <c r="I11">
        <v>0</v>
      </c>
      <c r="J11">
        <v>0</v>
      </c>
      <c r="K11">
        <f t="shared" si="1"/>
        <v>0</v>
      </c>
    </row>
    <row r="12" spans="2:14" x14ac:dyDescent="0.3">
      <c r="B12" t="s">
        <v>16</v>
      </c>
      <c r="C12">
        <v>5300</v>
      </c>
      <c r="D12">
        <v>7</v>
      </c>
      <c r="E12">
        <v>1</v>
      </c>
      <c r="F12">
        <v>0</v>
      </c>
      <c r="G12">
        <f t="shared" si="0"/>
        <v>1</v>
      </c>
      <c r="H12">
        <v>14</v>
      </c>
      <c r="I12">
        <v>2</v>
      </c>
      <c r="J12">
        <v>0</v>
      </c>
      <c r="K12">
        <f t="shared" si="1"/>
        <v>2</v>
      </c>
      <c r="N12" t="s">
        <v>109</v>
      </c>
    </row>
    <row r="13" spans="2:14" x14ac:dyDescent="0.3">
      <c r="B13" t="s">
        <v>17</v>
      </c>
      <c r="C13">
        <v>37096</v>
      </c>
      <c r="D13">
        <v>49</v>
      </c>
      <c r="E13">
        <v>4</v>
      </c>
      <c r="F13">
        <v>1</v>
      </c>
      <c r="G13">
        <f t="shared" si="0"/>
        <v>5</v>
      </c>
      <c r="H13">
        <v>92</v>
      </c>
      <c r="I13">
        <v>16</v>
      </c>
      <c r="J13">
        <v>2</v>
      </c>
      <c r="K13">
        <f t="shared" si="1"/>
        <v>18</v>
      </c>
      <c r="M13" t="s">
        <v>109</v>
      </c>
    </row>
    <row r="14" spans="2:14" x14ac:dyDescent="0.3">
      <c r="B14" t="s">
        <v>18</v>
      </c>
      <c r="C14">
        <v>44057</v>
      </c>
      <c r="D14">
        <v>123</v>
      </c>
      <c r="E14">
        <v>10</v>
      </c>
      <c r="F14">
        <v>0</v>
      </c>
      <c r="G14">
        <f t="shared" si="0"/>
        <v>10</v>
      </c>
      <c r="H14">
        <v>72</v>
      </c>
      <c r="I14">
        <v>8</v>
      </c>
      <c r="J14">
        <v>1</v>
      </c>
      <c r="K14">
        <f t="shared" si="1"/>
        <v>9</v>
      </c>
      <c r="M14" t="s">
        <v>109</v>
      </c>
    </row>
    <row r="15" spans="2:14" x14ac:dyDescent="0.3"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2:14" x14ac:dyDescent="0.3">
      <c r="B16" t="s">
        <v>20</v>
      </c>
      <c r="C16">
        <v>900</v>
      </c>
      <c r="D16">
        <v>0</v>
      </c>
      <c r="E16">
        <v>0</v>
      </c>
      <c r="F16">
        <v>0</v>
      </c>
      <c r="G16">
        <f>SUM(E16:F16)</f>
        <v>0</v>
      </c>
      <c r="H16">
        <v>4</v>
      </c>
      <c r="I16">
        <v>2</v>
      </c>
      <c r="J16">
        <v>0</v>
      </c>
      <c r="K16">
        <f t="shared" si="1"/>
        <v>2</v>
      </c>
      <c r="M16" t="s">
        <v>109</v>
      </c>
    </row>
    <row r="17" spans="2:14" x14ac:dyDescent="0.3">
      <c r="B17" t="s">
        <v>21</v>
      </c>
      <c r="C17">
        <v>0</v>
      </c>
      <c r="D17">
        <v>0</v>
      </c>
      <c r="E17">
        <v>0</v>
      </c>
      <c r="F17">
        <v>0</v>
      </c>
      <c r="G17">
        <f>SUM(E17:F17)</f>
        <v>0</v>
      </c>
      <c r="H17">
        <v>0</v>
      </c>
      <c r="I17">
        <v>0</v>
      </c>
      <c r="J17">
        <v>0</v>
      </c>
      <c r="K17">
        <f t="shared" si="1"/>
        <v>0</v>
      </c>
    </row>
    <row r="18" spans="2:14" x14ac:dyDescent="0.3">
      <c r="B18" t="s">
        <v>22</v>
      </c>
      <c r="C18">
        <f>+C10+C11+C12+C13+C14+C15+C16+C17</f>
        <v>151753</v>
      </c>
      <c r="D18">
        <f>+D10+D11+D12+D13+D14+D15+D16+D17</f>
        <v>243</v>
      </c>
      <c r="E18">
        <f>SUM(E10:E17)</f>
        <v>18</v>
      </c>
      <c r="F18">
        <f>SUM(F10:F17)</f>
        <v>1</v>
      </c>
      <c r="G18">
        <f>+G10+G11+G12+G13+G14+G15+G16+G17</f>
        <v>19</v>
      </c>
      <c r="H18">
        <f>+H10+H11+H12+H13+H14+H15+H16+H17</f>
        <v>400</v>
      </c>
      <c r="I18">
        <f>+I10+I11+I12+I13+I14+I15+I16+I17</f>
        <v>34</v>
      </c>
      <c r="J18">
        <f>+J10+J11+J12+J13+J14+J15+J16+J17</f>
        <v>3</v>
      </c>
      <c r="K18">
        <f>+K10+K11+K12+K13+K14+K15+K16+K17</f>
        <v>37</v>
      </c>
    </row>
    <row r="20" spans="2:14" x14ac:dyDescent="0.3">
      <c r="G20" t="s">
        <v>109</v>
      </c>
      <c r="M20" t="s">
        <v>109</v>
      </c>
      <c r="N20" t="s">
        <v>109</v>
      </c>
    </row>
    <row r="21" spans="2:14" x14ac:dyDescent="0.3">
      <c r="F21" t="s">
        <v>109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79C0-AF02-4C75-94AC-D5B938FA1572}">
  <dimension ref="B3:P43"/>
  <sheetViews>
    <sheetView zoomScale="98" zoomScaleNormal="98" workbookViewId="0">
      <selection activeCell="A6" sqref="A6:XFD33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9" customWidth="1"/>
    <col min="12" max="12" width="12.6640625" customWidth="1"/>
    <col min="13" max="13" width="27" customWidth="1"/>
  </cols>
  <sheetData>
    <row r="3" spans="2:16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6" x14ac:dyDescent="0.3">
      <c r="B4" s="10" t="s">
        <v>107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6" x14ac:dyDescent="0.3">
      <c r="B5" s="11" t="s">
        <v>108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6" x14ac:dyDescent="0.3">
      <c r="B6" t="s">
        <v>126</v>
      </c>
      <c r="F6" t="s">
        <v>109</v>
      </c>
      <c r="I6" t="s">
        <v>109</v>
      </c>
      <c r="K6"/>
      <c r="O6" t="s">
        <v>109</v>
      </c>
    </row>
    <row r="7" spans="2:16" ht="33" customHeight="1" x14ac:dyDescent="0.3">
      <c r="B7" t="s">
        <v>110</v>
      </c>
      <c r="F7" t="s">
        <v>111</v>
      </c>
      <c r="I7" t="s">
        <v>112</v>
      </c>
      <c r="K7" t="s">
        <v>111</v>
      </c>
    </row>
    <row r="8" spans="2:16" x14ac:dyDescent="0.3">
      <c r="B8" t="s">
        <v>1</v>
      </c>
      <c r="C8" t="s">
        <v>113</v>
      </c>
      <c r="D8" t="s">
        <v>114</v>
      </c>
      <c r="E8" t="s">
        <v>115</v>
      </c>
      <c r="F8" t="s">
        <v>3</v>
      </c>
      <c r="G8" t="s">
        <v>4</v>
      </c>
      <c r="H8" t="s">
        <v>22</v>
      </c>
      <c r="I8" t="s">
        <v>116</v>
      </c>
      <c r="J8" t="s">
        <v>117</v>
      </c>
      <c r="K8" t="s">
        <v>3</v>
      </c>
      <c r="L8" t="s">
        <v>4</v>
      </c>
      <c r="M8" t="s">
        <v>22</v>
      </c>
    </row>
    <row r="9" spans="2:16" x14ac:dyDescent="0.3">
      <c r="B9" t="s">
        <v>14</v>
      </c>
      <c r="C9">
        <v>0</v>
      </c>
      <c r="D9">
        <v>0</v>
      </c>
      <c r="E9">
        <v>0</v>
      </c>
      <c r="F9">
        <v>0</v>
      </c>
      <c r="G9">
        <v>0</v>
      </c>
      <c r="H9">
        <f>SUM(F9:G9)</f>
        <v>0</v>
      </c>
      <c r="I9">
        <v>0</v>
      </c>
      <c r="J9">
        <v>0</v>
      </c>
      <c r="K9">
        <v>0</v>
      </c>
      <c r="L9">
        <v>0</v>
      </c>
      <c r="M9">
        <f>SUM(K9:L9)</f>
        <v>0</v>
      </c>
    </row>
    <row r="10" spans="2:16" x14ac:dyDescent="0.3"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f t="shared" ref="H10:H16" si="0">SUM(F10:G10)</f>
        <v>0</v>
      </c>
      <c r="I10">
        <v>0</v>
      </c>
      <c r="J10">
        <v>0</v>
      </c>
      <c r="K10">
        <v>0</v>
      </c>
      <c r="L10">
        <v>0</v>
      </c>
      <c r="M10">
        <f t="shared" ref="M10:M16" si="1">SUM(K10:L10)</f>
        <v>0</v>
      </c>
    </row>
    <row r="11" spans="2:16" x14ac:dyDescent="0.3">
      <c r="B11" t="s">
        <v>16</v>
      </c>
      <c r="C11">
        <v>27</v>
      </c>
      <c r="D11">
        <v>2</v>
      </c>
      <c r="E11">
        <v>87</v>
      </c>
      <c r="F11">
        <v>0</v>
      </c>
      <c r="G11">
        <v>2</v>
      </c>
      <c r="H11">
        <v>1</v>
      </c>
      <c r="I11">
        <v>0</v>
      </c>
      <c r="J11">
        <v>0</v>
      </c>
      <c r="K11">
        <v>0</v>
      </c>
      <c r="L11">
        <v>0</v>
      </c>
      <c r="M11">
        <f t="shared" si="1"/>
        <v>0</v>
      </c>
    </row>
    <row r="12" spans="2:16" x14ac:dyDescent="0.3">
      <c r="B12" t="s">
        <v>17</v>
      </c>
      <c r="C12">
        <v>595</v>
      </c>
      <c r="D12">
        <v>30</v>
      </c>
      <c r="E12">
        <v>829</v>
      </c>
      <c r="F12">
        <v>26</v>
      </c>
      <c r="G12">
        <v>4</v>
      </c>
      <c r="H12">
        <f t="shared" si="0"/>
        <v>30</v>
      </c>
      <c r="I12">
        <v>0</v>
      </c>
      <c r="J12">
        <v>0</v>
      </c>
      <c r="K12">
        <v>0</v>
      </c>
      <c r="L12">
        <v>0</v>
      </c>
      <c r="M12">
        <f t="shared" si="1"/>
        <v>0</v>
      </c>
      <c r="P12" t="s">
        <v>109</v>
      </c>
    </row>
    <row r="13" spans="2:16" x14ac:dyDescent="0.3">
      <c r="B13" t="s">
        <v>18</v>
      </c>
      <c r="C13">
        <v>1735</v>
      </c>
      <c r="D13">
        <v>12</v>
      </c>
      <c r="E13">
        <v>1735</v>
      </c>
      <c r="F13">
        <v>12</v>
      </c>
      <c r="G13">
        <v>0</v>
      </c>
      <c r="H13">
        <f t="shared" si="0"/>
        <v>12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 t="s">
        <v>109</v>
      </c>
      <c r="O13" t="s">
        <v>109</v>
      </c>
    </row>
    <row r="14" spans="2:16" x14ac:dyDescent="0.3"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I14">
        <v>0</v>
      </c>
      <c r="J14">
        <v>0</v>
      </c>
      <c r="K14">
        <v>0</v>
      </c>
      <c r="L14">
        <v>0</v>
      </c>
      <c r="M14">
        <f t="shared" si="1"/>
        <v>0</v>
      </c>
      <c r="O14" t="s">
        <v>109</v>
      </c>
      <c r="P14" t="s">
        <v>109</v>
      </c>
    </row>
    <row r="15" spans="2:16" x14ac:dyDescent="0.3">
      <c r="B15" t="s">
        <v>20</v>
      </c>
      <c r="C15">
        <v>50</v>
      </c>
      <c r="D15">
        <v>3</v>
      </c>
      <c r="E15">
        <v>55</v>
      </c>
      <c r="F15">
        <v>3</v>
      </c>
      <c r="G15">
        <v>0</v>
      </c>
      <c r="H15">
        <f t="shared" si="0"/>
        <v>3</v>
      </c>
      <c r="I15">
        <v>0</v>
      </c>
      <c r="J15">
        <v>0</v>
      </c>
      <c r="K15">
        <v>0</v>
      </c>
      <c r="L15">
        <v>0</v>
      </c>
      <c r="M15">
        <f t="shared" si="1"/>
        <v>0</v>
      </c>
      <c r="N15" t="s">
        <v>109</v>
      </c>
      <c r="O15" t="s">
        <v>109</v>
      </c>
    </row>
    <row r="16" spans="2:16" x14ac:dyDescent="0.3"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I16">
        <v>0</v>
      </c>
      <c r="J16">
        <v>0</v>
      </c>
      <c r="K16">
        <v>0</v>
      </c>
      <c r="L16">
        <v>0</v>
      </c>
      <c r="M16">
        <f t="shared" si="1"/>
        <v>0</v>
      </c>
    </row>
    <row r="17" spans="2:15" x14ac:dyDescent="0.3">
      <c r="B17" t="s">
        <v>22</v>
      </c>
      <c r="C17">
        <f t="shared" ref="C17:G17" si="2">+C9+C10+C11+C12+C13+C14+C15+C16</f>
        <v>2407</v>
      </c>
      <c r="D17">
        <f t="shared" si="2"/>
        <v>47</v>
      </c>
      <c r="E17">
        <f t="shared" si="2"/>
        <v>2706</v>
      </c>
      <c r="F17">
        <f t="shared" si="2"/>
        <v>41</v>
      </c>
      <c r="G17">
        <f t="shared" si="2"/>
        <v>6</v>
      </c>
      <c r="H17">
        <f>SUM(F17:G17)</f>
        <v>47</v>
      </c>
      <c r="I17">
        <f>SUM(I9:I16)</f>
        <v>0</v>
      </c>
      <c r="J17">
        <f>+J9+J10+J11+J12+J13+J14+J15+J16</f>
        <v>0</v>
      </c>
      <c r="K17">
        <f>+K9+K10+K11+K12+K13+K14+K15+K16</f>
        <v>0</v>
      </c>
      <c r="L17">
        <f>+L9+L10+L11+L12+L13+L14+L15+L16</f>
        <v>0</v>
      </c>
      <c r="M17">
        <f>+M9+M10+M11+M12+M13+M14+M15+M16</f>
        <v>0</v>
      </c>
      <c r="O17" t="s">
        <v>109</v>
      </c>
    </row>
    <row r="18" spans="2:15" x14ac:dyDescent="0.3">
      <c r="K18"/>
    </row>
    <row r="19" spans="2:15" x14ac:dyDescent="0.3">
      <c r="H19" t="s">
        <v>109</v>
      </c>
      <c r="K19"/>
      <c r="N19" t="s">
        <v>109</v>
      </c>
    </row>
    <row r="20" spans="2:15" x14ac:dyDescent="0.3">
      <c r="B20" t="s">
        <v>118</v>
      </c>
      <c r="E20" t="s">
        <v>111</v>
      </c>
      <c r="I20" t="s">
        <v>119</v>
      </c>
      <c r="K20" t="s">
        <v>111</v>
      </c>
    </row>
    <row r="21" spans="2:15" x14ac:dyDescent="0.3">
      <c r="B21" t="s">
        <v>1</v>
      </c>
      <c r="C21" t="s">
        <v>116</v>
      </c>
      <c r="D21" t="s">
        <v>117</v>
      </c>
      <c r="E21" t="s">
        <v>3</v>
      </c>
      <c r="F21" t="s">
        <v>4</v>
      </c>
      <c r="G21" t="s">
        <v>22</v>
      </c>
      <c r="I21" t="s">
        <v>116</v>
      </c>
      <c r="J21" t="s">
        <v>117</v>
      </c>
      <c r="K21" t="s">
        <v>3</v>
      </c>
      <c r="L21" t="s">
        <v>4</v>
      </c>
      <c r="M21" t="s">
        <v>22</v>
      </c>
      <c r="O21" t="s">
        <v>109</v>
      </c>
    </row>
    <row r="22" spans="2:15" x14ac:dyDescent="0.3">
      <c r="B22" t="s">
        <v>14</v>
      </c>
      <c r="C22">
        <v>1</v>
      </c>
      <c r="D22">
        <v>50</v>
      </c>
      <c r="E22">
        <v>1</v>
      </c>
      <c r="F22">
        <v>0</v>
      </c>
      <c r="G22">
        <f>SUM(E22:F22)</f>
        <v>1</v>
      </c>
      <c r="I22">
        <v>38</v>
      </c>
      <c r="J22">
        <v>1010</v>
      </c>
      <c r="K22">
        <v>38</v>
      </c>
      <c r="L22">
        <v>0</v>
      </c>
      <c r="M22">
        <f>SUM(K22:L22)</f>
        <v>38</v>
      </c>
    </row>
    <row r="23" spans="2:15" x14ac:dyDescent="0.3">
      <c r="B23" t="s">
        <v>15</v>
      </c>
      <c r="C23">
        <v>0</v>
      </c>
      <c r="D23">
        <v>0</v>
      </c>
      <c r="E23">
        <v>0</v>
      </c>
      <c r="F23">
        <v>0</v>
      </c>
      <c r="G23">
        <f t="shared" ref="G23:G29" si="3">SUM(E23:F23)</f>
        <v>0</v>
      </c>
      <c r="I23">
        <v>144</v>
      </c>
      <c r="J23">
        <v>2819</v>
      </c>
      <c r="K23">
        <v>139</v>
      </c>
      <c r="L23">
        <v>5</v>
      </c>
      <c r="M23">
        <f>SUM(K23:L23)</f>
        <v>144</v>
      </c>
      <c r="O23" t="s">
        <v>109</v>
      </c>
    </row>
    <row r="24" spans="2:15" x14ac:dyDescent="0.3">
      <c r="B24" t="s">
        <v>16</v>
      </c>
      <c r="C24">
        <v>0</v>
      </c>
      <c r="D24">
        <v>0</v>
      </c>
      <c r="E24">
        <v>0</v>
      </c>
      <c r="F24">
        <v>0</v>
      </c>
      <c r="G24">
        <f t="shared" si="3"/>
        <v>0</v>
      </c>
      <c r="I24">
        <v>44</v>
      </c>
      <c r="J24">
        <v>1255.0999999999999</v>
      </c>
      <c r="K24">
        <v>41</v>
      </c>
      <c r="L24">
        <v>3</v>
      </c>
      <c r="M24">
        <f t="shared" ref="M24:M29" si="4">SUM(K24:L24)</f>
        <v>44</v>
      </c>
      <c r="O24" t="s">
        <v>109</v>
      </c>
    </row>
    <row r="25" spans="2:15" x14ac:dyDescent="0.3">
      <c r="B25" t="s">
        <v>17</v>
      </c>
      <c r="C25">
        <v>7</v>
      </c>
      <c r="D25">
        <v>1000</v>
      </c>
      <c r="E25">
        <v>7</v>
      </c>
      <c r="F25">
        <v>0</v>
      </c>
      <c r="G25">
        <f t="shared" si="3"/>
        <v>7</v>
      </c>
      <c r="I25">
        <v>148</v>
      </c>
      <c r="J25">
        <v>5102</v>
      </c>
      <c r="K25">
        <v>123</v>
      </c>
      <c r="L25">
        <v>25</v>
      </c>
      <c r="M25">
        <f t="shared" si="4"/>
        <v>148</v>
      </c>
      <c r="N25" t="s">
        <v>109</v>
      </c>
    </row>
    <row r="26" spans="2:15" x14ac:dyDescent="0.3">
      <c r="B26" t="s">
        <v>18</v>
      </c>
      <c r="C26">
        <v>2</v>
      </c>
      <c r="D26">
        <v>265</v>
      </c>
      <c r="E26">
        <v>2</v>
      </c>
      <c r="F26">
        <v>0</v>
      </c>
      <c r="G26">
        <f t="shared" si="3"/>
        <v>2</v>
      </c>
      <c r="I26">
        <v>86</v>
      </c>
      <c r="J26">
        <v>5044</v>
      </c>
      <c r="K26">
        <v>80</v>
      </c>
      <c r="L26">
        <v>6</v>
      </c>
      <c r="M26">
        <f t="shared" si="4"/>
        <v>86</v>
      </c>
      <c r="O26" t="s">
        <v>109</v>
      </c>
    </row>
    <row r="27" spans="2:15" x14ac:dyDescent="0.3">
      <c r="B27" t="s">
        <v>19</v>
      </c>
      <c r="E27">
        <v>0</v>
      </c>
      <c r="F27">
        <v>0</v>
      </c>
      <c r="G27">
        <f t="shared" si="3"/>
        <v>0</v>
      </c>
      <c r="I27">
        <v>0</v>
      </c>
      <c r="J27">
        <v>0</v>
      </c>
      <c r="K27">
        <v>0</v>
      </c>
      <c r="L27">
        <v>0</v>
      </c>
      <c r="M27">
        <f t="shared" si="4"/>
        <v>0</v>
      </c>
      <c r="O27" t="s">
        <v>109</v>
      </c>
    </row>
    <row r="28" spans="2:15" x14ac:dyDescent="0.3">
      <c r="B28" t="s">
        <v>20</v>
      </c>
      <c r="C28">
        <v>0</v>
      </c>
      <c r="D28">
        <v>0</v>
      </c>
      <c r="E28">
        <v>0</v>
      </c>
      <c r="F28">
        <v>0</v>
      </c>
      <c r="G28">
        <f t="shared" si="3"/>
        <v>0</v>
      </c>
      <c r="I28">
        <v>62</v>
      </c>
      <c r="J28">
        <v>1802</v>
      </c>
      <c r="K28">
        <v>54</v>
      </c>
      <c r="L28">
        <v>8</v>
      </c>
      <c r="M28">
        <f t="shared" si="4"/>
        <v>62</v>
      </c>
      <c r="N28" t="s">
        <v>109</v>
      </c>
    </row>
    <row r="29" spans="2:15" x14ac:dyDescent="0.3">
      <c r="B29" t="s">
        <v>21</v>
      </c>
      <c r="C29">
        <v>0</v>
      </c>
      <c r="D29">
        <v>0</v>
      </c>
      <c r="E29">
        <v>0</v>
      </c>
      <c r="F29">
        <v>0</v>
      </c>
      <c r="G29">
        <f t="shared" si="3"/>
        <v>0</v>
      </c>
      <c r="I29">
        <v>149</v>
      </c>
      <c r="J29">
        <v>4848.3599999999997</v>
      </c>
      <c r="K29">
        <v>122</v>
      </c>
      <c r="L29">
        <v>27</v>
      </c>
      <c r="M29">
        <f t="shared" si="4"/>
        <v>149</v>
      </c>
    </row>
    <row r="30" spans="2:15" x14ac:dyDescent="0.3">
      <c r="B30" t="s">
        <v>22</v>
      </c>
      <c r="C30">
        <f t="shared" ref="C30:L30" si="5">+C22+C23+C24+C25+C26+C27+C28+C29</f>
        <v>10</v>
      </c>
      <c r="D30">
        <f t="shared" si="5"/>
        <v>1315</v>
      </c>
      <c r="E30">
        <f t="shared" si="5"/>
        <v>10</v>
      </c>
      <c r="F30">
        <v>0</v>
      </c>
      <c r="G30">
        <f t="shared" si="5"/>
        <v>10</v>
      </c>
      <c r="I30">
        <f t="shared" si="5"/>
        <v>671</v>
      </c>
      <c r="J30">
        <f t="shared" si="5"/>
        <v>21880.46</v>
      </c>
      <c r="K30">
        <f t="shared" si="5"/>
        <v>597</v>
      </c>
      <c r="L30">
        <f t="shared" si="5"/>
        <v>74</v>
      </c>
      <c r="M30">
        <f>SUM(M22:M29)</f>
        <v>671</v>
      </c>
    </row>
    <row r="31" spans="2:15" x14ac:dyDescent="0.3">
      <c r="K31"/>
    </row>
    <row r="32" spans="2:15" x14ac:dyDescent="0.3">
      <c r="E32" t="s">
        <v>109</v>
      </c>
      <c r="H32" t="s">
        <v>109</v>
      </c>
      <c r="K32"/>
    </row>
    <row r="33" spans="2:13" x14ac:dyDescent="0.3">
      <c r="D33" t="s">
        <v>109</v>
      </c>
      <c r="F33" t="s">
        <v>109</v>
      </c>
      <c r="G33" t="s">
        <v>109</v>
      </c>
      <c r="I33" t="s">
        <v>109</v>
      </c>
      <c r="K33"/>
    </row>
    <row r="34" spans="2:13" ht="15.6" x14ac:dyDescent="0.3">
      <c r="B34" s="3"/>
      <c r="C34" s="3"/>
      <c r="D34" s="3"/>
      <c r="E34" s="3"/>
      <c r="F34" s="3"/>
      <c r="G34" s="3" t="s">
        <v>109</v>
      </c>
      <c r="H34" s="3"/>
      <c r="I34" s="3"/>
      <c r="J34" s="3"/>
      <c r="K34" s="8"/>
      <c r="L34" s="3" t="s">
        <v>109</v>
      </c>
      <c r="M34" s="3"/>
    </row>
    <row r="35" spans="2:13" ht="15.6" x14ac:dyDescent="0.3">
      <c r="E35" s="8"/>
    </row>
    <row r="36" spans="2:13" ht="15.6" x14ac:dyDescent="0.3">
      <c r="E36" s="8"/>
    </row>
    <row r="37" spans="2:13" ht="15.6" x14ac:dyDescent="0.3">
      <c r="E37" s="8"/>
    </row>
    <row r="38" spans="2:13" ht="15.6" x14ac:dyDescent="0.3">
      <c r="E38" s="8"/>
    </row>
    <row r="39" spans="2:13" ht="15.6" x14ac:dyDescent="0.3">
      <c r="E39" s="8"/>
    </row>
    <row r="40" spans="2:13" ht="15.6" x14ac:dyDescent="0.3">
      <c r="E40" s="8"/>
    </row>
    <row r="41" spans="2:13" ht="15.6" x14ac:dyDescent="0.3">
      <c r="E41" s="8"/>
    </row>
    <row r="42" spans="2:13" ht="15.6" x14ac:dyDescent="0.3">
      <c r="E42" s="8"/>
    </row>
    <row r="43" spans="2:13" ht="15.6" x14ac:dyDescent="0.3">
      <c r="E43" s="8"/>
    </row>
  </sheetData>
  <mergeCells count="3">
    <mergeCell ref="B3:M3"/>
    <mergeCell ref="B4:M4"/>
    <mergeCell ref="B5:M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0900-9579-4AD9-A28B-D76A0BA18F51}">
  <dimension ref="B4:I64"/>
  <sheetViews>
    <sheetView zoomScaleNormal="100" workbookViewId="0">
      <selection activeCell="A7" sqref="A7:XFD63"/>
    </sheetView>
  </sheetViews>
  <sheetFormatPr baseColWidth="10" defaultColWidth="8.88671875" defaultRowHeight="14.4" x14ac:dyDescent="0.3"/>
  <cols>
    <col min="2" max="2" width="20.109375" customWidth="1"/>
    <col min="3" max="3" width="20" customWidth="1"/>
    <col min="4" max="4" width="16.109375" customWidth="1"/>
    <col min="5" max="5" width="29.6640625" customWidth="1"/>
    <col min="6" max="6" width="24.33203125" customWidth="1"/>
    <col min="7" max="7" width="14.5546875" customWidth="1"/>
    <col min="8" max="8" width="15.88671875" customWidth="1"/>
    <col min="9" max="9" width="17.5546875" customWidth="1"/>
  </cols>
  <sheetData>
    <row r="4" spans="2:9" x14ac:dyDescent="0.3">
      <c r="B4" t="s">
        <v>126</v>
      </c>
    </row>
    <row r="5" spans="2:9" x14ac:dyDescent="0.3">
      <c r="B5" s="12" t="s">
        <v>26</v>
      </c>
      <c r="C5" s="12"/>
      <c r="D5" s="12"/>
      <c r="E5" s="12"/>
      <c r="F5" s="12"/>
      <c r="G5" s="12"/>
      <c r="H5" s="12"/>
      <c r="I5" s="12"/>
    </row>
    <row r="6" spans="2:9" ht="15" thickBot="1" x14ac:dyDescent="0.35">
      <c r="B6" s="7"/>
      <c r="C6" s="7"/>
      <c r="D6" s="7"/>
      <c r="E6" s="7"/>
      <c r="F6" s="7"/>
      <c r="G6" s="7"/>
      <c r="H6" s="7"/>
      <c r="I6" s="7"/>
    </row>
    <row r="7" spans="2:9" x14ac:dyDescent="0.3">
      <c r="B7" t="s">
        <v>27</v>
      </c>
    </row>
    <row r="8" spans="2:9" x14ac:dyDescent="0.3">
      <c r="C8" t="s">
        <v>1</v>
      </c>
      <c r="D8" t="s">
        <v>28</v>
      </c>
      <c r="E8" t="s">
        <v>29</v>
      </c>
      <c r="F8" t="s">
        <v>30</v>
      </c>
      <c r="G8" t="s">
        <v>3</v>
      </c>
      <c r="H8" t="s">
        <v>4</v>
      </c>
      <c r="I8" t="s">
        <v>22</v>
      </c>
    </row>
    <row r="9" spans="2:9" x14ac:dyDescent="0.3">
      <c r="B9">
        <v>1</v>
      </c>
      <c r="C9" t="s">
        <v>31</v>
      </c>
      <c r="D9">
        <v>0</v>
      </c>
      <c r="E9">
        <v>0</v>
      </c>
      <c r="F9">
        <v>0</v>
      </c>
      <c r="G9">
        <v>0</v>
      </c>
      <c r="H9">
        <v>0</v>
      </c>
      <c r="I9">
        <f t="shared" ref="I9:I11" si="0">+G9+H9</f>
        <v>0</v>
      </c>
    </row>
    <row r="10" spans="2:9" x14ac:dyDescent="0.3">
      <c r="B10">
        <v>2</v>
      </c>
      <c r="C10" t="s">
        <v>15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0</v>
      </c>
    </row>
    <row r="11" spans="2:9" x14ac:dyDescent="0.3">
      <c r="B11">
        <v>3</v>
      </c>
      <c r="C11" t="s">
        <v>16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  <row r="12" spans="2:9" x14ac:dyDescent="0.3">
      <c r="B12">
        <v>4</v>
      </c>
      <c r="C12" t="s">
        <v>17</v>
      </c>
      <c r="D12">
        <v>0</v>
      </c>
      <c r="E12">
        <v>0</v>
      </c>
      <c r="F12">
        <v>0</v>
      </c>
      <c r="G12">
        <v>0</v>
      </c>
      <c r="H12">
        <v>0</v>
      </c>
      <c r="I12">
        <f>+G12+H12</f>
        <v>0</v>
      </c>
    </row>
    <row r="13" spans="2:9" ht="16.2" customHeight="1" x14ac:dyDescent="0.3">
      <c r="B13">
        <v>5</v>
      </c>
      <c r="C13" t="s">
        <v>18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ref="I13:I16" si="1">+G13+H13</f>
        <v>0</v>
      </c>
    </row>
    <row r="14" spans="2:9" ht="15" customHeight="1" x14ac:dyDescent="0.3">
      <c r="B14">
        <v>6</v>
      </c>
      <c r="C14" t="s">
        <v>19</v>
      </c>
      <c r="D14">
        <v>0</v>
      </c>
      <c r="E14">
        <v>0</v>
      </c>
      <c r="F14">
        <v>0</v>
      </c>
      <c r="G14">
        <v>0</v>
      </c>
      <c r="H14">
        <v>0</v>
      </c>
      <c r="I14">
        <f t="shared" si="1"/>
        <v>0</v>
      </c>
    </row>
    <row r="15" spans="2:9" ht="15" customHeight="1" x14ac:dyDescent="0.3">
      <c r="B15">
        <v>7</v>
      </c>
      <c r="C15" t="s">
        <v>20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si="1"/>
        <v>0</v>
      </c>
    </row>
    <row r="16" spans="2:9" ht="13.2" customHeight="1" x14ac:dyDescent="0.3">
      <c r="B16">
        <v>8</v>
      </c>
      <c r="C16" t="s">
        <v>21</v>
      </c>
      <c r="D16">
        <v>2</v>
      </c>
      <c r="E16">
        <v>0</v>
      </c>
      <c r="F16">
        <v>0</v>
      </c>
      <c r="G16">
        <v>2</v>
      </c>
      <c r="H16">
        <v>0</v>
      </c>
      <c r="I16">
        <f t="shared" si="1"/>
        <v>2</v>
      </c>
    </row>
    <row r="17" spans="2:9" ht="16.2" customHeight="1" x14ac:dyDescent="0.3">
      <c r="B17" t="s">
        <v>22</v>
      </c>
      <c r="D17">
        <f>+D9+D10+D11+D12+D13+D14+D15+D16</f>
        <v>2</v>
      </c>
      <c r="E17">
        <f>SUM(E9:E16)</f>
        <v>0</v>
      </c>
      <c r="F17">
        <f>SUM(F9:F16)</f>
        <v>0</v>
      </c>
      <c r="G17">
        <f t="shared" ref="G17:I17" si="2">+G9+G10+G11+G12+G13+G14+G15+G16</f>
        <v>2</v>
      </c>
      <c r="H17">
        <f t="shared" si="2"/>
        <v>0</v>
      </c>
      <c r="I17">
        <f t="shared" si="2"/>
        <v>2</v>
      </c>
    </row>
    <row r="18" spans="2:9" ht="16.2" customHeight="1" x14ac:dyDescent="0.3"/>
    <row r="19" spans="2:9" ht="16.2" customHeight="1" x14ac:dyDescent="0.3"/>
    <row r="20" spans="2:9" ht="16.2" customHeight="1" x14ac:dyDescent="0.3">
      <c r="B20" t="s">
        <v>32</v>
      </c>
    </row>
    <row r="21" spans="2:9" ht="25.8" customHeight="1" x14ac:dyDescent="0.3">
      <c r="B21" t="s">
        <v>33</v>
      </c>
      <c r="C21" t="s">
        <v>34</v>
      </c>
      <c r="D21" t="s">
        <v>35</v>
      </c>
      <c r="E21" t="s">
        <v>36</v>
      </c>
      <c r="F21" t="s">
        <v>37</v>
      </c>
      <c r="G21" t="s">
        <v>38</v>
      </c>
      <c r="H21" t="s">
        <v>39</v>
      </c>
      <c r="I21" t="s">
        <v>40</v>
      </c>
    </row>
    <row r="22" spans="2:9" ht="12" customHeight="1" x14ac:dyDescent="0.3"/>
    <row r="23" spans="2:9" ht="16.2" customHeight="1" x14ac:dyDescent="0.3">
      <c r="B23" t="s">
        <v>14</v>
      </c>
    </row>
    <row r="24" spans="2:9" ht="16.2" customHeight="1" x14ac:dyDescent="0.3">
      <c r="B24" t="s">
        <v>17</v>
      </c>
    </row>
    <row r="25" spans="2:9" ht="16.2" customHeight="1" x14ac:dyDescent="0.3">
      <c r="B25" t="s">
        <v>19</v>
      </c>
    </row>
    <row r="26" spans="2:9" ht="16.2" customHeight="1" x14ac:dyDescent="0.3">
      <c r="B26" t="s">
        <v>21</v>
      </c>
      <c r="C26" t="s">
        <v>41</v>
      </c>
      <c r="D26" t="s">
        <v>42</v>
      </c>
      <c r="E26" t="s">
        <v>43</v>
      </c>
      <c r="F26" t="s">
        <v>44</v>
      </c>
      <c r="G26">
        <v>1</v>
      </c>
      <c r="I26" t="s">
        <v>45</v>
      </c>
    </row>
    <row r="27" spans="2:9" ht="16.2" customHeight="1" x14ac:dyDescent="0.3">
      <c r="C27" t="s">
        <v>46</v>
      </c>
      <c r="D27" t="s">
        <v>47</v>
      </c>
      <c r="E27" t="s">
        <v>48</v>
      </c>
      <c r="F27" t="s">
        <v>44</v>
      </c>
      <c r="G27">
        <v>1</v>
      </c>
      <c r="H27" t="s">
        <v>45</v>
      </c>
    </row>
    <row r="28" spans="2:9" ht="16.2" customHeight="1" x14ac:dyDescent="0.3">
      <c r="C28" t="s">
        <v>49</v>
      </c>
      <c r="G28">
        <f>SUM(G22:G27)</f>
        <v>2</v>
      </c>
    </row>
    <row r="29" spans="2:9" ht="16.2" customHeight="1" x14ac:dyDescent="0.3"/>
    <row r="30" spans="2:9" ht="28.8" customHeight="1" x14ac:dyDescent="0.3">
      <c r="B30" t="s">
        <v>50</v>
      </c>
    </row>
    <row r="31" spans="2:9" ht="45.6" customHeight="1" x14ac:dyDescent="0.3">
      <c r="B31" t="s">
        <v>51</v>
      </c>
      <c r="C31" t="s">
        <v>52</v>
      </c>
      <c r="F31" t="s">
        <v>53</v>
      </c>
      <c r="I31" t="s">
        <v>54</v>
      </c>
    </row>
    <row r="32" spans="2:9" ht="32.4" customHeight="1" x14ac:dyDescent="0.3">
      <c r="C32" t="s">
        <v>55</v>
      </c>
      <c r="D32" t="s">
        <v>56</v>
      </c>
      <c r="E32" t="s">
        <v>49</v>
      </c>
      <c r="F32" t="s">
        <v>55</v>
      </c>
      <c r="G32" t="s">
        <v>56</v>
      </c>
      <c r="H32" t="s">
        <v>49</v>
      </c>
      <c r="I32" t="s">
        <v>57</v>
      </c>
    </row>
    <row r="33" spans="2:9" x14ac:dyDescent="0.3">
      <c r="B33" t="s">
        <v>14</v>
      </c>
      <c r="C33">
        <v>48017</v>
      </c>
      <c r="D33">
        <v>35903</v>
      </c>
      <c r="E33">
        <f>C33+D33</f>
        <v>83920</v>
      </c>
      <c r="F33">
        <v>21607.65</v>
      </c>
      <c r="G33">
        <v>54965.35</v>
      </c>
      <c r="H33">
        <f t="shared" ref="H33:H42" si="3">SUM(F33:G33)</f>
        <v>76573</v>
      </c>
      <c r="I33">
        <v>3890</v>
      </c>
    </row>
    <row r="34" spans="2:9" x14ac:dyDescent="0.3">
      <c r="B34" t="s">
        <v>15</v>
      </c>
      <c r="C34">
        <v>304</v>
      </c>
      <c r="D34">
        <v>38198</v>
      </c>
      <c r="E34">
        <f t="shared" ref="E34:E43" si="4">C34+D34</f>
        <v>38502</v>
      </c>
      <c r="F34">
        <v>200</v>
      </c>
      <c r="G34">
        <v>48439.99</v>
      </c>
      <c r="H34">
        <f t="shared" si="3"/>
        <v>48639.99</v>
      </c>
      <c r="I34">
        <v>1915.47</v>
      </c>
    </row>
    <row r="35" spans="2:9" x14ac:dyDescent="0.3">
      <c r="B35" t="s">
        <v>16</v>
      </c>
      <c r="C35">
        <v>1927</v>
      </c>
      <c r="D35">
        <v>6711</v>
      </c>
      <c r="E35">
        <f t="shared" si="4"/>
        <v>8638</v>
      </c>
      <c r="F35">
        <v>762.8</v>
      </c>
      <c r="G35">
        <v>6579.5</v>
      </c>
      <c r="H35">
        <f t="shared" si="3"/>
        <v>7342.3</v>
      </c>
      <c r="I35">
        <v>0</v>
      </c>
    </row>
    <row r="36" spans="2:9" ht="16.2" customHeight="1" x14ac:dyDescent="0.3">
      <c r="B36" t="s">
        <v>58</v>
      </c>
      <c r="C36">
        <v>6150</v>
      </c>
      <c r="D36">
        <v>0</v>
      </c>
      <c r="E36">
        <f t="shared" si="4"/>
        <v>6150</v>
      </c>
      <c r="F36">
        <v>4503</v>
      </c>
      <c r="G36">
        <v>0</v>
      </c>
      <c r="H36">
        <f t="shared" si="3"/>
        <v>4503</v>
      </c>
    </row>
    <row r="37" spans="2:9" x14ac:dyDescent="0.3">
      <c r="B37" t="s">
        <v>17</v>
      </c>
      <c r="C37">
        <v>11253</v>
      </c>
      <c r="D37">
        <v>28336</v>
      </c>
      <c r="E37">
        <f t="shared" si="4"/>
        <v>39589</v>
      </c>
      <c r="F37">
        <v>3150.84</v>
      </c>
      <c r="G37">
        <v>22385.439999999999</v>
      </c>
      <c r="H37">
        <f t="shared" si="3"/>
        <v>25536.28</v>
      </c>
      <c r="I37">
        <v>819.47</v>
      </c>
    </row>
    <row r="38" spans="2:9" x14ac:dyDescent="0.3">
      <c r="B38" t="s">
        <v>18</v>
      </c>
      <c r="C38">
        <v>22380</v>
      </c>
      <c r="D38">
        <v>57678</v>
      </c>
      <c r="E38">
        <f t="shared" si="4"/>
        <v>80058</v>
      </c>
      <c r="F38">
        <v>15265.92</v>
      </c>
      <c r="G38">
        <v>73625.47</v>
      </c>
      <c r="H38">
        <f t="shared" si="3"/>
        <v>88891.39</v>
      </c>
      <c r="I38">
        <v>5333</v>
      </c>
    </row>
    <row r="39" spans="2:9" x14ac:dyDescent="0.3">
      <c r="B39" t="s">
        <v>19</v>
      </c>
      <c r="C39">
        <v>23400</v>
      </c>
      <c r="D39">
        <v>202628</v>
      </c>
      <c r="E39">
        <f t="shared" si="4"/>
        <v>226028</v>
      </c>
      <c r="F39">
        <v>11700</v>
      </c>
      <c r="G39">
        <v>167685.24</v>
      </c>
      <c r="H39">
        <f t="shared" si="3"/>
        <v>179385.24</v>
      </c>
      <c r="I39">
        <v>1175.08</v>
      </c>
    </row>
    <row r="40" spans="2:9" x14ac:dyDescent="0.3">
      <c r="B40" t="s">
        <v>20</v>
      </c>
      <c r="C40">
        <v>35572</v>
      </c>
      <c r="D40">
        <v>15003</v>
      </c>
      <c r="E40">
        <f t="shared" si="4"/>
        <v>50575</v>
      </c>
      <c r="F40">
        <v>14228.8</v>
      </c>
      <c r="G40">
        <v>12385.17</v>
      </c>
      <c r="H40">
        <f t="shared" si="3"/>
        <v>26613.97</v>
      </c>
      <c r="I40">
        <v>2822</v>
      </c>
    </row>
    <row r="41" spans="2:9" ht="16.2" customHeight="1" x14ac:dyDescent="0.3">
      <c r="B41" t="s">
        <v>59</v>
      </c>
      <c r="C41">
        <v>32450</v>
      </c>
      <c r="D41">
        <v>0</v>
      </c>
      <c r="E41">
        <f t="shared" si="4"/>
        <v>32450</v>
      </c>
      <c r="F41">
        <v>44180</v>
      </c>
      <c r="G41">
        <v>0</v>
      </c>
      <c r="H41">
        <f t="shared" si="3"/>
        <v>44180</v>
      </c>
      <c r="I41">
        <v>42952</v>
      </c>
    </row>
    <row r="42" spans="2:9" x14ac:dyDescent="0.3">
      <c r="B42" t="s">
        <v>21</v>
      </c>
      <c r="C42">
        <v>25000</v>
      </c>
      <c r="D42">
        <v>133555</v>
      </c>
      <c r="E42">
        <f t="shared" si="4"/>
        <v>158555</v>
      </c>
      <c r="F42">
        <v>11250</v>
      </c>
      <c r="G42">
        <v>91810.75</v>
      </c>
      <c r="H42">
        <f t="shared" si="3"/>
        <v>103060.75</v>
      </c>
      <c r="I42">
        <v>12930.06</v>
      </c>
    </row>
    <row r="43" spans="2:9" x14ac:dyDescent="0.3">
      <c r="B43" t="s">
        <v>22</v>
      </c>
      <c r="C43">
        <f>SUM(C33:C42)</f>
        <v>206453</v>
      </c>
      <c r="D43">
        <f>SUM(D33:D42)</f>
        <v>518012</v>
      </c>
      <c r="E43">
        <f t="shared" si="4"/>
        <v>724465</v>
      </c>
      <c r="F43">
        <f t="shared" ref="F43:I43" si="5">SUM(F33:F42)</f>
        <v>126849.01</v>
      </c>
      <c r="G43">
        <f t="shared" si="5"/>
        <v>477876.91</v>
      </c>
      <c r="H43">
        <f t="shared" si="5"/>
        <v>604725.91999999993</v>
      </c>
      <c r="I43">
        <f t="shared" si="5"/>
        <v>71837.08</v>
      </c>
    </row>
    <row r="64" spans="2:6" ht="15.6" x14ac:dyDescent="0.3">
      <c r="B64" s="13"/>
      <c r="C64" s="13"/>
      <c r="E64" s="13"/>
      <c r="F64" s="13"/>
    </row>
  </sheetData>
  <mergeCells count="3">
    <mergeCell ref="B5:I5"/>
    <mergeCell ref="B64:C64"/>
    <mergeCell ref="E64:F64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7225-A835-409B-85A7-8DB5821CBC34}">
  <dimension ref="A3:AL14"/>
  <sheetViews>
    <sheetView workbookViewId="0">
      <selection activeCell="A5" sqref="A5:XFD15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3" spans="1:38" x14ac:dyDescent="0.3">
      <c r="B3" t="s">
        <v>126</v>
      </c>
    </row>
    <row r="4" spans="1:38" ht="18" x14ac:dyDescent="0.35">
      <c r="B4" s="14" t="s">
        <v>0</v>
      </c>
      <c r="C4" s="14"/>
      <c r="E4" s="1"/>
      <c r="F4" s="1"/>
      <c r="G4" s="1"/>
      <c r="H4" s="1"/>
      <c r="I4" s="1"/>
      <c r="J4" s="1"/>
      <c r="K4" s="1"/>
      <c r="L4" s="1"/>
      <c r="M4" s="15" t="s">
        <v>125</v>
      </c>
      <c r="N4" s="15"/>
      <c r="O4" s="15"/>
      <c r="P4" s="15"/>
      <c r="Q4" s="15"/>
      <c r="R4" s="15"/>
      <c r="S4" s="1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3"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3</v>
      </c>
      <c r="I5" t="s">
        <v>4</v>
      </c>
      <c r="J5" t="s">
        <v>5</v>
      </c>
      <c r="K5" t="s">
        <v>7</v>
      </c>
      <c r="L5" t="s">
        <v>3</v>
      </c>
      <c r="M5" t="s">
        <v>4</v>
      </c>
      <c r="N5" t="s">
        <v>5</v>
      </c>
      <c r="O5" t="s">
        <v>8</v>
      </c>
      <c r="P5" t="s">
        <v>3</v>
      </c>
      <c r="Q5" t="s">
        <v>4</v>
      </c>
      <c r="R5" t="s">
        <v>5</v>
      </c>
      <c r="S5" t="s">
        <v>9</v>
      </c>
      <c r="T5" t="s">
        <v>3</v>
      </c>
      <c r="U5" t="s">
        <v>4</v>
      </c>
      <c r="V5" t="s">
        <v>5</v>
      </c>
      <c r="W5" t="s">
        <v>10</v>
      </c>
      <c r="X5" t="s">
        <v>3</v>
      </c>
      <c r="Y5" t="s">
        <v>4</v>
      </c>
      <c r="Z5" t="s">
        <v>5</v>
      </c>
      <c r="AA5" t="s">
        <v>11</v>
      </c>
      <c r="AB5" t="s">
        <v>3</v>
      </c>
      <c r="AC5" t="s">
        <v>4</v>
      </c>
      <c r="AD5" t="s">
        <v>5</v>
      </c>
      <c r="AE5" t="s">
        <v>12</v>
      </c>
      <c r="AF5" t="s">
        <v>3</v>
      </c>
      <c r="AG5" t="s">
        <v>4</v>
      </c>
      <c r="AH5" t="s">
        <v>5</v>
      </c>
      <c r="AI5" t="s">
        <v>13</v>
      </c>
      <c r="AJ5" t="s">
        <v>3</v>
      </c>
      <c r="AK5" t="s">
        <v>4</v>
      </c>
      <c r="AL5" t="s">
        <v>5</v>
      </c>
    </row>
    <row r="6" spans="1:38" x14ac:dyDescent="0.3">
      <c r="A6">
        <v>1</v>
      </c>
      <c r="B6" t="s">
        <v>14</v>
      </c>
      <c r="C6">
        <v>83</v>
      </c>
      <c r="D6">
        <v>72</v>
      </c>
      <c r="E6">
        <v>11</v>
      </c>
      <c r="F6">
        <v>83</v>
      </c>
      <c r="G6">
        <v>19</v>
      </c>
      <c r="H6">
        <v>16</v>
      </c>
      <c r="I6">
        <v>3</v>
      </c>
      <c r="J6">
        <v>19</v>
      </c>
      <c r="K6">
        <v>30</v>
      </c>
      <c r="L6">
        <v>25</v>
      </c>
      <c r="M6">
        <v>5</v>
      </c>
      <c r="N6">
        <v>30</v>
      </c>
      <c r="O6">
        <v>13</v>
      </c>
      <c r="P6">
        <v>13</v>
      </c>
      <c r="Q6">
        <v>0</v>
      </c>
      <c r="R6">
        <v>13</v>
      </c>
      <c r="S6">
        <v>2</v>
      </c>
      <c r="T6">
        <v>5</v>
      </c>
      <c r="U6">
        <v>0</v>
      </c>
      <c r="V6">
        <v>5</v>
      </c>
      <c r="W6">
        <v>1</v>
      </c>
      <c r="X6">
        <v>4</v>
      </c>
      <c r="Y6">
        <v>0</v>
      </c>
      <c r="Z6">
        <v>4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10</v>
      </c>
      <c r="AJ6">
        <v>19</v>
      </c>
      <c r="AK6">
        <v>9</v>
      </c>
      <c r="AL6">
        <v>28</v>
      </c>
    </row>
    <row r="7" spans="1:38" x14ac:dyDescent="0.3">
      <c r="A7">
        <v>2</v>
      </c>
      <c r="B7" t="s">
        <v>15</v>
      </c>
      <c r="C7">
        <v>205</v>
      </c>
      <c r="D7">
        <v>186</v>
      </c>
      <c r="E7">
        <v>19</v>
      </c>
      <c r="F7">
        <v>205</v>
      </c>
      <c r="G7">
        <v>72</v>
      </c>
      <c r="H7">
        <v>69</v>
      </c>
      <c r="I7">
        <v>3</v>
      </c>
      <c r="J7">
        <v>72</v>
      </c>
      <c r="K7">
        <v>132</v>
      </c>
      <c r="L7">
        <v>120</v>
      </c>
      <c r="M7">
        <v>12</v>
      </c>
      <c r="N7">
        <v>132</v>
      </c>
      <c r="O7">
        <v>12</v>
      </c>
      <c r="P7">
        <v>12</v>
      </c>
      <c r="Q7">
        <v>0</v>
      </c>
      <c r="R7">
        <v>12</v>
      </c>
      <c r="S7">
        <v>8</v>
      </c>
      <c r="T7">
        <v>37</v>
      </c>
      <c r="U7">
        <v>6</v>
      </c>
      <c r="V7">
        <v>43</v>
      </c>
      <c r="W7">
        <v>2</v>
      </c>
      <c r="X7">
        <v>9</v>
      </c>
      <c r="Y7">
        <v>3</v>
      </c>
      <c r="Z7">
        <v>12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9</v>
      </c>
      <c r="AJ7">
        <v>85</v>
      </c>
      <c r="AK7">
        <v>6</v>
      </c>
      <c r="AL7">
        <v>91</v>
      </c>
    </row>
    <row r="8" spans="1:38" x14ac:dyDescent="0.3">
      <c r="A8">
        <v>3</v>
      </c>
      <c r="B8" t="s">
        <v>16</v>
      </c>
      <c r="C8">
        <v>89</v>
      </c>
      <c r="D8">
        <v>77</v>
      </c>
      <c r="E8">
        <v>9</v>
      </c>
      <c r="F8">
        <v>86</v>
      </c>
      <c r="G8">
        <v>14</v>
      </c>
      <c r="H8">
        <v>14</v>
      </c>
      <c r="I8">
        <v>0</v>
      </c>
      <c r="J8">
        <v>14</v>
      </c>
      <c r="K8">
        <v>26</v>
      </c>
      <c r="L8">
        <v>24</v>
      </c>
      <c r="M8">
        <v>2</v>
      </c>
      <c r="N8">
        <v>26</v>
      </c>
      <c r="O8">
        <v>3</v>
      </c>
      <c r="P8">
        <v>3</v>
      </c>
      <c r="Q8">
        <v>0</v>
      </c>
      <c r="R8">
        <v>3</v>
      </c>
      <c r="S8">
        <v>5</v>
      </c>
      <c r="T8">
        <v>11</v>
      </c>
      <c r="U8">
        <v>0</v>
      </c>
      <c r="V8">
        <v>11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5</v>
      </c>
      <c r="AK8">
        <v>0</v>
      </c>
      <c r="AL8">
        <v>5</v>
      </c>
    </row>
    <row r="9" spans="1:38" x14ac:dyDescent="0.3">
      <c r="A9">
        <v>4</v>
      </c>
      <c r="B9" t="s">
        <v>17</v>
      </c>
      <c r="C9">
        <v>193</v>
      </c>
      <c r="D9">
        <v>160</v>
      </c>
      <c r="E9">
        <v>33</v>
      </c>
      <c r="F9">
        <v>193</v>
      </c>
      <c r="G9">
        <v>37</v>
      </c>
      <c r="H9">
        <v>30</v>
      </c>
      <c r="I9">
        <v>3</v>
      </c>
      <c r="J9">
        <v>33</v>
      </c>
      <c r="K9">
        <v>143</v>
      </c>
      <c r="L9">
        <v>119</v>
      </c>
      <c r="M9">
        <v>24</v>
      </c>
      <c r="N9">
        <v>143</v>
      </c>
      <c r="O9">
        <v>29</v>
      </c>
      <c r="P9">
        <v>26</v>
      </c>
      <c r="Q9">
        <v>3</v>
      </c>
      <c r="R9">
        <v>29</v>
      </c>
      <c r="S9">
        <v>8</v>
      </c>
      <c r="T9">
        <v>32</v>
      </c>
      <c r="U9">
        <v>14</v>
      </c>
      <c r="V9">
        <v>46</v>
      </c>
      <c r="W9">
        <v>1</v>
      </c>
      <c r="X9">
        <v>4</v>
      </c>
      <c r="Y9">
        <v>4</v>
      </c>
      <c r="Z9">
        <v>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6</v>
      </c>
      <c r="AJ9">
        <v>55</v>
      </c>
      <c r="AK9">
        <v>20</v>
      </c>
      <c r="AL9">
        <v>75</v>
      </c>
    </row>
    <row r="10" spans="1:38" x14ac:dyDescent="0.3">
      <c r="A10">
        <v>5</v>
      </c>
      <c r="B10" t="s">
        <v>18</v>
      </c>
      <c r="C10">
        <v>205</v>
      </c>
      <c r="D10">
        <v>158</v>
      </c>
      <c r="E10">
        <v>22</v>
      </c>
      <c r="F10">
        <v>180</v>
      </c>
      <c r="G10">
        <v>8</v>
      </c>
      <c r="H10">
        <v>8</v>
      </c>
      <c r="I10">
        <v>0</v>
      </c>
      <c r="J10">
        <v>8</v>
      </c>
      <c r="K10">
        <v>79</v>
      </c>
      <c r="L10">
        <v>67</v>
      </c>
      <c r="M10">
        <v>12</v>
      </c>
      <c r="N10">
        <v>79</v>
      </c>
      <c r="O10">
        <v>6</v>
      </c>
      <c r="P10">
        <v>6</v>
      </c>
      <c r="Q10">
        <v>0</v>
      </c>
      <c r="R10">
        <v>6</v>
      </c>
      <c r="S10">
        <v>2</v>
      </c>
      <c r="T10">
        <v>8</v>
      </c>
      <c r="U10">
        <v>0</v>
      </c>
      <c r="V10">
        <v>8</v>
      </c>
      <c r="W10">
        <v>2</v>
      </c>
      <c r="X10">
        <v>4</v>
      </c>
      <c r="Y10">
        <v>0</v>
      </c>
      <c r="Z10">
        <v>4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8</v>
      </c>
      <c r="AK10">
        <v>1</v>
      </c>
      <c r="AL10">
        <v>9</v>
      </c>
    </row>
    <row r="11" spans="1:38" x14ac:dyDescent="0.3">
      <c r="A11">
        <v>6</v>
      </c>
      <c r="B11" t="s">
        <v>19</v>
      </c>
      <c r="C11">
        <v>401</v>
      </c>
      <c r="D11">
        <v>331</v>
      </c>
      <c r="E11">
        <v>70</v>
      </c>
      <c r="F11">
        <v>401</v>
      </c>
      <c r="G11">
        <v>204</v>
      </c>
      <c r="H11">
        <v>170</v>
      </c>
      <c r="I11">
        <v>34</v>
      </c>
      <c r="J11">
        <v>204</v>
      </c>
      <c r="K11">
        <v>183</v>
      </c>
      <c r="L11">
        <v>142</v>
      </c>
      <c r="M11">
        <v>41</v>
      </c>
      <c r="N11">
        <v>183</v>
      </c>
      <c r="O11">
        <v>71</v>
      </c>
      <c r="P11">
        <v>55</v>
      </c>
      <c r="Q11">
        <v>16</v>
      </c>
      <c r="R11">
        <v>71</v>
      </c>
      <c r="S11">
        <v>25</v>
      </c>
      <c r="T11">
        <v>99</v>
      </c>
      <c r="U11">
        <v>24</v>
      </c>
      <c r="V11">
        <v>123</v>
      </c>
      <c r="W11">
        <v>9</v>
      </c>
      <c r="X11">
        <v>26</v>
      </c>
      <c r="Y11">
        <v>2</v>
      </c>
      <c r="Z11">
        <v>28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9</v>
      </c>
      <c r="AK11">
        <v>1</v>
      </c>
      <c r="AL11">
        <v>10</v>
      </c>
    </row>
    <row r="12" spans="1:38" x14ac:dyDescent="0.3">
      <c r="A12">
        <v>7</v>
      </c>
      <c r="B12" t="s">
        <v>20</v>
      </c>
      <c r="C12">
        <v>106</v>
      </c>
      <c r="D12">
        <v>95</v>
      </c>
      <c r="E12">
        <v>11</v>
      </c>
      <c r="F12">
        <v>106</v>
      </c>
      <c r="G12">
        <v>9</v>
      </c>
      <c r="H12">
        <v>9</v>
      </c>
      <c r="I12">
        <v>0</v>
      </c>
      <c r="J12">
        <v>9</v>
      </c>
      <c r="K12">
        <v>62</v>
      </c>
      <c r="L12">
        <v>57</v>
      </c>
      <c r="M12">
        <v>5</v>
      </c>
      <c r="N12">
        <v>62</v>
      </c>
      <c r="O12">
        <v>21</v>
      </c>
      <c r="P12">
        <v>19</v>
      </c>
      <c r="Q12">
        <v>2</v>
      </c>
      <c r="R12">
        <v>21</v>
      </c>
      <c r="S12">
        <v>3</v>
      </c>
      <c r="T12">
        <v>10</v>
      </c>
      <c r="U12">
        <v>4</v>
      </c>
      <c r="V12">
        <v>14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10</v>
      </c>
      <c r="AK12">
        <v>2</v>
      </c>
      <c r="AL12">
        <v>12</v>
      </c>
    </row>
    <row r="13" spans="1:38" x14ac:dyDescent="0.3">
      <c r="A13">
        <v>8</v>
      </c>
      <c r="B13" t="s">
        <v>21</v>
      </c>
      <c r="C13">
        <v>276</v>
      </c>
      <c r="D13">
        <v>237</v>
      </c>
      <c r="E13">
        <v>39</v>
      </c>
      <c r="F13">
        <v>276</v>
      </c>
      <c r="G13">
        <v>67</v>
      </c>
      <c r="H13">
        <v>55</v>
      </c>
      <c r="I13">
        <v>11</v>
      </c>
      <c r="J13">
        <v>66</v>
      </c>
      <c r="K13">
        <v>182</v>
      </c>
      <c r="L13">
        <v>160</v>
      </c>
      <c r="M13">
        <v>22</v>
      </c>
      <c r="N13">
        <v>182</v>
      </c>
      <c r="O13">
        <v>77</v>
      </c>
      <c r="P13">
        <v>63</v>
      </c>
      <c r="Q13">
        <v>14</v>
      </c>
      <c r="R13">
        <v>77</v>
      </c>
      <c r="S13">
        <v>14</v>
      </c>
      <c r="T13">
        <v>31</v>
      </c>
      <c r="U13">
        <v>8</v>
      </c>
      <c r="V13">
        <v>39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6</v>
      </c>
      <c r="AJ13">
        <v>43</v>
      </c>
      <c r="AK13">
        <v>17</v>
      </c>
      <c r="AL13">
        <v>60</v>
      </c>
    </row>
    <row r="14" spans="1:38" x14ac:dyDescent="0.3">
      <c r="B14" t="s">
        <v>22</v>
      </c>
      <c r="C14">
        <v>1558</v>
      </c>
      <c r="D14">
        <v>1316</v>
      </c>
      <c r="E14">
        <v>214</v>
      </c>
      <c r="F14">
        <v>1530</v>
      </c>
      <c r="G14">
        <v>430</v>
      </c>
      <c r="H14">
        <v>371</v>
      </c>
      <c r="I14">
        <v>54</v>
      </c>
      <c r="J14">
        <v>425</v>
      </c>
      <c r="K14">
        <f>SUM(K6:K13)</f>
        <v>837</v>
      </c>
      <c r="L14">
        <f t="shared" ref="L14:V14" si="0">SUM(L6:L13)</f>
        <v>714</v>
      </c>
      <c r="M14">
        <f t="shared" si="0"/>
        <v>123</v>
      </c>
      <c r="N14">
        <f t="shared" si="0"/>
        <v>837</v>
      </c>
      <c r="O14">
        <f t="shared" si="0"/>
        <v>232</v>
      </c>
      <c r="P14">
        <f t="shared" si="0"/>
        <v>197</v>
      </c>
      <c r="Q14">
        <f t="shared" si="0"/>
        <v>35</v>
      </c>
      <c r="R14">
        <f t="shared" si="0"/>
        <v>232</v>
      </c>
      <c r="S14">
        <f t="shared" si="0"/>
        <v>67</v>
      </c>
      <c r="T14">
        <f t="shared" si="0"/>
        <v>233</v>
      </c>
      <c r="U14">
        <f t="shared" si="0"/>
        <v>56</v>
      </c>
      <c r="V14">
        <f t="shared" si="0"/>
        <v>289</v>
      </c>
      <c r="W14">
        <f>SUM(W6:W13)</f>
        <v>15</v>
      </c>
      <c r="X14">
        <f t="shared" ref="X14:AL14" si="1">SUM(X6:X13)</f>
        <v>47</v>
      </c>
      <c r="Y14">
        <f t="shared" si="1"/>
        <v>9</v>
      </c>
      <c r="Z14">
        <f t="shared" si="1"/>
        <v>56</v>
      </c>
      <c r="AA14">
        <f t="shared" si="1"/>
        <v>0</v>
      </c>
      <c r="AB14">
        <f t="shared" si="1"/>
        <v>0</v>
      </c>
      <c r="AC14">
        <f t="shared" si="1"/>
        <v>0</v>
      </c>
      <c r="AD14">
        <f t="shared" si="1"/>
        <v>0</v>
      </c>
      <c r="AE14">
        <f t="shared" si="1"/>
        <v>0</v>
      </c>
      <c r="AF14">
        <f t="shared" si="1"/>
        <v>0</v>
      </c>
      <c r="AG14">
        <f t="shared" si="1"/>
        <v>0</v>
      </c>
      <c r="AH14">
        <f t="shared" si="1"/>
        <v>0</v>
      </c>
      <c r="AI14">
        <f t="shared" si="1"/>
        <v>35</v>
      </c>
      <c r="AJ14">
        <f t="shared" si="1"/>
        <v>234</v>
      </c>
      <c r="AK14">
        <f t="shared" si="1"/>
        <v>56</v>
      </c>
      <c r="AL14">
        <f t="shared" si="1"/>
        <v>290</v>
      </c>
    </row>
  </sheetData>
  <mergeCells count="2">
    <mergeCell ref="B4:C4"/>
    <mergeCell ref="M4:S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B94C-00FD-476A-B8CB-2966C6E3E83E}">
  <dimension ref="A4:M16"/>
  <sheetViews>
    <sheetView workbookViewId="0">
      <selection activeCell="A4" sqref="A4"/>
    </sheetView>
  </sheetViews>
  <sheetFormatPr baseColWidth="10" defaultColWidth="11.5546875" defaultRowHeight="15" x14ac:dyDescent="0.25"/>
  <cols>
    <col min="1" max="1" width="16.6640625" style="3" customWidth="1"/>
    <col min="2" max="9" width="11.5546875" style="3"/>
    <col min="10" max="10" width="12.5546875" style="3" customWidth="1"/>
    <col min="11" max="16384" width="11.5546875" style="3"/>
  </cols>
  <sheetData>
    <row r="4" spans="1:13" ht="15.6" x14ac:dyDescent="0.3">
      <c r="A4" t="s">
        <v>126</v>
      </c>
    </row>
    <row r="5" spans="1:13" x14ac:dyDescent="0.25">
      <c r="A5" s="2">
        <v>45323</v>
      </c>
    </row>
    <row r="6" spans="1:13" customFormat="1" ht="14.4" x14ac:dyDescent="0.3">
      <c r="A6" t="s">
        <v>1</v>
      </c>
      <c r="B6" t="s">
        <v>23</v>
      </c>
      <c r="C6" t="s">
        <v>3</v>
      </c>
      <c r="D6" t="s">
        <v>4</v>
      </c>
      <c r="E6" t="s">
        <v>5</v>
      </c>
      <c r="F6" t="s">
        <v>24</v>
      </c>
      <c r="G6" t="s">
        <v>3</v>
      </c>
      <c r="H6" t="s">
        <v>4</v>
      </c>
      <c r="I6" t="s">
        <v>5</v>
      </c>
      <c r="J6" t="s">
        <v>25</v>
      </c>
      <c r="K6" t="s">
        <v>3</v>
      </c>
      <c r="L6" t="s">
        <v>4</v>
      </c>
      <c r="M6" t="s">
        <v>5</v>
      </c>
    </row>
    <row r="7" spans="1:13" customFormat="1" ht="14.4" x14ac:dyDescent="0.3">
      <c r="A7" t="s">
        <v>14</v>
      </c>
      <c r="F7">
        <v>1</v>
      </c>
      <c r="G7">
        <v>6</v>
      </c>
      <c r="H7">
        <v>0</v>
      </c>
      <c r="I7">
        <v>6</v>
      </c>
      <c r="J7">
        <v>1</v>
      </c>
      <c r="K7">
        <v>8</v>
      </c>
      <c r="L7">
        <v>0</v>
      </c>
      <c r="M7">
        <v>8</v>
      </c>
    </row>
    <row r="8" spans="1:13" customFormat="1" ht="14.4" x14ac:dyDescent="0.3">
      <c r="A8" t="s">
        <v>15</v>
      </c>
      <c r="F8">
        <v>1</v>
      </c>
      <c r="G8">
        <v>3</v>
      </c>
      <c r="H8">
        <v>2</v>
      </c>
      <c r="I8">
        <v>5</v>
      </c>
      <c r="J8">
        <v>6</v>
      </c>
      <c r="K8">
        <v>69</v>
      </c>
      <c r="L8">
        <v>3</v>
      </c>
      <c r="M8">
        <v>72</v>
      </c>
    </row>
    <row r="9" spans="1:13" customFormat="1" ht="14.4" x14ac:dyDescent="0.3">
      <c r="A9" t="s">
        <v>16</v>
      </c>
    </row>
    <row r="10" spans="1:13" customFormat="1" ht="14.4" x14ac:dyDescent="0.3">
      <c r="A10" t="s">
        <v>17</v>
      </c>
      <c r="F10">
        <v>2</v>
      </c>
      <c r="G10">
        <v>14</v>
      </c>
      <c r="H10">
        <v>7</v>
      </c>
      <c r="I10">
        <v>21</v>
      </c>
      <c r="J10">
        <v>2</v>
      </c>
      <c r="K10">
        <v>38</v>
      </c>
      <c r="L10">
        <v>5</v>
      </c>
      <c r="M10">
        <v>43</v>
      </c>
    </row>
    <row r="11" spans="1:13" customFormat="1" ht="14.4" x14ac:dyDescent="0.3">
      <c r="A11" t="s">
        <v>18</v>
      </c>
    </row>
    <row r="12" spans="1:13" customFormat="1" ht="14.4" x14ac:dyDescent="0.3">
      <c r="A12" t="s">
        <v>19</v>
      </c>
    </row>
    <row r="13" spans="1:13" customFormat="1" ht="14.4" x14ac:dyDescent="0.3">
      <c r="A13" t="s">
        <v>20</v>
      </c>
    </row>
    <row r="14" spans="1:13" customFormat="1" ht="14.4" x14ac:dyDescent="0.3">
      <c r="A14" t="s">
        <v>21</v>
      </c>
    </row>
    <row r="15" spans="1:13" customFormat="1" ht="14.4" x14ac:dyDescent="0.3">
      <c r="A15" t="s">
        <v>22</v>
      </c>
      <c r="F15">
        <v>4</v>
      </c>
      <c r="G15">
        <v>23</v>
      </c>
      <c r="H15">
        <v>9</v>
      </c>
      <c r="I15">
        <v>32</v>
      </c>
      <c r="J15">
        <v>9</v>
      </c>
      <c r="K15">
        <v>115</v>
      </c>
      <c r="L15">
        <v>8</v>
      </c>
      <c r="M15">
        <v>123</v>
      </c>
    </row>
    <row r="16" spans="1:13" customFormat="1" ht="14.4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DE10-AD21-4A89-B4FA-DC8EBFAA9762}">
  <dimension ref="A4:E214"/>
  <sheetViews>
    <sheetView topLeftCell="A22" workbookViewId="0">
      <selection activeCell="C40" sqref="C40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.33203125" customWidth="1"/>
    <col min="4" max="4" width="11.109375" customWidth="1"/>
    <col min="5" max="5" width="11.77734375" customWidth="1"/>
  </cols>
  <sheetData>
    <row r="4" spans="1:5" x14ac:dyDescent="0.3">
      <c r="A4" t="s">
        <v>126</v>
      </c>
    </row>
    <row r="5" spans="1:5" ht="24" customHeight="1" x14ac:dyDescent="0.35">
      <c r="A5" s="18"/>
      <c r="B5" s="18"/>
      <c r="C5" s="18"/>
      <c r="D5" s="18"/>
      <c r="E5" s="18"/>
    </row>
    <row r="6" spans="1:5" ht="24" customHeight="1" x14ac:dyDescent="0.3">
      <c r="A6" t="s">
        <v>127</v>
      </c>
    </row>
    <row r="8" spans="1:5" ht="30" customHeight="1" x14ac:dyDescent="0.3">
      <c r="C8" t="s">
        <v>128</v>
      </c>
    </row>
    <row r="9" spans="1:5" ht="30" customHeight="1" x14ac:dyDescent="0.3">
      <c r="A9" t="s">
        <v>129</v>
      </c>
      <c r="B9" t="s">
        <v>130</v>
      </c>
      <c r="C9" t="s">
        <v>131</v>
      </c>
      <c r="D9" t="s">
        <v>132</v>
      </c>
      <c r="E9" t="s">
        <v>133</v>
      </c>
    </row>
    <row r="10" spans="1:5" ht="30" customHeight="1" x14ac:dyDescent="0.3">
      <c r="A10">
        <v>1</v>
      </c>
      <c r="B10" t="s">
        <v>134</v>
      </c>
      <c r="C10">
        <v>0</v>
      </c>
      <c r="D10">
        <v>7</v>
      </c>
    </row>
    <row r="11" spans="1:5" ht="30" customHeight="1" x14ac:dyDescent="0.3">
      <c r="A11">
        <v>2</v>
      </c>
      <c r="B11" t="s">
        <v>135</v>
      </c>
      <c r="C11">
        <v>18</v>
      </c>
      <c r="D11">
        <v>1</v>
      </c>
    </row>
    <row r="12" spans="1:5" ht="30" customHeight="1" x14ac:dyDescent="0.3">
      <c r="A12">
        <v>3</v>
      </c>
      <c r="B12" t="s">
        <v>136</v>
      </c>
      <c r="C12">
        <v>0</v>
      </c>
      <c r="D12">
        <v>0</v>
      </c>
    </row>
    <row r="13" spans="1:5" ht="30" customHeight="1" x14ac:dyDescent="0.3">
      <c r="A13">
        <v>4</v>
      </c>
      <c r="B13" t="s">
        <v>137</v>
      </c>
      <c r="C13">
        <v>0</v>
      </c>
      <c r="D13">
        <v>0</v>
      </c>
    </row>
    <row r="14" spans="1:5" ht="30" customHeight="1" x14ac:dyDescent="0.3">
      <c r="A14">
        <v>5</v>
      </c>
      <c r="B14" t="s">
        <v>138</v>
      </c>
      <c r="C14">
        <v>18</v>
      </c>
      <c r="D14">
        <v>8</v>
      </c>
    </row>
    <row r="15" spans="1:5" ht="30" customHeight="1" x14ac:dyDescent="0.3">
      <c r="A15">
        <v>6</v>
      </c>
      <c r="B15" t="s">
        <v>139</v>
      </c>
      <c r="C15">
        <v>4</v>
      </c>
      <c r="D15">
        <v>5</v>
      </c>
    </row>
    <row r="16" spans="1:5" x14ac:dyDescent="0.3">
      <c r="A16">
        <v>7</v>
      </c>
      <c r="B16" t="s">
        <v>140</v>
      </c>
      <c r="C16">
        <v>0</v>
      </c>
      <c r="D16">
        <v>5</v>
      </c>
    </row>
    <row r="18" spans="1:5" x14ac:dyDescent="0.3">
      <c r="A18" t="s">
        <v>141</v>
      </c>
    </row>
    <row r="19" spans="1:5" x14ac:dyDescent="0.3">
      <c r="A19" t="s">
        <v>127</v>
      </c>
    </row>
    <row r="22" spans="1:5" x14ac:dyDescent="0.3">
      <c r="C22" t="s">
        <v>128</v>
      </c>
    </row>
    <row r="23" spans="1:5" x14ac:dyDescent="0.3">
      <c r="A23" t="s">
        <v>129</v>
      </c>
      <c r="B23" t="s">
        <v>130</v>
      </c>
      <c r="C23" t="s">
        <v>131</v>
      </c>
      <c r="D23" t="s">
        <v>132</v>
      </c>
      <c r="E23" t="s">
        <v>133</v>
      </c>
    </row>
    <row r="24" spans="1:5" x14ac:dyDescent="0.3">
      <c r="A24">
        <v>1</v>
      </c>
      <c r="B24" t="s">
        <v>142</v>
      </c>
      <c r="C24">
        <v>4</v>
      </c>
      <c r="D24">
        <v>12</v>
      </c>
    </row>
    <row r="25" spans="1:5" x14ac:dyDescent="0.3">
      <c r="A25">
        <v>2</v>
      </c>
      <c r="B25" t="s">
        <v>143</v>
      </c>
      <c r="C25">
        <v>4</v>
      </c>
      <c r="D25">
        <v>12</v>
      </c>
    </row>
    <row r="26" spans="1:5" x14ac:dyDescent="0.3">
      <c r="A26">
        <v>3</v>
      </c>
      <c r="B26" t="s">
        <v>144</v>
      </c>
      <c r="C26">
        <v>4</v>
      </c>
      <c r="D26">
        <v>12</v>
      </c>
    </row>
    <row r="27" spans="1:5" x14ac:dyDescent="0.3">
      <c r="A27">
        <v>4</v>
      </c>
      <c r="B27" t="s">
        <v>145</v>
      </c>
      <c r="C27">
        <v>4</v>
      </c>
      <c r="D27">
        <v>12</v>
      </c>
    </row>
    <row r="28" spans="1:5" x14ac:dyDescent="0.3">
      <c r="A28">
        <v>5</v>
      </c>
      <c r="B28" t="s">
        <v>146</v>
      </c>
      <c r="C28">
        <v>0</v>
      </c>
      <c r="D28">
        <v>0</v>
      </c>
    </row>
    <row r="29" spans="1:5" x14ac:dyDescent="0.3">
      <c r="A29">
        <v>6</v>
      </c>
      <c r="B29" t="s">
        <v>147</v>
      </c>
      <c r="C29">
        <v>4</v>
      </c>
      <c r="D29">
        <v>4</v>
      </c>
    </row>
    <row r="30" spans="1:5" x14ac:dyDescent="0.3">
      <c r="A30">
        <v>7</v>
      </c>
      <c r="B30" t="s">
        <v>148</v>
      </c>
      <c r="C30">
        <v>1080</v>
      </c>
      <c r="D30">
        <v>574</v>
      </c>
    </row>
    <row r="31" spans="1:5" x14ac:dyDescent="0.3">
      <c r="A31">
        <v>8</v>
      </c>
      <c r="B31" t="s">
        <v>149</v>
      </c>
      <c r="C31">
        <v>0</v>
      </c>
      <c r="D31">
        <v>8</v>
      </c>
    </row>
    <row r="34" spans="1:5" x14ac:dyDescent="0.3">
      <c r="A34" t="s">
        <v>150</v>
      </c>
    </row>
    <row r="36" spans="1:5" x14ac:dyDescent="0.3">
      <c r="A36" t="s">
        <v>151</v>
      </c>
    </row>
    <row r="40" spans="1:5" x14ac:dyDescent="0.3">
      <c r="A40" t="s">
        <v>129</v>
      </c>
      <c r="B40" t="s">
        <v>130</v>
      </c>
      <c r="C40" t="s">
        <v>152</v>
      </c>
      <c r="D40" t="s">
        <v>153</v>
      </c>
      <c r="E40" t="s">
        <v>49</v>
      </c>
    </row>
    <row r="41" spans="1:5" x14ac:dyDescent="0.3">
      <c r="A41">
        <v>1</v>
      </c>
      <c r="B41" t="s">
        <v>154</v>
      </c>
      <c r="C41">
        <v>4</v>
      </c>
      <c r="D41">
        <v>19</v>
      </c>
      <c r="E41">
        <f>SUM(C41:D41)</f>
        <v>23</v>
      </c>
    </row>
    <row r="42" spans="1:5" x14ac:dyDescent="0.3">
      <c r="A42">
        <v>2</v>
      </c>
      <c r="B42" t="s">
        <v>155</v>
      </c>
      <c r="C42">
        <v>4</v>
      </c>
      <c r="D42">
        <v>19</v>
      </c>
      <c r="E42">
        <f t="shared" ref="E42:E50" si="0">SUM(C42:D42)</f>
        <v>23</v>
      </c>
    </row>
    <row r="43" spans="1:5" x14ac:dyDescent="0.3">
      <c r="A43">
        <v>3</v>
      </c>
      <c r="B43" t="s">
        <v>156</v>
      </c>
      <c r="C43">
        <v>4</v>
      </c>
      <c r="D43">
        <v>19</v>
      </c>
      <c r="E43">
        <f t="shared" si="0"/>
        <v>23</v>
      </c>
    </row>
    <row r="44" spans="1:5" x14ac:dyDescent="0.3">
      <c r="A44">
        <v>4</v>
      </c>
      <c r="B44" t="s">
        <v>157</v>
      </c>
      <c r="C44">
        <v>0</v>
      </c>
      <c r="D44">
        <v>0</v>
      </c>
      <c r="E44">
        <f t="shared" si="0"/>
        <v>0</v>
      </c>
    </row>
    <row r="45" spans="1:5" x14ac:dyDescent="0.3">
      <c r="A45">
        <v>5</v>
      </c>
      <c r="B45" t="s">
        <v>158</v>
      </c>
      <c r="C45">
        <v>4</v>
      </c>
      <c r="D45">
        <v>9</v>
      </c>
      <c r="E45">
        <f t="shared" si="0"/>
        <v>13</v>
      </c>
    </row>
    <row r="46" spans="1:5" x14ac:dyDescent="0.3">
      <c r="A46">
        <v>6</v>
      </c>
      <c r="B46" t="s">
        <v>159</v>
      </c>
      <c r="C46">
        <v>1</v>
      </c>
      <c r="E46">
        <f t="shared" si="0"/>
        <v>1</v>
      </c>
    </row>
    <row r="47" spans="1:5" x14ac:dyDescent="0.3">
      <c r="A47">
        <v>7</v>
      </c>
      <c r="B47" t="s">
        <v>160</v>
      </c>
      <c r="C47">
        <v>1666.68</v>
      </c>
      <c r="D47">
        <v>1011.51</v>
      </c>
      <c r="E47">
        <f t="shared" si="0"/>
        <v>2678.19</v>
      </c>
    </row>
    <row r="48" spans="1:5" x14ac:dyDescent="0.3">
      <c r="A48">
        <v>8</v>
      </c>
      <c r="B48" t="s">
        <v>161</v>
      </c>
      <c r="C48">
        <v>407012.45</v>
      </c>
      <c r="D48">
        <v>452290.53</v>
      </c>
      <c r="E48">
        <f t="shared" si="0"/>
        <v>859302.98</v>
      </c>
    </row>
    <row r="49" spans="1:5" x14ac:dyDescent="0.3">
      <c r="A49">
        <v>9</v>
      </c>
      <c r="B49" t="s">
        <v>162</v>
      </c>
      <c r="C49">
        <v>0</v>
      </c>
      <c r="E49">
        <v>0</v>
      </c>
    </row>
    <row r="50" spans="1:5" x14ac:dyDescent="0.3">
      <c r="A50">
        <v>10</v>
      </c>
      <c r="B50" t="s">
        <v>163</v>
      </c>
      <c r="C50">
        <v>0</v>
      </c>
      <c r="E50">
        <f t="shared" si="0"/>
        <v>0</v>
      </c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5B7D-0AF9-4C21-8111-628035822A21}">
  <dimension ref="A3:Z18"/>
  <sheetViews>
    <sheetView workbookViewId="0">
      <selection activeCell="A8" sqref="A8:XFD22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8" x14ac:dyDescent="0.35">
      <c r="A4" s="4"/>
      <c r="B4" t="s">
        <v>126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3">
      <c r="A6" s="12" t="s">
        <v>60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8" x14ac:dyDescent="0.35">
      <c r="A7" s="5" t="s">
        <v>61</v>
      </c>
      <c r="B7" s="6" t="s">
        <v>62</v>
      </c>
    </row>
    <row r="8" spans="1:26" ht="42.6" customHeight="1" x14ac:dyDescent="0.3">
      <c r="B8" t="s">
        <v>1</v>
      </c>
      <c r="C8" t="s">
        <v>13</v>
      </c>
      <c r="D8" t="s">
        <v>3</v>
      </c>
      <c r="E8" t="s">
        <v>4</v>
      </c>
      <c r="F8" t="s">
        <v>63</v>
      </c>
      <c r="G8" t="s">
        <v>64</v>
      </c>
      <c r="H8" t="s">
        <v>3</v>
      </c>
      <c r="I8" t="s">
        <v>4</v>
      </c>
      <c r="J8" t="s">
        <v>63</v>
      </c>
      <c r="K8" t="s">
        <v>65</v>
      </c>
      <c r="L8" t="s">
        <v>3</v>
      </c>
      <c r="M8" t="s">
        <v>4</v>
      </c>
      <c r="N8" t="s">
        <v>63</v>
      </c>
      <c r="O8" t="s">
        <v>66</v>
      </c>
      <c r="P8" t="s">
        <v>3</v>
      </c>
      <c r="Q8" t="s">
        <v>4</v>
      </c>
      <c r="R8" t="s">
        <v>63</v>
      </c>
      <c r="S8" t="s">
        <v>67</v>
      </c>
      <c r="T8" t="s">
        <v>3</v>
      </c>
      <c r="U8" t="s">
        <v>4</v>
      </c>
      <c r="V8" t="s">
        <v>63</v>
      </c>
      <c r="W8" t="s">
        <v>68</v>
      </c>
      <c r="X8" t="s">
        <v>3</v>
      </c>
      <c r="Y8" t="s">
        <v>4</v>
      </c>
      <c r="Z8" t="s">
        <v>63</v>
      </c>
    </row>
    <row r="9" spans="1:26" x14ac:dyDescent="0.3">
      <c r="A9">
        <v>1</v>
      </c>
      <c r="B9" t="s">
        <v>14</v>
      </c>
    </row>
    <row r="10" spans="1:26" x14ac:dyDescent="0.3">
      <c r="A10">
        <v>2</v>
      </c>
      <c r="B10" t="s">
        <v>15</v>
      </c>
    </row>
    <row r="11" spans="1:26" x14ac:dyDescent="0.3">
      <c r="A11">
        <v>3</v>
      </c>
      <c r="B11" t="s">
        <v>16</v>
      </c>
    </row>
    <row r="12" spans="1:26" x14ac:dyDescent="0.3">
      <c r="A12">
        <v>4</v>
      </c>
      <c r="B12" t="s">
        <v>17</v>
      </c>
    </row>
    <row r="13" spans="1:26" x14ac:dyDescent="0.3">
      <c r="A13">
        <v>5</v>
      </c>
      <c r="B13" t="s">
        <v>18</v>
      </c>
    </row>
    <row r="14" spans="1:26" x14ac:dyDescent="0.3">
      <c r="A14">
        <v>6</v>
      </c>
      <c r="B14" t="s">
        <v>19</v>
      </c>
    </row>
    <row r="15" spans="1:26" x14ac:dyDescent="0.3">
      <c r="A15">
        <v>7</v>
      </c>
      <c r="B15" t="s">
        <v>20</v>
      </c>
    </row>
    <row r="16" spans="1:26" x14ac:dyDescent="0.3">
      <c r="A16">
        <v>8</v>
      </c>
      <c r="B16" t="s">
        <v>21</v>
      </c>
      <c r="C16">
        <v>2</v>
      </c>
      <c r="D16">
        <v>2</v>
      </c>
      <c r="F16">
        <v>2</v>
      </c>
    </row>
    <row r="17" spans="1:18" x14ac:dyDescent="0.3">
      <c r="A17">
        <v>9</v>
      </c>
      <c r="B17" t="s">
        <v>69</v>
      </c>
      <c r="C17">
        <v>1</v>
      </c>
      <c r="D17">
        <v>2</v>
      </c>
      <c r="E17">
        <v>1</v>
      </c>
      <c r="F17">
        <v>3</v>
      </c>
      <c r="G17">
        <v>2</v>
      </c>
      <c r="H17">
        <v>4</v>
      </c>
      <c r="I17">
        <v>3</v>
      </c>
      <c r="J17">
        <v>7</v>
      </c>
    </row>
    <row r="18" spans="1:18" x14ac:dyDescent="0.3">
      <c r="B18" t="s">
        <v>22</v>
      </c>
      <c r="G18">
        <v>2</v>
      </c>
      <c r="H18">
        <v>4</v>
      </c>
      <c r="I18">
        <v>3</v>
      </c>
      <c r="J18">
        <v>7</v>
      </c>
      <c r="R18">
        <f>SUM(R10:R17)</f>
        <v>0</v>
      </c>
    </row>
  </sheetData>
  <mergeCells count="3">
    <mergeCell ref="A3:Z3"/>
    <mergeCell ref="A5:Z5"/>
    <mergeCell ref="A6:Z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263A-A4D3-4069-8939-E3FB2F73F107}">
  <dimension ref="A3:I137"/>
  <sheetViews>
    <sheetView workbookViewId="0">
      <selection activeCell="A6" sqref="A6:XFD137"/>
    </sheetView>
  </sheetViews>
  <sheetFormatPr baseColWidth="10" defaultColWidth="11.5546875" defaultRowHeight="14.4" x14ac:dyDescent="0.3"/>
  <cols>
    <col min="2" max="2" width="1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21875" customWidth="1"/>
    <col min="9" max="9" width="14.44140625" customWidth="1"/>
  </cols>
  <sheetData>
    <row r="3" spans="1:9" x14ac:dyDescent="0.3">
      <c r="A3" t="s">
        <v>126</v>
      </c>
    </row>
    <row r="4" spans="1:9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9" ht="11.4" customHeight="1" x14ac:dyDescent="0.4">
      <c r="A5" s="17"/>
      <c r="B5" s="17"/>
      <c r="C5" s="17"/>
      <c r="D5" s="17"/>
      <c r="E5" s="17"/>
      <c r="F5" s="17"/>
      <c r="G5" s="17"/>
      <c r="H5" s="17"/>
      <c r="I5" s="17"/>
    </row>
    <row r="6" spans="1:9" x14ac:dyDescent="0.3">
      <c r="A6" t="s">
        <v>70</v>
      </c>
    </row>
    <row r="7" spans="1:9" x14ac:dyDescent="0.3">
      <c r="A7" t="s">
        <v>71</v>
      </c>
    </row>
    <row r="8" spans="1:9" ht="39.6" customHeight="1" x14ac:dyDescent="0.3">
      <c r="A8" t="s">
        <v>72</v>
      </c>
      <c r="B8" t="s">
        <v>1</v>
      </c>
      <c r="C8" t="s">
        <v>73</v>
      </c>
      <c r="D8" t="s">
        <v>74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</row>
    <row r="9" spans="1:9" ht="13.05" customHeight="1" x14ac:dyDescent="0.3">
      <c r="A9">
        <v>1</v>
      </c>
      <c r="B9" t="s">
        <v>31</v>
      </c>
      <c r="C9" t="s">
        <v>80</v>
      </c>
      <c r="D9" t="s">
        <v>81</v>
      </c>
      <c r="E9">
        <v>2</v>
      </c>
      <c r="F9">
        <v>1</v>
      </c>
      <c r="G9" t="s">
        <v>82</v>
      </c>
      <c r="I9">
        <v>15</v>
      </c>
    </row>
    <row r="10" spans="1:9" ht="13.05" customHeight="1" x14ac:dyDescent="0.3">
      <c r="C10" t="s">
        <v>83</v>
      </c>
      <c r="D10" t="s">
        <v>84</v>
      </c>
      <c r="E10">
        <v>2</v>
      </c>
      <c r="F10">
        <v>1</v>
      </c>
      <c r="G10" t="s">
        <v>85</v>
      </c>
      <c r="I10">
        <v>17</v>
      </c>
    </row>
    <row r="11" spans="1:9" ht="13.05" customHeight="1" x14ac:dyDescent="0.3">
      <c r="C11" t="s">
        <v>86</v>
      </c>
      <c r="D11" t="s">
        <v>84</v>
      </c>
      <c r="E11">
        <v>7</v>
      </c>
      <c r="F11">
        <v>2.5</v>
      </c>
      <c r="I11">
        <v>60</v>
      </c>
    </row>
    <row r="12" spans="1:9" ht="13.05" customHeight="1" x14ac:dyDescent="0.3">
      <c r="C12" t="s">
        <v>87</v>
      </c>
      <c r="D12" t="s">
        <v>84</v>
      </c>
      <c r="E12">
        <v>6</v>
      </c>
      <c r="F12">
        <v>4</v>
      </c>
      <c r="G12" t="s">
        <v>88</v>
      </c>
      <c r="I12">
        <v>40</v>
      </c>
    </row>
    <row r="13" spans="1:9" ht="13.05" customHeight="1" x14ac:dyDescent="0.3"/>
    <row r="14" spans="1:9" ht="13.05" customHeight="1" x14ac:dyDescent="0.3">
      <c r="A14">
        <v>2</v>
      </c>
      <c r="B14" t="s">
        <v>15</v>
      </c>
      <c r="C14" t="s">
        <v>89</v>
      </c>
      <c r="D14" t="s">
        <v>84</v>
      </c>
      <c r="E14">
        <v>3</v>
      </c>
      <c r="F14">
        <v>3</v>
      </c>
      <c r="G14" t="s">
        <v>88</v>
      </c>
      <c r="I14">
        <v>25</v>
      </c>
    </row>
    <row r="15" spans="1:9" ht="13.05" customHeight="1" x14ac:dyDescent="0.3">
      <c r="C15" t="s">
        <v>90</v>
      </c>
      <c r="D15" t="s">
        <v>84</v>
      </c>
      <c r="G15" t="s">
        <v>88</v>
      </c>
      <c r="I15">
        <v>12</v>
      </c>
    </row>
    <row r="16" spans="1:9" ht="13.05" customHeight="1" x14ac:dyDescent="0.3"/>
    <row r="17" spans="1:9" ht="13.05" customHeight="1" x14ac:dyDescent="0.3">
      <c r="A17">
        <v>3</v>
      </c>
      <c r="B17" t="s">
        <v>16</v>
      </c>
      <c r="C17" t="s">
        <v>91</v>
      </c>
      <c r="E17">
        <v>2.5</v>
      </c>
      <c r="F17">
        <v>2.5</v>
      </c>
      <c r="I17">
        <v>80</v>
      </c>
    </row>
    <row r="18" spans="1:9" ht="13.05" customHeight="1" x14ac:dyDescent="0.3"/>
    <row r="19" spans="1:9" ht="13.05" customHeight="1" x14ac:dyDescent="0.3"/>
    <row r="20" spans="1:9" ht="13.05" customHeight="1" x14ac:dyDescent="0.3">
      <c r="A20">
        <v>4</v>
      </c>
      <c r="B20" t="s">
        <v>17</v>
      </c>
    </row>
    <row r="21" spans="1:9" ht="13.05" customHeight="1" x14ac:dyDescent="0.3"/>
    <row r="22" spans="1:9" ht="13.05" customHeight="1" x14ac:dyDescent="0.3"/>
    <row r="23" spans="1:9" ht="13.05" customHeight="1" x14ac:dyDescent="0.3"/>
    <row r="24" spans="1:9" ht="13.05" customHeight="1" x14ac:dyDescent="0.3">
      <c r="A24">
        <v>5</v>
      </c>
      <c r="B24" t="s">
        <v>18</v>
      </c>
      <c r="C24" t="s">
        <v>92</v>
      </c>
      <c r="D24" t="s">
        <v>93</v>
      </c>
      <c r="E24">
        <v>2</v>
      </c>
      <c r="F24">
        <v>2</v>
      </c>
    </row>
    <row r="25" spans="1:9" ht="13.05" customHeight="1" x14ac:dyDescent="0.3">
      <c r="C25" t="s">
        <v>94</v>
      </c>
      <c r="D25" t="s">
        <v>93</v>
      </c>
      <c r="E25">
        <v>3</v>
      </c>
      <c r="F25">
        <v>2</v>
      </c>
      <c r="G25" t="s">
        <v>95</v>
      </c>
      <c r="I25">
        <v>70</v>
      </c>
    </row>
    <row r="26" spans="1:9" ht="13.05" customHeight="1" x14ac:dyDescent="0.3">
      <c r="C26" t="s">
        <v>96</v>
      </c>
      <c r="D26" t="s">
        <v>93</v>
      </c>
      <c r="E26">
        <v>3</v>
      </c>
      <c r="F26">
        <v>2</v>
      </c>
      <c r="G26" t="s">
        <v>95</v>
      </c>
      <c r="I26">
        <v>500</v>
      </c>
    </row>
    <row r="27" spans="1:9" ht="13.05" customHeight="1" x14ac:dyDescent="0.3">
      <c r="C27" t="s">
        <v>97</v>
      </c>
      <c r="D27" t="s">
        <v>98</v>
      </c>
      <c r="E27">
        <v>3</v>
      </c>
      <c r="F27">
        <v>1</v>
      </c>
      <c r="G27" t="s">
        <v>95</v>
      </c>
      <c r="I27">
        <v>50</v>
      </c>
    </row>
    <row r="28" spans="1:9" ht="13.05" customHeight="1" x14ac:dyDescent="0.3">
      <c r="C28" t="s">
        <v>99</v>
      </c>
      <c r="D28" t="s">
        <v>98</v>
      </c>
      <c r="E28">
        <v>23</v>
      </c>
      <c r="F28">
        <v>6</v>
      </c>
      <c r="G28" t="s">
        <v>95</v>
      </c>
      <c r="I28">
        <v>100</v>
      </c>
    </row>
    <row r="29" spans="1:9" ht="13.05" customHeight="1" x14ac:dyDescent="0.3">
      <c r="C29" t="s">
        <v>100</v>
      </c>
      <c r="D29" t="s">
        <v>98</v>
      </c>
      <c r="E29">
        <v>14</v>
      </c>
      <c r="F29">
        <v>14</v>
      </c>
      <c r="G29" t="s">
        <v>95</v>
      </c>
      <c r="I29">
        <v>320</v>
      </c>
    </row>
    <row r="30" spans="1:9" ht="13.05" customHeight="1" x14ac:dyDescent="0.3"/>
    <row r="31" spans="1:9" ht="13.05" customHeight="1" x14ac:dyDescent="0.3"/>
    <row r="32" spans="1:9" ht="13.05" customHeight="1" x14ac:dyDescent="0.3"/>
    <row r="33" spans="1:9" ht="13.05" customHeight="1" x14ac:dyDescent="0.3">
      <c r="A33">
        <v>6</v>
      </c>
      <c r="B33" t="s">
        <v>19</v>
      </c>
    </row>
    <row r="34" spans="1:9" ht="13.05" customHeight="1" x14ac:dyDescent="0.3"/>
    <row r="35" spans="1:9" ht="13.05" customHeight="1" x14ac:dyDescent="0.3"/>
    <row r="36" spans="1:9" ht="13.05" customHeight="1" x14ac:dyDescent="0.3"/>
    <row r="37" spans="1:9" ht="13.05" customHeight="1" x14ac:dyDescent="0.3"/>
    <row r="38" spans="1:9" ht="13.05" customHeight="1" x14ac:dyDescent="0.3">
      <c r="A38">
        <v>7</v>
      </c>
      <c r="B38" t="s">
        <v>20</v>
      </c>
    </row>
    <row r="39" spans="1:9" ht="13.05" customHeight="1" x14ac:dyDescent="0.3"/>
    <row r="40" spans="1:9" ht="13.05" customHeight="1" x14ac:dyDescent="0.3"/>
    <row r="41" spans="1:9" ht="13.05" customHeight="1" x14ac:dyDescent="0.3"/>
    <row r="42" spans="1:9" ht="13.05" customHeight="1" x14ac:dyDescent="0.3"/>
    <row r="43" spans="1:9" ht="13.05" customHeight="1" x14ac:dyDescent="0.3"/>
    <row r="44" spans="1:9" ht="13.05" customHeight="1" x14ac:dyDescent="0.3">
      <c r="A44">
        <v>8</v>
      </c>
      <c r="B44" t="s">
        <v>21</v>
      </c>
      <c r="C44" t="s">
        <v>101</v>
      </c>
      <c r="D44" t="s">
        <v>84</v>
      </c>
      <c r="E44">
        <v>18</v>
      </c>
      <c r="F44">
        <v>6</v>
      </c>
      <c r="G44" t="s">
        <v>102</v>
      </c>
      <c r="I44">
        <v>4000</v>
      </c>
    </row>
    <row r="45" spans="1:9" ht="13.05" customHeight="1" x14ac:dyDescent="0.3">
      <c r="C45" t="s">
        <v>103</v>
      </c>
      <c r="D45" t="s">
        <v>84</v>
      </c>
      <c r="E45">
        <v>1</v>
      </c>
      <c r="F45">
        <v>1</v>
      </c>
      <c r="G45" t="s">
        <v>102</v>
      </c>
      <c r="I45">
        <v>2000</v>
      </c>
    </row>
    <row r="46" spans="1:9" ht="13.05" customHeight="1" x14ac:dyDescent="0.3">
      <c r="C46" t="s">
        <v>104</v>
      </c>
      <c r="D46" t="s">
        <v>84</v>
      </c>
      <c r="E46">
        <v>7</v>
      </c>
      <c r="F46">
        <v>4</v>
      </c>
      <c r="G46" t="s">
        <v>102</v>
      </c>
      <c r="I46">
        <v>1000</v>
      </c>
    </row>
    <row r="47" spans="1:9" ht="13.05" customHeight="1" x14ac:dyDescent="0.3">
      <c r="C47" t="s">
        <v>105</v>
      </c>
      <c r="D47" t="s">
        <v>84</v>
      </c>
      <c r="E47">
        <v>12</v>
      </c>
      <c r="F47">
        <v>9</v>
      </c>
      <c r="G47" t="s">
        <v>106</v>
      </c>
      <c r="I47">
        <v>115</v>
      </c>
    </row>
    <row r="48" spans="1:9" ht="13.05" customHeight="1" x14ac:dyDescent="0.3"/>
    <row r="49" spans="2:9" ht="13.05" customHeight="1" x14ac:dyDescent="0.3"/>
    <row r="50" spans="2:9" ht="13.05" customHeight="1" x14ac:dyDescent="0.3"/>
    <row r="51" spans="2:9" ht="13.05" customHeight="1" x14ac:dyDescent="0.3"/>
    <row r="52" spans="2:9" ht="19.2" customHeight="1" x14ac:dyDescent="0.3">
      <c r="B52" t="s">
        <v>22</v>
      </c>
      <c r="E52">
        <f>SUM(E9:E51)</f>
        <v>108.5</v>
      </c>
      <c r="F52">
        <f>SUM(F9:F51)</f>
        <v>61</v>
      </c>
      <c r="H52">
        <f>SUM(H9:H51)</f>
        <v>0</v>
      </c>
      <c r="I52">
        <f>SUM(I9:I51)</f>
        <v>8404</v>
      </c>
    </row>
    <row r="53" spans="2:9" ht="13.05" customHeigh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</sheetData>
  <mergeCells count="2"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2024-03-05T13:41:16Z</dcterms:created>
  <dcterms:modified xsi:type="dcterms:W3CDTF">2024-03-07T14:04:08Z</dcterms:modified>
</cp:coreProperties>
</file>