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FEBRERO 2024\Informe de Ejecución febrero 2024\"/>
    </mc:Choice>
  </mc:AlternateContent>
  <xr:revisionPtr revIDLastSave="0" documentId="13_ncr:1_{5EC83A77-987F-434F-8216-C2ACE8B23043}" xr6:coauthVersionLast="47" xr6:coauthVersionMax="47" xr10:uidLastSave="{00000000-0000-0000-0000-000000000000}"/>
  <bookViews>
    <workbookView xWindow="-108" yWindow="-108" windowWidth="23256" windowHeight="12456" xr2:uid="{2995E393-E85F-4DA2-858E-EFE1FABC7080}"/>
  </bookViews>
  <sheets>
    <sheet name="PRODUCCIÓN" sheetId="7" r:id="rId1"/>
    <sheet name="MIP" sheetId="6" r:id="rId2"/>
    <sheet name="POSCOSECHA" sheetId="3" r:id="rId3"/>
    <sheet name="EXTENSIÓN" sheetId="1" r:id="rId4"/>
    <sheet name="CAPACITACIÓN" sheetId="2" r:id="rId5"/>
    <sheet name="M&amp;C" sheetId="8" r:id="rId6"/>
    <sheet name="DES. RURAL" sheetId="4" r:id="rId7"/>
    <sheet name="DES. RURAL CAMINOS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8" l="1"/>
  <c r="E46" i="8"/>
  <c r="E45" i="8"/>
  <c r="E44" i="8"/>
  <c r="E43" i="8"/>
  <c r="E42" i="8"/>
  <c r="E41" i="8"/>
  <c r="E40" i="8"/>
  <c r="E39" i="8"/>
  <c r="J18" i="7" l="1"/>
  <c r="I18" i="7"/>
  <c r="H18" i="7"/>
  <c r="F18" i="7"/>
  <c r="E18" i="7"/>
  <c r="D18" i="7"/>
  <c r="C18" i="7"/>
  <c r="K17" i="7"/>
  <c r="G17" i="7"/>
  <c r="K16" i="7"/>
  <c r="G16" i="7"/>
  <c r="K14" i="7"/>
  <c r="G14" i="7"/>
  <c r="K13" i="7"/>
  <c r="G13" i="7"/>
  <c r="K12" i="7"/>
  <c r="G12" i="7"/>
  <c r="K11" i="7"/>
  <c r="G11" i="7"/>
  <c r="K10" i="7"/>
  <c r="G10" i="7"/>
  <c r="G18" i="7" s="1"/>
  <c r="L30" i="6"/>
  <c r="K30" i="6"/>
  <c r="J30" i="6"/>
  <c r="I30" i="6"/>
  <c r="E30" i="6"/>
  <c r="D30" i="6"/>
  <c r="C30" i="6"/>
  <c r="M29" i="6"/>
  <c r="G29" i="6"/>
  <c r="M28" i="6"/>
  <c r="G28" i="6"/>
  <c r="M27" i="6"/>
  <c r="G27" i="6"/>
  <c r="M26" i="6"/>
  <c r="G26" i="6"/>
  <c r="M25" i="6"/>
  <c r="G25" i="6"/>
  <c r="M24" i="6"/>
  <c r="G24" i="6"/>
  <c r="M23" i="6"/>
  <c r="G23" i="6"/>
  <c r="G30" i="6" s="1"/>
  <c r="M22" i="6"/>
  <c r="M30" i="6" s="1"/>
  <c r="G22" i="6"/>
  <c r="L17" i="6"/>
  <c r="K17" i="6"/>
  <c r="J17" i="6"/>
  <c r="I17" i="6"/>
  <c r="G17" i="6"/>
  <c r="F17" i="6"/>
  <c r="H17" i="6" s="1"/>
  <c r="E17" i="6"/>
  <c r="D17" i="6"/>
  <c r="C17" i="6"/>
  <c r="M16" i="6"/>
  <c r="H16" i="6"/>
  <c r="M15" i="6"/>
  <c r="H15" i="6"/>
  <c r="M14" i="6"/>
  <c r="H14" i="6"/>
  <c r="M13" i="6"/>
  <c r="H13" i="6"/>
  <c r="M12" i="6"/>
  <c r="H12" i="6"/>
  <c r="M11" i="6"/>
  <c r="M10" i="6"/>
  <c r="H10" i="6"/>
  <c r="M9" i="6"/>
  <c r="H9" i="6"/>
  <c r="M17" i="6" l="1"/>
  <c r="K18" i="7"/>
  <c r="I52" i="5"/>
  <c r="H52" i="5"/>
  <c r="F52" i="5"/>
  <c r="E52" i="5"/>
  <c r="R18" i="4"/>
  <c r="I43" i="3"/>
  <c r="G43" i="3"/>
  <c r="F43" i="3"/>
  <c r="D43" i="3"/>
  <c r="C43" i="3"/>
  <c r="H42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H35" i="3"/>
  <c r="E35" i="3"/>
  <c r="H34" i="3"/>
  <c r="E34" i="3"/>
  <c r="H33" i="3"/>
  <c r="E33" i="3"/>
  <c r="G28" i="3"/>
  <c r="H17" i="3"/>
  <c r="G17" i="3"/>
  <c r="F17" i="3"/>
  <c r="E17" i="3"/>
  <c r="D17" i="3"/>
  <c r="I16" i="3"/>
  <c r="I15" i="3"/>
  <c r="I14" i="3"/>
  <c r="I13" i="3"/>
  <c r="I12" i="3"/>
  <c r="I11" i="3"/>
  <c r="I10" i="3"/>
  <c r="I9" i="3"/>
  <c r="E43" i="3" l="1"/>
  <c r="H43" i="3"/>
  <c r="I17" i="3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</calcChain>
</file>

<file path=xl/sharedStrings.xml><?xml version="1.0" encoding="utf-8"?>
<sst xmlns="http://schemas.openxmlformats.org/spreadsheetml/2006/main" count="398" uniqueCount="164">
  <si>
    <t>Mes: FEBRERO 2024</t>
  </si>
  <si>
    <t>REGIONALES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</si>
  <si>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</si>
  <si>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</si>
  <si>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</si>
  <si>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</si>
  <si>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</si>
  <si>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</si>
  <si>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</si>
  <si>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</si>
  <si>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</si>
  <si>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</si>
  <si>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</si>
  <si>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</si>
  <si>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</si>
  <si>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</si>
  <si>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</si>
  <si>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</si>
  <si>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</si>
  <si>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</si>
  <si>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</si>
  <si>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</si>
  <si>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TOTALES</t>
  </si>
  <si>
    <t>CURSOS</t>
  </si>
  <si>
    <t>TALLERES</t>
  </si>
  <si>
    <t>CHARLAS</t>
  </si>
  <si>
    <t xml:space="preserve">INFORME DE ACTIVIDADES REALIZADAS CORRESPONIENTES AL MES DE FEBRERO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</si>
  <si>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</si>
  <si>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</si>
  <si>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</si>
  <si>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</si>
  <si>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</si>
  <si>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 xml:space="preserve">         BENEFICIARIOS CON LA ADQUISICIÓN Y REPARACIÓN DE MÁQUINARIAS Y ESTRUCTURAS UTILIZADAS EN PROCESOS POSTCOSECHA DE CAFÉ </t>
  </si>
  <si>
    <t>DIRECCIÓN REGIONAL</t>
  </si>
  <si>
    <t>NOMBRE</t>
  </si>
  <si>
    <t>CEDULA</t>
  </si>
  <si>
    <t>DIRECCION</t>
  </si>
  <si>
    <t>MAQUINARIA</t>
  </si>
  <si>
    <t>CANT.</t>
  </si>
  <si>
    <t>NUEVA</t>
  </si>
  <si>
    <t xml:space="preserve">    REPARACIÓN</t>
  </si>
  <si>
    <t>Héctor J. Sánchez</t>
  </si>
  <si>
    <t>010-0018927-2</t>
  </si>
  <si>
    <t>Boquerón, Padre Las Casas</t>
  </si>
  <si>
    <t># 6</t>
  </si>
  <si>
    <t>X</t>
  </si>
  <si>
    <t>Asdrubal Martínez</t>
  </si>
  <si>
    <t>017-0010275-7</t>
  </si>
  <si>
    <t>Cañada Agua, Padre Las Casas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</si>
  <si>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</si>
  <si>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</si>
  <si>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</si>
  <si>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</si>
  <si>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</si>
  <si>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</si>
  <si>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</si>
  <si>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</si>
  <si>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FEB.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</si>
  <si>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</si>
  <si>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</si>
  <si>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 xml:space="preserve">INFORME MESUAL  DE ACTIVIDADES REALIZADAS </t>
  </si>
  <si>
    <t>MES</t>
  </si>
  <si>
    <t>2024 FEBRERO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</si>
  <si>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</si>
  <si>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</si>
  <si>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</si>
  <si>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</si>
  <si>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</si>
  <si>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</si>
  <si>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</si>
  <si>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CONSOLIDADO MENSUAL REHABILITACIÓN DE CAMINOS</t>
  </si>
  <si>
    <t>MES : FEBRERO 2024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</si>
  <si>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</si>
  <si>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</si>
  <si>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</si>
  <si>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</si>
  <si>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</si>
  <si>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</si>
  <si>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</si>
  <si>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</si>
  <si>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La Laguna/Firme Rodríguez</t>
  </si>
  <si>
    <t>Herradura</t>
  </si>
  <si>
    <t>FANNY GUERRERO</t>
  </si>
  <si>
    <t>Los Naranjos/Las Yaguas</t>
  </si>
  <si>
    <t>CARRETERO</t>
  </si>
  <si>
    <t>PABLO DIAZ</t>
  </si>
  <si>
    <t>Recodo</t>
  </si>
  <si>
    <t>La Vigia</t>
  </si>
  <si>
    <t xml:space="preserve">AYUNTAMIENTO </t>
  </si>
  <si>
    <t>Angostura</t>
  </si>
  <si>
    <t>Hatillo</t>
  </si>
  <si>
    <t>Majagua</t>
  </si>
  <si>
    <t>Yaroa -Los Sanchez</t>
  </si>
  <si>
    <t>vecinal</t>
  </si>
  <si>
    <t>Calaverna</t>
  </si>
  <si>
    <t xml:space="preserve"> Ayuntamiento</t>
  </si>
  <si>
    <t>Franco Bido- Janey</t>
  </si>
  <si>
    <t>Sabaneta -La Mina</t>
  </si>
  <si>
    <t>principal</t>
  </si>
  <si>
    <t xml:space="preserve">Las Lagunas </t>
  </si>
  <si>
    <t>Jicome-Meseta</t>
  </si>
  <si>
    <t>El palmar la guma</t>
  </si>
  <si>
    <t>EHEHID</t>
  </si>
  <si>
    <t>La guama Corocito</t>
  </si>
  <si>
    <t>Gajo Largo</t>
  </si>
  <si>
    <t>Cruce guayabal-la navaja</t>
  </si>
  <si>
    <t>Tecnico</t>
  </si>
  <si>
    <t>RESUMEN MANEJO INTERADO DE PLAGAS</t>
  </si>
  <si>
    <t>FEBRERO, 2023.</t>
  </si>
  <si>
    <t xml:space="preserve"> </t>
  </si>
  <si>
    <t>TRAMPEO DE BROCA</t>
  </si>
  <si>
    <t>BENEFICIARIOS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</si>
  <si>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</si>
  <si>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</si>
  <si>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</si>
  <si>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</si>
  <si>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</si>
  <si>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</si>
  <si>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</si>
  <si>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</si>
  <si>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FEBRERO, 2024.</t>
  </si>
  <si>
    <t>PLANTAS SEMBRADAS</t>
  </si>
  <si>
    <t>TAREAS FOMENTADAS</t>
  </si>
  <si>
    <t>TAREAS RENOVADAS</t>
  </si>
  <si>
    <t xml:space="preserve"> SIEMBRA DE PLANTAS DE CAFÉ EN FOMENTO Y RENOVACIÓN DE CAFETALES</t>
  </si>
  <si>
    <t xml:space="preserve">INFORME DE LAS ACTIVIDADES  DE EXTENSIÓN </t>
  </si>
  <si>
    <t>M  E  S  E  S</t>
  </si>
  <si>
    <t>No.</t>
  </si>
  <si>
    <t>DETALLE</t>
  </si>
  <si>
    <t>ENE</t>
  </si>
  <si>
    <t>FEB</t>
  </si>
  <si>
    <t>MAR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</si>
  <si>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</si>
  <si>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</si>
  <si>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</si>
  <si>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</si>
  <si>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</si>
  <si>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</si>
  <si>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</si>
  <si>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</si>
  <si>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</si>
  <si>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</si>
  <si>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</si>
  <si>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</si>
  <si>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</si>
  <si>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</si>
  <si>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</si>
  <si>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COMERCIAL Y CERTIFICACIÓN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</si>
  <si>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</si>
  <si>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</si>
  <si>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</si>
  <si>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</si>
  <si>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</si>
  <si>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</si>
  <si>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</si>
  <si>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</si>
  <si>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</si>
  <si>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</si>
  <si>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</si>
  <si>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</si>
  <si>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Muestras tomadas de café de exportación</t>
  </si>
  <si>
    <t>Actividades realizadas</t>
  </si>
  <si>
    <t xml:space="preserve">ACTIVIDADES REALIZADAS </t>
  </si>
  <si>
    <t>ACTIVIDADES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</si>
</sst>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0.0"/>
    <numFmt numFmtId="167" formatCode="_-* #,##0.00_-;\-* #,##0.00_-;_-* &quot;-&quot;??_-;_-@_-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color rgb="FF000000"/>
      <name val="Aptos Narrow"/>
      <family val="2"/>
      <scheme val="minor"/>
    </font>
    <font>
      <sz val="14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6"/>
      <color theme="1"/>
      <name val="Arial"/>
      <family val="2"/>
    </font>
    <font>
      <b/>
      <sz val="16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</cellStyleXfs>
  <cellXfs count="391">
    <xf numFmtId="0" fontId="0" fillId="0" borderId="0" xfId="0"/>
    <xf numFmtId="0" fontId="5" fillId="0" borderId="1" xfId="0" applyFont="1" applyBorder="1"/>
    <xf numFmtId="0" fontId="0" fillId="0" borderId="2" xfId="0" applyBorder="1"/>
    <xf numFmtId="0" fontId="6" fillId="2" borderId="2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7" fillId="5" borderId="2" xfId="2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6" borderId="2" xfId="2" applyFont="1" applyFill="1" applyBorder="1" applyAlignment="1">
      <alignment horizontal="left"/>
    </xf>
    <xf numFmtId="164" fontId="9" fillId="0" borderId="2" xfId="3" applyNumberFormat="1" applyFont="1" applyFill="1" applyBorder="1" applyAlignment="1">
      <alignment horizontal="right"/>
    </xf>
    <xf numFmtId="0" fontId="8" fillId="0" borderId="2" xfId="2" applyFont="1" applyBorder="1" applyAlignment="1">
      <alignment horizontal="left"/>
    </xf>
    <xf numFmtId="0" fontId="10" fillId="0" borderId="2" xfId="0" applyFont="1" applyBorder="1"/>
    <xf numFmtId="164" fontId="10" fillId="0" borderId="2" xfId="3" applyNumberFormat="1" applyFont="1" applyBorder="1"/>
    <xf numFmtId="17" fontId="11" fillId="0" borderId="0" xfId="0" applyNumberFormat="1" applyFont="1"/>
    <xf numFmtId="0" fontId="11" fillId="0" borderId="0" xfId="0" applyFont="1"/>
    <xf numFmtId="0" fontId="7" fillId="5" borderId="2" xfId="0" applyFont="1" applyFill="1" applyBorder="1"/>
    <xf numFmtId="0" fontId="7" fillId="0" borderId="0" xfId="0" applyFont="1"/>
    <xf numFmtId="0" fontId="8" fillId="3" borderId="0" xfId="0" applyFont="1" applyFill="1"/>
    <xf numFmtId="0" fontId="8" fillId="7" borderId="0" xfId="0" applyFont="1" applyFill="1"/>
    <xf numFmtId="0" fontId="8" fillId="5" borderId="0" xfId="0" applyFont="1" applyFill="1"/>
    <xf numFmtId="0" fontId="8" fillId="5" borderId="3" xfId="0" applyFont="1" applyFill="1" applyBorder="1"/>
    <xf numFmtId="0" fontId="8" fillId="0" borderId="0" xfId="0" applyFont="1"/>
    <xf numFmtId="0" fontId="7" fillId="0" borderId="2" xfId="0" applyFont="1" applyBorder="1"/>
    <xf numFmtId="0" fontId="8" fillId="8" borderId="2" xfId="1" applyNumberFormat="1" applyFont="1" applyFill="1" applyBorder="1" applyAlignment="1">
      <alignment horizontal="right" wrapText="1"/>
    </xf>
    <xf numFmtId="0" fontId="12" fillId="8" borderId="2" xfId="1" applyNumberFormat="1" applyFont="1" applyFill="1" applyBorder="1" applyAlignment="1">
      <alignment horizontal="right"/>
    </xf>
    <xf numFmtId="0" fontId="12" fillId="8" borderId="4" xfId="0" applyFont="1" applyFill="1" applyBorder="1"/>
    <xf numFmtId="164" fontId="8" fillId="8" borderId="5" xfId="1" applyNumberFormat="1" applyFont="1" applyFill="1" applyBorder="1" applyAlignment="1">
      <alignment horizontal="right" vertical="top"/>
    </xf>
    <xf numFmtId="164" fontId="8" fillId="8" borderId="2" xfId="1" applyNumberFormat="1" applyFont="1" applyFill="1" applyBorder="1" applyAlignment="1">
      <alignment horizontal="right" vertical="top"/>
    </xf>
    <xf numFmtId="1" fontId="8" fillId="8" borderId="2" xfId="1" applyNumberFormat="1" applyFont="1" applyFill="1" applyBorder="1" applyAlignment="1">
      <alignment horizontal="right" vertical="top"/>
    </xf>
    <xf numFmtId="1" fontId="8" fillId="8" borderId="2" xfId="1" applyNumberFormat="1" applyFont="1" applyFill="1" applyBorder="1" applyAlignment="1">
      <alignment horizontal="right"/>
    </xf>
    <xf numFmtId="1" fontId="8" fillId="8" borderId="2" xfId="0" applyNumberFormat="1" applyFont="1" applyFill="1" applyBorder="1" applyAlignment="1">
      <alignment horizontal="right"/>
    </xf>
    <xf numFmtId="1" fontId="8" fillId="8" borderId="2" xfId="1" applyNumberFormat="1" applyFont="1" applyFill="1" applyBorder="1" applyAlignment="1">
      <alignment horizontal="right" wrapText="1"/>
    </xf>
    <xf numFmtId="1" fontId="12" fillId="8" borderId="2" xfId="1" applyNumberFormat="1" applyFont="1" applyFill="1" applyBorder="1" applyAlignment="1">
      <alignment horizontal="right"/>
    </xf>
    <xf numFmtId="1" fontId="12" fillId="8" borderId="4" xfId="0" applyNumberFormat="1" applyFont="1" applyFill="1" applyBorder="1"/>
    <xf numFmtId="165" fontId="8" fillId="0" borderId="2" xfId="0" applyNumberFormat="1" applyFont="1" applyBorder="1" applyAlignment="1">
      <alignment horizontal="right" vertical="top"/>
    </xf>
    <xf numFmtId="164" fontId="8" fillId="8" borderId="2" xfId="1" applyNumberFormat="1" applyFont="1" applyFill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8" fillId="8" borderId="2" xfId="0" applyNumberFormat="1" applyFont="1" applyFill="1" applyBorder="1" applyAlignment="1">
      <alignment horizontal="right"/>
    </xf>
    <xf numFmtId="0" fontId="8" fillId="8" borderId="5" xfId="1" applyNumberFormat="1" applyFont="1" applyFill="1" applyBorder="1" applyAlignment="1">
      <alignment horizontal="right" vertical="top"/>
    </xf>
    <xf numFmtId="0" fontId="8" fillId="8" borderId="2" xfId="1" applyNumberFormat="1" applyFont="1" applyFill="1" applyBorder="1" applyAlignment="1">
      <alignment horizontal="right" vertical="top"/>
    </xf>
    <xf numFmtId="0" fontId="8" fillId="8" borderId="2" xfId="1" applyNumberFormat="1" applyFont="1" applyFill="1" applyBorder="1" applyAlignment="1">
      <alignment horizontal="right"/>
    </xf>
    <xf numFmtId="0" fontId="8" fillId="8" borderId="2" xfId="0" applyFont="1" applyFill="1" applyBorder="1" applyAlignment="1">
      <alignment horizontal="right"/>
    </xf>
    <xf numFmtId="1" fontId="8" fillId="8" borderId="5" xfId="1" applyNumberFormat="1" applyFont="1" applyFill="1" applyBorder="1" applyAlignment="1">
      <alignment horizontal="right" vertical="top"/>
    </xf>
    <xf numFmtId="164" fontId="12" fillId="8" borderId="2" xfId="1" applyNumberFormat="1" applyFont="1" applyFill="1" applyBorder="1" applyAlignment="1">
      <alignment horizontal="right"/>
    </xf>
    <xf numFmtId="0" fontId="7" fillId="9" borderId="2" xfId="0" applyFont="1" applyFill="1" applyBorder="1"/>
    <xf numFmtId="1" fontId="13" fillId="9" borderId="2" xfId="1" applyNumberFormat="1" applyFont="1" applyFill="1" applyBorder="1" applyAlignment="1">
      <alignment horizontal="right" wrapText="1"/>
    </xf>
    <xf numFmtId="1" fontId="13" fillId="9" borderId="2" xfId="1" applyNumberFormat="1" applyFont="1" applyFill="1" applyBorder="1" applyAlignment="1">
      <alignment horizontal="right"/>
    </xf>
    <xf numFmtId="1" fontId="13" fillId="9" borderId="4" xfId="0" applyNumberFormat="1" applyFont="1" applyFill="1" applyBorder="1"/>
    <xf numFmtId="164" fontId="7" fillId="9" borderId="5" xfId="1" applyNumberFormat="1" applyFont="1" applyFill="1" applyBorder="1" applyAlignment="1">
      <alignment horizontal="right" wrapText="1"/>
    </xf>
    <xf numFmtId="164" fontId="7" fillId="9" borderId="2" xfId="1" applyNumberFormat="1" applyFont="1" applyFill="1" applyBorder="1" applyAlignment="1">
      <alignment horizontal="right" wrapText="1"/>
    </xf>
    <xf numFmtId="164" fontId="7" fillId="9" borderId="2" xfId="1" applyNumberFormat="1" applyFont="1" applyFill="1" applyBorder="1" applyAlignment="1">
      <alignment horizontal="right"/>
    </xf>
    <xf numFmtId="164" fontId="14" fillId="9" borderId="2" xfId="1" applyNumberFormat="1" applyFont="1" applyFill="1" applyBorder="1" applyAlignment="1">
      <alignment horizontal="right" wrapText="1"/>
    </xf>
    <xf numFmtId="164" fontId="14" fillId="9" borderId="2" xfId="1" applyNumberFormat="1" applyFont="1" applyFill="1" applyBorder="1" applyAlignment="1">
      <alignment horizontal="center" wrapText="1"/>
    </xf>
    <xf numFmtId="1" fontId="14" fillId="9" borderId="2" xfId="0" applyNumberFormat="1" applyFont="1" applyFill="1" applyBorder="1"/>
    <xf numFmtId="0" fontId="15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5" fillId="11" borderId="12" xfId="0" applyFont="1" applyFill="1" applyBorder="1" applyAlignment="1">
      <alignment horizontal="center"/>
    </xf>
    <xf numFmtId="0" fontId="16" fillId="0" borderId="13" xfId="0" applyFont="1" applyBorder="1" applyAlignment="1">
      <alignment horizontal="left" vertical="center"/>
    </xf>
    <xf numFmtId="0" fontId="15" fillId="11" borderId="14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5" fillId="11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6" fillId="0" borderId="13" xfId="0" applyFont="1" applyBorder="1" applyAlignment="1">
      <alignment horizontal="left"/>
    </xf>
    <xf numFmtId="0" fontId="15" fillId="11" borderId="15" xfId="0" applyFont="1" applyFill="1" applyBorder="1" applyAlignment="1">
      <alignment horizontal="center"/>
    </xf>
    <xf numFmtId="0" fontId="16" fillId="0" borderId="16" xfId="0" applyFont="1" applyBorder="1" applyAlignment="1">
      <alignment horizontal="left"/>
    </xf>
    <xf numFmtId="164" fontId="18" fillId="12" borderId="18" xfId="1" applyNumberFormat="1" applyFont="1" applyFill="1" applyBorder="1" applyAlignment="1">
      <alignment horizontal="center" vertical="center"/>
    </xf>
    <xf numFmtId="164" fontId="18" fillId="12" borderId="2" xfId="1" applyNumberFormat="1" applyFont="1" applyFill="1" applyBorder="1" applyAlignment="1">
      <alignment horizontal="center"/>
    </xf>
    <xf numFmtId="164" fontId="18" fillId="12" borderId="11" xfId="1" applyNumberFormat="1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164" fontId="18" fillId="0" borderId="0" xfId="1" applyNumberFormat="1" applyFont="1" applyFill="1" applyBorder="1" applyAlignment="1">
      <alignment vertical="center"/>
    </xf>
    <xf numFmtId="164" fontId="18" fillId="0" borderId="0" xfId="1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12" xfId="0" applyFont="1" applyBorder="1"/>
    <xf numFmtId="0" fontId="8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/>
    </xf>
    <xf numFmtId="0" fontId="20" fillId="0" borderId="2" xfId="0" applyFont="1" applyBorder="1"/>
    <xf numFmtId="0" fontId="16" fillId="0" borderId="2" xfId="0" applyFont="1" applyBorder="1" applyAlignment="1">
      <alignment horizontal="left"/>
    </xf>
    <xf numFmtId="164" fontId="18" fillId="0" borderId="2" xfId="1" applyNumberFormat="1" applyFont="1" applyFill="1" applyBorder="1" applyAlignment="1">
      <alignment vertical="center"/>
    </xf>
    <xf numFmtId="164" fontId="18" fillId="0" borderId="2" xfId="1" applyNumberFormat="1" applyFont="1" applyFill="1" applyBorder="1" applyAlignment="1">
      <alignment horizontal="center"/>
    </xf>
    <xf numFmtId="164" fontId="18" fillId="0" borderId="2" xfId="1" applyNumberFormat="1" applyFont="1" applyFill="1" applyBorder="1" applyAlignment="1">
      <alignment horizontal="left"/>
    </xf>
    <xf numFmtId="0" fontId="20" fillId="0" borderId="0" xfId="0" applyFont="1"/>
    <xf numFmtId="0" fontId="16" fillId="0" borderId="0" xfId="0" applyFont="1" applyAlignment="1">
      <alignment horizontal="left"/>
    </xf>
    <xf numFmtId="0" fontId="22" fillId="12" borderId="31" xfId="0" applyFont="1" applyFill="1" applyBorder="1" applyAlignment="1">
      <alignment horizontal="center" vertical="center" wrapText="1"/>
    </xf>
    <xf numFmtId="0" fontId="2" fillId="16" borderId="2" xfId="0" applyFont="1" applyFill="1" applyBorder="1"/>
    <xf numFmtId="0" fontId="2" fillId="16" borderId="2" xfId="0" applyFont="1" applyFill="1" applyBorder="1" applyAlignment="1">
      <alignment horizontal="left" vertical="center" wrapText="1"/>
    </xf>
    <xf numFmtId="0" fontId="2" fillId="16" borderId="2" xfId="0" applyFont="1" applyFill="1" applyBorder="1" applyAlignment="1">
      <alignment vertical="center" wrapText="1"/>
    </xf>
    <xf numFmtId="0" fontId="2" fillId="0" borderId="2" xfId="0" applyFon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5" fillId="0" borderId="0" xfId="0" applyNumberFormat="1" applyFont="1"/>
    <xf numFmtId="0" fontId="25" fillId="0" borderId="11" xfId="0" applyFont="1" applyBorder="1"/>
    <xf numFmtId="0" fontId="26" fillId="17" borderId="2" xfId="0" applyFont="1" applyFill="1" applyBorder="1"/>
    <xf numFmtId="0" fontId="27" fillId="0" borderId="2" xfId="0" applyFont="1" applyBorder="1" applyAlignment="1">
      <alignment horizontal="center" vertical="center" wrapText="1"/>
    </xf>
    <xf numFmtId="0" fontId="28" fillId="18" borderId="2" xfId="2" applyFont="1" applyFill="1" applyBorder="1" applyAlignment="1">
      <alignment horizontal="center" vertical="center"/>
    </xf>
    <xf numFmtId="0" fontId="28" fillId="19" borderId="2" xfId="2" applyFont="1" applyFill="1" applyBorder="1" applyAlignment="1">
      <alignment horizontal="center" vertical="center"/>
    </xf>
    <xf numFmtId="0" fontId="28" fillId="20" borderId="2" xfId="2" applyFont="1" applyFill="1" applyBorder="1" applyAlignment="1">
      <alignment horizontal="center" vertical="center"/>
    </xf>
    <xf numFmtId="0" fontId="25" fillId="0" borderId="2" xfId="0" applyFont="1" applyBorder="1"/>
    <xf numFmtId="0" fontId="29" fillId="11" borderId="2" xfId="2" applyFont="1" applyFill="1" applyBorder="1" applyAlignment="1">
      <alignment horizontal="left"/>
    </xf>
    <xf numFmtId="164" fontId="9" fillId="0" borderId="2" xfId="3" applyNumberFormat="1" applyFont="1" applyFill="1" applyBorder="1" applyAlignment="1">
      <alignment horizontal="center"/>
    </xf>
    <xf numFmtId="0" fontId="29" fillId="0" borderId="2" xfId="2" applyFont="1" applyBorder="1" applyAlignment="1">
      <alignment horizontal="left"/>
    </xf>
    <xf numFmtId="0" fontId="30" fillId="0" borderId="2" xfId="0" applyFont="1" applyBorder="1"/>
    <xf numFmtId="164" fontId="30" fillId="0" borderId="2" xfId="3" applyNumberFormat="1" applyFont="1" applyFill="1" applyBorder="1"/>
    <xf numFmtId="0" fontId="0" fillId="0" borderId="36" xfId="0" applyBorder="1"/>
    <xf numFmtId="0" fontId="0" fillId="0" borderId="1" xfId="0" applyBorder="1"/>
    <xf numFmtId="0" fontId="0" fillId="0" borderId="18" xfId="0" applyBorder="1"/>
    <xf numFmtId="0" fontId="33" fillId="21" borderId="29" xfId="0" applyFont="1" applyFill="1" applyBorder="1" applyAlignment="1">
      <alignment horizontal="center" vertical="center"/>
    </xf>
    <xf numFmtId="0" fontId="17" fillId="21" borderId="29" xfId="0" applyFont="1" applyFill="1" applyBorder="1" applyAlignment="1">
      <alignment horizontal="center" vertical="center"/>
    </xf>
    <xf numFmtId="0" fontId="17" fillId="21" borderId="29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/>
    </xf>
    <xf numFmtId="0" fontId="17" fillId="8" borderId="29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66" fontId="35" fillId="0" borderId="2" xfId="0" applyNumberFormat="1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17" fillId="23" borderId="2" xfId="0" applyFont="1" applyFill="1" applyBorder="1" applyAlignment="1">
      <alignment vertical="center"/>
    </xf>
    <xf numFmtId="0" fontId="35" fillId="23" borderId="2" xfId="0" applyFont="1" applyFill="1" applyBorder="1" applyAlignment="1">
      <alignment horizontal="center" vertical="center" wrapText="1"/>
    </xf>
    <xf numFmtId="0" fontId="35" fillId="23" borderId="2" xfId="0" applyFont="1" applyFill="1" applyBorder="1" applyAlignment="1">
      <alignment horizontal="center" vertical="center"/>
    </xf>
    <xf numFmtId="0" fontId="34" fillId="23" borderId="2" xfId="0" applyFont="1" applyFill="1" applyBorder="1" applyAlignment="1">
      <alignment horizontal="center" vertical="center"/>
    </xf>
    <xf numFmtId="0" fontId="8" fillId="23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5" fillId="24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3" fontId="31" fillId="0" borderId="29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3" fontId="31" fillId="6" borderId="2" xfId="0" applyNumberFormat="1" applyFont="1" applyFill="1" applyBorder="1" applyAlignment="1">
      <alignment horizontal="center" vertical="center"/>
    </xf>
    <xf numFmtId="0" fontId="36" fillId="23" borderId="2" xfId="0" applyFont="1" applyFill="1" applyBorder="1" applyAlignment="1">
      <alignment horizontal="center" vertical="center"/>
    </xf>
    <xf numFmtId="0" fontId="37" fillId="23" borderId="2" xfId="0" applyFont="1" applyFill="1" applyBorder="1" applyAlignment="1">
      <alignment horizontal="center" vertical="center"/>
    </xf>
    <xf numFmtId="3" fontId="31" fillId="23" borderId="2" xfId="0" applyNumberFormat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 wrapText="1"/>
    </xf>
    <xf numFmtId="3" fontId="37" fillId="6" borderId="2" xfId="0" applyNumberFormat="1" applyFont="1" applyFill="1" applyBorder="1" applyAlignment="1">
      <alignment horizontal="center" vertical="center" wrapText="1"/>
    </xf>
    <xf numFmtId="0" fontId="36" fillId="23" borderId="2" xfId="0" applyFont="1" applyFill="1" applyBorder="1" applyAlignment="1">
      <alignment horizontal="center" vertical="center" wrapText="1"/>
    </xf>
    <xf numFmtId="0" fontId="37" fillId="23" borderId="2" xfId="0" applyFont="1" applyFill="1" applyBorder="1" applyAlignment="1">
      <alignment horizontal="center" vertical="center" wrapText="1"/>
    </xf>
    <xf numFmtId="3" fontId="37" fillId="23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5" fillId="0" borderId="2" xfId="4" applyFont="1" applyBorder="1" applyAlignment="1">
      <alignment horizontal="center" vertical="center" wrapText="1"/>
    </xf>
    <xf numFmtId="0" fontId="34" fillId="0" borderId="2" xfId="4" applyFont="1" applyBorder="1" applyAlignment="1">
      <alignment horizontal="center" vertical="center"/>
    </xf>
    <xf numFmtId="0" fontId="34" fillId="0" borderId="4" xfId="4" applyFont="1" applyBorder="1" applyAlignment="1">
      <alignment horizontal="center" vertical="center"/>
    </xf>
    <xf numFmtId="0" fontId="35" fillId="6" borderId="2" xfId="4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34" fillId="6" borderId="2" xfId="4" applyFont="1" applyFill="1" applyBorder="1" applyAlignment="1">
      <alignment horizontal="center" vertical="center"/>
    </xf>
    <xf numFmtId="0" fontId="35" fillId="23" borderId="2" xfId="4" applyFont="1" applyFill="1" applyBorder="1" applyAlignment="1">
      <alignment horizontal="center" vertical="center"/>
    </xf>
    <xf numFmtId="0" fontId="34" fillId="23" borderId="2" xfId="4" applyFont="1" applyFill="1" applyBorder="1" applyAlignment="1">
      <alignment horizontal="center" vertical="center"/>
    </xf>
    <xf numFmtId="166" fontId="34" fillId="6" borderId="2" xfId="0" applyNumberFormat="1" applyFont="1" applyFill="1" applyBorder="1" applyAlignment="1">
      <alignment horizontal="center" vertical="center"/>
    </xf>
    <xf numFmtId="2" fontId="34" fillId="0" borderId="2" xfId="0" applyNumberFormat="1" applyFont="1" applyBorder="1" applyAlignment="1">
      <alignment horizontal="center" vertical="center"/>
    </xf>
    <xf numFmtId="2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shrinkToFit="1"/>
    </xf>
    <xf numFmtId="3" fontId="34" fillId="0" borderId="2" xfId="0" applyNumberFormat="1" applyFont="1" applyBorder="1" applyAlignment="1">
      <alignment horizontal="center" vertical="center"/>
    </xf>
    <xf numFmtId="166" fontId="34" fillId="23" borderId="2" xfId="0" applyNumberFormat="1" applyFont="1" applyFill="1" applyBorder="1" applyAlignment="1">
      <alignment horizontal="center" vertical="center"/>
    </xf>
    <xf numFmtId="2" fontId="34" fillId="23" borderId="2" xfId="0" applyNumberFormat="1" applyFont="1" applyFill="1" applyBorder="1" applyAlignment="1">
      <alignment horizontal="center" vertical="center"/>
    </xf>
    <xf numFmtId="2" fontId="35" fillId="23" borderId="2" xfId="0" applyNumberFormat="1" applyFont="1" applyFill="1" applyBorder="1" applyAlignment="1">
      <alignment horizontal="center" vertical="center"/>
    </xf>
    <xf numFmtId="0" fontId="35" fillId="23" borderId="2" xfId="0" applyFont="1" applyFill="1" applyBorder="1" applyAlignment="1">
      <alignment horizontal="center" vertical="center" shrinkToFit="1"/>
    </xf>
    <xf numFmtId="3" fontId="34" fillId="23" borderId="2" xfId="0" applyNumberFormat="1" applyFont="1" applyFill="1" applyBorder="1" applyAlignment="1">
      <alignment horizontal="center" vertical="center"/>
    </xf>
    <xf numFmtId="0" fontId="31" fillId="2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166" fontId="35" fillId="23" borderId="2" xfId="0" applyNumberFormat="1" applyFont="1" applyFill="1" applyBorder="1" applyAlignment="1">
      <alignment horizontal="center" vertical="center"/>
    </xf>
    <xf numFmtId="1" fontId="35" fillId="23" borderId="2" xfId="0" applyNumberFormat="1" applyFont="1" applyFill="1" applyBorder="1" applyAlignment="1">
      <alignment horizontal="center" vertical="center"/>
    </xf>
    <xf numFmtId="3" fontId="35" fillId="23" borderId="2" xfId="0" applyNumberFormat="1" applyFont="1" applyFill="1" applyBorder="1" applyAlignment="1">
      <alignment horizontal="center" vertical="center"/>
    </xf>
    <xf numFmtId="0" fontId="38" fillId="21" borderId="2" xfId="0" applyFont="1" applyFill="1" applyBorder="1"/>
    <xf numFmtId="0" fontId="10" fillId="21" borderId="2" xfId="0" applyFont="1" applyFill="1" applyBorder="1" applyAlignment="1">
      <alignment horizontal="left"/>
    </xf>
    <xf numFmtId="164" fontId="35" fillId="21" borderId="2" xfId="1" applyNumberFormat="1" applyFont="1" applyFill="1" applyBorder="1" applyAlignment="1">
      <alignment horizontal="center" vertical="center"/>
    </xf>
    <xf numFmtId="164" fontId="39" fillId="21" borderId="2" xfId="1" applyNumberFormat="1" applyFont="1" applyFill="1" applyBorder="1" applyAlignment="1">
      <alignment horizontal="center" vertical="center"/>
    </xf>
    <xf numFmtId="164" fontId="6" fillId="21" borderId="2" xfId="1" applyNumberFormat="1" applyFont="1" applyFill="1" applyBorder="1" applyAlignment="1">
      <alignment horizontal="center" vertical="center"/>
    </xf>
    <xf numFmtId="0" fontId="23" fillId="15" borderId="43" xfId="0" applyFont="1" applyFill="1" applyBorder="1" applyAlignment="1">
      <alignment horizontal="center" wrapText="1"/>
    </xf>
    <xf numFmtId="0" fontId="7" fillId="0" borderId="37" xfId="0" applyFont="1" applyBorder="1" applyAlignment="1">
      <alignment horizontal="center" vertical="center" wrapText="1"/>
    </xf>
    <xf numFmtId="43" fontId="8" fillId="0" borderId="2" xfId="1" applyFont="1" applyBorder="1" applyAlignment="1">
      <alignment horizontal="right" vertical="center"/>
    </xf>
    <xf numFmtId="43" fontId="8" fillId="0" borderId="4" xfId="1" applyFont="1" applyBorder="1" applyAlignment="1">
      <alignment horizontal="right" vertical="center"/>
    </xf>
    <xf numFmtId="43" fontId="8" fillId="0" borderId="12" xfId="1" applyFont="1" applyBorder="1"/>
    <xf numFmtId="43" fontId="8" fillId="0" borderId="25" xfId="1" applyFont="1" applyBorder="1" applyAlignment="1">
      <alignment horizontal="right" vertical="center"/>
    </xf>
    <xf numFmtId="43" fontId="8" fillId="0" borderId="32" xfId="1" applyFont="1" applyBorder="1"/>
    <xf numFmtId="43" fontId="8" fillId="0" borderId="14" xfId="1" applyFont="1" applyBorder="1"/>
    <xf numFmtId="43" fontId="8" fillId="0" borderId="33" xfId="1" applyFont="1" applyBorder="1" applyAlignment="1">
      <alignment horizontal="right" vertical="center"/>
    </xf>
    <xf numFmtId="43" fontId="8" fillId="0" borderId="5" xfId="1" applyFont="1" applyBorder="1"/>
    <xf numFmtId="43" fontId="8" fillId="0" borderId="14" xfId="1" applyFont="1" applyBorder="1" applyAlignment="1">
      <alignment vertical="center"/>
    </xf>
    <xf numFmtId="43" fontId="8" fillId="0" borderId="14" xfId="1" applyFont="1" applyBorder="1" applyAlignment="1">
      <alignment horizontal="right" vertical="center" wrapText="1"/>
    </xf>
    <xf numFmtId="43" fontId="8" fillId="0" borderId="5" xfId="1" applyFont="1" applyBorder="1" applyAlignment="1">
      <alignment horizontal="right" vertical="center" wrapText="1"/>
    </xf>
    <xf numFmtId="43" fontId="8" fillId="0" borderId="2" xfId="1" applyFont="1" applyBorder="1" applyAlignment="1">
      <alignment horizontal="right"/>
    </xf>
    <xf numFmtId="43" fontId="8" fillId="0" borderId="4" xfId="1" applyFont="1" applyBorder="1" applyAlignment="1">
      <alignment horizontal="right"/>
    </xf>
    <xf numFmtId="43" fontId="8" fillId="0" borderId="2" xfId="1" applyFont="1" applyFill="1" applyBorder="1"/>
    <xf numFmtId="43" fontId="19" fillId="0" borderId="2" xfId="1" applyFont="1" applyBorder="1" applyAlignment="1">
      <alignment horizontal="right"/>
    </xf>
    <xf numFmtId="43" fontId="19" fillId="0" borderId="4" xfId="1" applyFont="1" applyBorder="1" applyAlignment="1">
      <alignment horizontal="right"/>
    </xf>
    <xf numFmtId="43" fontId="8" fillId="0" borderId="14" xfId="1" applyFont="1" applyBorder="1" applyAlignment="1">
      <alignment vertical="center" wrapText="1"/>
    </xf>
    <xf numFmtId="43" fontId="8" fillId="0" borderId="5" xfId="1" applyFont="1" applyBorder="1" applyAlignment="1">
      <alignment vertical="center" wrapText="1"/>
    </xf>
    <xf numFmtId="43" fontId="8" fillId="0" borderId="17" xfId="1" applyFont="1" applyBorder="1"/>
    <xf numFmtId="43" fontId="8" fillId="0" borderId="34" xfId="1" applyFont="1" applyBorder="1" applyAlignment="1">
      <alignment horizontal="right" vertical="center"/>
    </xf>
    <xf numFmtId="43" fontId="8" fillId="0" borderId="35" xfId="1" applyFont="1" applyBorder="1"/>
    <xf numFmtId="0" fontId="5" fillId="0" borderId="2" xfId="0" applyFont="1" applyBorder="1"/>
    <xf numFmtId="43" fontId="5" fillId="0" borderId="2" xfId="1" applyFont="1" applyBorder="1"/>
    <xf numFmtId="43" fontId="5" fillId="0" borderId="36" xfId="1" applyFont="1" applyBorder="1"/>
    <xf numFmtId="43" fontId="5" fillId="0" borderId="37" xfId="1" applyFont="1" applyBorder="1"/>
    <xf numFmtId="43" fontId="5" fillId="0" borderId="8" xfId="1" applyFont="1" applyBorder="1"/>
    <xf numFmtId="43" fontId="5" fillId="0" borderId="7" xfId="1" applyFont="1" applyBorder="1"/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7" fillId="0" borderId="12" xfId="0" applyFont="1" applyBorder="1" applyAlignment="1">
      <alignment horizontal="right"/>
    </xf>
    <xf numFmtId="0" fontId="17" fillId="0" borderId="12" xfId="0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0" fontId="17" fillId="0" borderId="17" xfId="0" applyFont="1" applyBorder="1" applyAlignment="1">
      <alignment horizontal="right"/>
    </xf>
    <xf numFmtId="0" fontId="17" fillId="0" borderId="13" xfId="0" applyFont="1" applyBorder="1" applyAlignment="1">
      <alignment horizontal="right"/>
    </xf>
    <xf numFmtId="0" fontId="17" fillId="0" borderId="17" xfId="0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16" fillId="12" borderId="11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41" fillId="12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5" fillId="0" borderId="4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16" fillId="16" borderId="4" xfId="0" applyFont="1" applyFill="1" applyBorder="1" applyAlignment="1">
      <alignment horizontal="left"/>
    </xf>
    <xf numFmtId="0" fontId="40" fillId="16" borderId="2" xfId="0" applyFont="1" applyFill="1" applyBorder="1" applyAlignment="1">
      <alignment horizontal="center"/>
    </xf>
    <xf numFmtId="0" fontId="16" fillId="25" borderId="11" xfId="0" applyFont="1" applyFill="1" applyBorder="1" applyAlignment="1">
      <alignment horizontal="center" vertical="center" wrapText="1"/>
    </xf>
    <xf numFmtId="0" fontId="41" fillId="25" borderId="11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5" borderId="10" xfId="0" applyFont="1" applyFill="1" applyBorder="1" applyAlignment="1">
      <alignment horizontal="center" vertical="center" wrapText="1"/>
    </xf>
    <xf numFmtId="0" fontId="41" fillId="25" borderId="10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2" xfId="0" applyBorder="1"/>
    <xf numFmtId="0" fontId="40" fillId="0" borderId="5" xfId="0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/>
    <xf numFmtId="0" fontId="0" fillId="0" borderId="13" xfId="0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40" fillId="16" borderId="4" xfId="0" applyFont="1" applyFill="1" applyBorder="1" applyAlignment="1">
      <alignment horizontal="center"/>
    </xf>
    <xf numFmtId="0" fontId="40" fillId="16" borderId="36" xfId="0" applyFont="1" applyFill="1" applyBorder="1" applyAlignment="1">
      <alignment horizontal="center"/>
    </xf>
    <xf numFmtId="0" fontId="40" fillId="0" borderId="30" xfId="0" applyFont="1" applyBorder="1" applyAlignment="1">
      <alignment horizontal="center"/>
    </xf>
    <xf numFmtId="0" fontId="16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42" fillId="2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0" fillId="16" borderId="0" xfId="0" applyFill="1"/>
    <xf numFmtId="0" fontId="42" fillId="26" borderId="2" xfId="0" applyFont="1" applyFill="1" applyBorder="1" applyAlignment="1">
      <alignment horizontal="center" vertical="center" wrapText="1"/>
    </xf>
    <xf numFmtId="164" fontId="43" fillId="0" borderId="2" xfId="1" applyNumberFormat="1" applyFont="1" applyBorder="1"/>
    <xf numFmtId="0" fontId="11" fillId="0" borderId="2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64" fontId="43" fillId="0" borderId="2" xfId="1" applyNumberFormat="1" applyFont="1" applyBorder="1" applyAlignment="1">
      <alignment vertical="center"/>
    </xf>
    <xf numFmtId="164" fontId="43" fillId="0" borderId="2" xfId="1" applyNumberFormat="1" applyFont="1" applyBorder="1" applyAlignment="1">
      <alignment horizontal="center" vertical="center"/>
    </xf>
    <xf numFmtId="0" fontId="44" fillId="12" borderId="4" xfId="0" applyFont="1" applyFill="1" applyBorder="1" applyAlignment="1">
      <alignment horizontal="left"/>
    </xf>
    <xf numFmtId="164" fontId="11" fillId="16" borderId="2" xfId="1" applyNumberFormat="1" applyFont="1" applyFill="1" applyBorder="1" applyAlignment="1">
      <alignment horizontal="right"/>
    </xf>
    <xf numFmtId="3" fontId="11" fillId="16" borderId="2" xfId="0" applyNumberFormat="1" applyFont="1" applyFill="1" applyBorder="1" applyAlignment="1">
      <alignment horizontal="center"/>
    </xf>
    <xf numFmtId="0" fontId="11" fillId="16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17" fontId="16" fillId="0" borderId="0" xfId="0" applyNumberFormat="1" applyFont="1" applyAlignment="1">
      <alignment horizontal="center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38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13" borderId="8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21" fillId="14" borderId="20" xfId="0" applyFont="1" applyFill="1" applyBorder="1" applyAlignment="1">
      <alignment horizontal="center" vertical="center" wrapText="1"/>
    </xf>
    <xf numFmtId="0" fontId="21" fillId="14" borderId="31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6" fillId="12" borderId="8" xfId="0" applyFont="1" applyFill="1" applyBorder="1" applyAlignment="1">
      <alignment horizontal="right"/>
    </xf>
    <xf numFmtId="0" fontId="16" fillId="12" borderId="9" xfId="0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" fontId="4" fillId="0" borderId="1" xfId="2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5" fillId="22" borderId="2" xfId="0" applyFont="1" applyFill="1" applyBorder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5" fillId="21" borderId="2" xfId="0" applyFont="1" applyFill="1" applyBorder="1" applyAlignment="1">
      <alignment horizontal="right" vertical="center"/>
    </xf>
    <xf numFmtId="0" fontId="3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7" fillId="0" borderId="0" xfId="0" applyFont="1" applyAlignment="1">
      <alignment horizontal="center" vertical="center"/>
    </xf>
    <xf numFmtId="17" fontId="2" fillId="0" borderId="4" xfId="0" quotePrefix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3" fontId="0" fillId="0" borderId="2" xfId="1" applyFont="1" applyBorder="1" applyAlignment="1">
      <alignment horizontal="left" vertical="center"/>
    </xf>
    <xf numFmtId="167" fontId="0" fillId="0" borderId="2" xfId="5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justify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164" fontId="0" fillId="0" borderId="2" xfId="1" applyNumberFormat="1" applyFont="1" applyBorder="1" applyAlignment="1">
      <alignment horizontal="right" vertical="center"/>
    </xf>
    <xf numFmtId="0" fontId="7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17" fontId="2" fillId="9" borderId="2" xfId="0" applyNumberFormat="1" applyFont="1" applyFill="1" applyBorder="1" applyAlignment="1">
      <alignment horizontal="center" vertical="center" wrapText="1"/>
    </xf>
  </cellXfs>
  <cellStyles count="6">
    <cellStyle name="Comma 2" xfId="5" xr:uid="{11DFC130-5E14-4332-AE36-37310646E4EC}"/>
    <cellStyle name="Millares" xfId="1" builtinId="3"/>
    <cellStyle name="Millares 5" xfId="3" xr:uid="{C3AC10B7-4DD5-4425-B208-AC477FC9BFAE}"/>
    <cellStyle name="Normal" xfId="0" builtinId="0"/>
    <cellStyle name="Normal 2" xfId="4" xr:uid="{6FA11335-5B77-4486-8179-86B5B70BC9C3}"/>
    <cellStyle name="Normal 5 2" xfId="2" xr:uid="{09A83236-AA69-42C6-9F7E-84E51439A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784860</xdr:colOff>
      <xdr:row>0</xdr:row>
      <xdr:rowOff>38100</xdr:rowOff>
    </xdr:from>
    <xdr:to>
      <xdr:col>7</xdr:col>
      <xdr:colOff>492223</xdr:colOff>
      <xdr:row>2</xdr:row>
      <xdr:rowOff>169105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BA0CBCF-421E-4B01-B83B-B36A832550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5220" y="38100"/>
          <a:ext cx="318208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1212965</xdr:colOff>
      <xdr:row>0</xdr:row>
      <xdr:rowOff>7772</xdr:rowOff>
    </xdr:from>
    <xdr:to>
      <xdr:col>9</xdr:col>
      <xdr:colOff>118517</xdr:colOff>
      <xdr:row>2</xdr:row>
      <xdr:rowOff>131313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7E08796-3CBD-4FDE-8001-664C24918F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312" y="7772"/>
          <a:ext cx="318208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30480</xdr:rowOff>
    </xdr:from>
    <xdr:to>
      <xdr:col>5</xdr:col>
      <xdr:colOff>845820</xdr:colOff>
      <xdr:row>3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BEF459-A87A-44D7-886C-7E48F0E2B4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920" y="213360"/>
          <a:ext cx="2651760" cy="5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358140</xdr:colOff>
      <xdr:row>0</xdr:row>
      <xdr:rowOff>0</xdr:rowOff>
    </xdr:from>
    <xdr:to>
      <xdr:col>18</xdr:col>
      <xdr:colOff>332203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1E78A9F-EA55-42CE-ABC7-E6D4928B04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8020" y="0"/>
          <a:ext cx="3182083" cy="4967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678180</xdr:colOff>
      <xdr:row>0</xdr:row>
      <xdr:rowOff>83820</xdr:rowOff>
    </xdr:from>
    <xdr:to>
      <xdr:col>8</xdr:col>
      <xdr:colOff>690343</xdr:colOff>
      <xdr:row>3</xdr:row>
      <xdr:rowOff>9085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4E40F5-35B7-436D-8038-81C08A354C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8620" y="83820"/>
          <a:ext cx="3182083" cy="4967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807720</xdr:colOff>
      <xdr:row>0</xdr:row>
      <xdr:rowOff>45720</xdr:rowOff>
    </xdr:from>
    <xdr:to>
      <xdr:col>3</xdr:col>
      <xdr:colOff>240763</xdr:colOff>
      <xdr:row>2</xdr:row>
      <xdr:rowOff>176725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036A71F-B489-4EDD-902E-C25410D9E0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" y="411480"/>
          <a:ext cx="3182083" cy="4967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846EF77-2B7D-4C73-A67F-4FFF4B907D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0" y="137160"/>
          <a:ext cx="3817620" cy="632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275F031-66CC-4E2A-A7E5-AE74C624B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198120"/>
          <a:ext cx="3182083" cy="49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3375-47EC-4B29-8007-1AB2C36E33BD}">
  <dimension ref="B4:N21"/>
  <sheetViews>
    <sheetView tabSelected="1" workbookViewId="0">
      <selection activeCell="B5" sqref="B5:K5"/>
    </sheetView>
  </sheetViews>
  <sheetFormatPr baseColWidth="10" defaultRowHeight="14.4" x14ac:dyDescent="0.3"/>
  <cols>
    <col min="2" max="3" width="15.21875" customWidth="1"/>
    <col min="4" max="4" width="16" customWidth="1"/>
    <col min="8" max="8" width="15.21875" customWidth="1"/>
  </cols>
  <sheetData>
    <row r="4" spans="2:14" x14ac:dyDescent="0.3">
      <c r="B4" s="308"/>
      <c r="C4" s="308"/>
      <c r="D4" s="308"/>
      <c r="E4" s="308"/>
      <c r="F4" s="308"/>
      <c r="G4" s="308"/>
      <c r="H4" s="308"/>
      <c r="I4" s="308"/>
      <c r="J4" s="308"/>
      <c r="K4" s="308"/>
    </row>
    <row r="5" spans="2:14" x14ac:dyDescent="0.3">
      <c r="B5" s="308" t="s">
        <v>124</v>
      </c>
      <c r="C5" s="308"/>
      <c r="D5" s="308"/>
      <c r="E5" s="308"/>
      <c r="F5" s="308"/>
      <c r="G5" s="308"/>
      <c r="H5" s="308"/>
      <c r="I5" s="308"/>
      <c r="J5" s="308"/>
      <c r="K5" s="308"/>
    </row>
    <row r="6" spans="2:14" x14ac:dyDescent="0.3">
      <c r="B6" s="309" t="s">
        <v>120</v>
      </c>
      <c r="C6" s="309"/>
      <c r="D6" s="309"/>
      <c r="E6" s="309"/>
      <c r="F6" s="309"/>
      <c r="G6" s="309"/>
      <c r="H6" s="309"/>
      <c r="I6" s="309"/>
      <c r="J6" s="309"/>
      <c r="K6" s="309"/>
    </row>
    <row r="7" spans="2:14" x14ac:dyDescent="0.3">
      <c r="B7" s="290"/>
      <c r="C7" s="290"/>
      <c r="D7" s="290"/>
      <c r="E7" s="290"/>
      <c r="F7" s="290"/>
      <c r="G7" s="290"/>
      <c r="H7" s="290"/>
      <c r="I7" s="290"/>
      <c r="J7" s="290"/>
      <c r="K7" s="290"/>
    </row>
    <row r="8" spans="2:14" x14ac:dyDescent="0.3">
      <c r="E8" s="310" t="s">
        <v>111</v>
      </c>
      <c r="F8" s="311"/>
      <c r="G8" s="312"/>
      <c r="H8" s="111"/>
      <c r="I8" s="310" t="s">
        <v>111</v>
      </c>
      <c r="J8" s="311"/>
      <c r="K8" s="312"/>
    </row>
    <row r="9" spans="2:14" ht="27.6" x14ac:dyDescent="0.3">
      <c r="B9" s="291" t="s">
        <v>1</v>
      </c>
      <c r="C9" s="292" t="s">
        <v>121</v>
      </c>
      <c r="D9" s="293" t="s">
        <v>122</v>
      </c>
      <c r="E9" s="294" t="s">
        <v>3</v>
      </c>
      <c r="F9" s="295" t="s">
        <v>4</v>
      </c>
      <c r="G9" s="296" t="s">
        <v>22</v>
      </c>
      <c r="H9" s="297" t="s">
        <v>123</v>
      </c>
      <c r="I9" s="294" t="s">
        <v>3</v>
      </c>
      <c r="J9" s="295" t="s">
        <v>4</v>
      </c>
      <c r="K9" s="267" t="s">
        <v>22</v>
      </c>
      <c r="N9" t="s">
        <v>109</v>
      </c>
    </row>
    <row r="10" spans="2:14" ht="15.6" x14ac:dyDescent="0.3">
      <c r="B10" s="256" t="s">
        <v>14</v>
      </c>
      <c r="C10" s="298">
        <v>64400</v>
      </c>
      <c r="D10" s="113">
        <v>64</v>
      </c>
      <c r="E10" s="299">
        <v>3</v>
      </c>
      <c r="F10" s="299">
        <v>0</v>
      </c>
      <c r="G10" s="299">
        <f t="shared" ref="G10:G14" si="0">SUM(E10:F10)</f>
        <v>3</v>
      </c>
      <c r="H10" s="113">
        <v>218</v>
      </c>
      <c r="I10" s="299">
        <v>6</v>
      </c>
      <c r="J10" s="299">
        <v>0</v>
      </c>
      <c r="K10" s="299">
        <f t="shared" ref="K10:K17" si="1">SUM(I10:J10)</f>
        <v>6</v>
      </c>
    </row>
    <row r="11" spans="2:14" ht="15.6" x14ac:dyDescent="0.3">
      <c r="B11" s="256" t="s">
        <v>15</v>
      </c>
      <c r="C11" s="298">
        <v>0</v>
      </c>
      <c r="D11" s="113">
        <v>0</v>
      </c>
      <c r="E11" s="300">
        <v>0</v>
      </c>
      <c r="F11" s="299">
        <v>0</v>
      </c>
      <c r="G11" s="299">
        <f t="shared" si="0"/>
        <v>0</v>
      </c>
      <c r="H11" s="113">
        <v>0</v>
      </c>
      <c r="I11" s="299">
        <v>0</v>
      </c>
      <c r="J11" s="299">
        <v>0</v>
      </c>
      <c r="K11" s="299">
        <f t="shared" si="1"/>
        <v>0</v>
      </c>
    </row>
    <row r="12" spans="2:14" ht="15.6" x14ac:dyDescent="0.3">
      <c r="B12" s="256" t="s">
        <v>16</v>
      </c>
      <c r="C12" s="298">
        <v>5300</v>
      </c>
      <c r="D12" s="113">
        <v>7</v>
      </c>
      <c r="E12" s="299">
        <v>1</v>
      </c>
      <c r="F12" s="299">
        <v>0</v>
      </c>
      <c r="G12" s="299">
        <f t="shared" si="0"/>
        <v>1</v>
      </c>
      <c r="H12" s="113">
        <v>14</v>
      </c>
      <c r="I12" s="299">
        <v>2</v>
      </c>
      <c r="J12" s="299">
        <v>0</v>
      </c>
      <c r="K12" s="299">
        <f t="shared" si="1"/>
        <v>2</v>
      </c>
      <c r="N12" t="s">
        <v>109</v>
      </c>
    </row>
    <row r="13" spans="2:14" ht="15.6" x14ac:dyDescent="0.3">
      <c r="B13" s="256" t="s">
        <v>17</v>
      </c>
      <c r="C13" s="298">
        <v>37096</v>
      </c>
      <c r="D13" s="113">
        <v>49</v>
      </c>
      <c r="E13" s="300">
        <v>4</v>
      </c>
      <c r="F13" s="299">
        <v>1</v>
      </c>
      <c r="G13" s="299">
        <f t="shared" si="0"/>
        <v>5</v>
      </c>
      <c r="H13" s="113">
        <v>92</v>
      </c>
      <c r="I13" s="299">
        <v>16</v>
      </c>
      <c r="J13" s="299">
        <v>2</v>
      </c>
      <c r="K13" s="299">
        <f t="shared" si="1"/>
        <v>18</v>
      </c>
      <c r="M13" t="s">
        <v>109</v>
      </c>
    </row>
    <row r="14" spans="2:14" ht="15.6" x14ac:dyDescent="0.3">
      <c r="B14" s="256" t="s">
        <v>18</v>
      </c>
      <c r="C14" s="298">
        <v>44057</v>
      </c>
      <c r="D14" s="113">
        <v>123</v>
      </c>
      <c r="E14" s="301">
        <v>10</v>
      </c>
      <c r="F14" s="299">
        <v>0</v>
      </c>
      <c r="G14" s="299">
        <f t="shared" si="0"/>
        <v>10</v>
      </c>
      <c r="H14" s="113">
        <v>72</v>
      </c>
      <c r="I14" s="299">
        <v>8</v>
      </c>
      <c r="J14" s="299">
        <v>1</v>
      </c>
      <c r="K14" s="299">
        <f t="shared" si="1"/>
        <v>9</v>
      </c>
      <c r="M14" t="s">
        <v>109</v>
      </c>
    </row>
    <row r="15" spans="2:14" x14ac:dyDescent="0.3">
      <c r="B15" s="256" t="s">
        <v>19</v>
      </c>
      <c r="C15" s="302">
        <v>0</v>
      </c>
      <c r="D15" s="303">
        <v>0</v>
      </c>
      <c r="E15" s="302">
        <v>0</v>
      </c>
      <c r="F15" s="302">
        <v>0</v>
      </c>
      <c r="G15" s="302">
        <v>0</v>
      </c>
      <c r="H15" s="302">
        <v>0</v>
      </c>
      <c r="I15" s="302">
        <v>0</v>
      </c>
      <c r="J15" s="302">
        <v>0</v>
      </c>
      <c r="K15" s="302">
        <v>0</v>
      </c>
    </row>
    <row r="16" spans="2:14" ht="15.6" x14ac:dyDescent="0.3">
      <c r="B16" s="256" t="s">
        <v>20</v>
      </c>
      <c r="C16" s="298">
        <v>900</v>
      </c>
      <c r="D16" s="113">
        <v>0</v>
      </c>
      <c r="E16" s="301">
        <v>0</v>
      </c>
      <c r="F16" s="299">
        <v>0</v>
      </c>
      <c r="G16" s="299">
        <f>SUM(E16:F16)</f>
        <v>0</v>
      </c>
      <c r="H16" s="113">
        <v>4</v>
      </c>
      <c r="I16" s="299">
        <v>2</v>
      </c>
      <c r="J16" s="299">
        <v>0</v>
      </c>
      <c r="K16" s="299">
        <f t="shared" si="1"/>
        <v>2</v>
      </c>
      <c r="M16" t="s">
        <v>109</v>
      </c>
    </row>
    <row r="17" spans="2:14" ht="15.6" x14ac:dyDescent="0.3">
      <c r="B17" s="256" t="s">
        <v>21</v>
      </c>
      <c r="C17" s="298">
        <v>0</v>
      </c>
      <c r="D17" s="113">
        <v>0</v>
      </c>
      <c r="E17" s="299">
        <v>0</v>
      </c>
      <c r="F17" s="299">
        <v>0</v>
      </c>
      <c r="G17" s="299">
        <f>SUM(E17:F17)</f>
        <v>0</v>
      </c>
      <c r="H17" s="113">
        <v>0</v>
      </c>
      <c r="I17" s="299">
        <v>0</v>
      </c>
      <c r="J17" s="299">
        <v>0</v>
      </c>
      <c r="K17" s="299">
        <f t="shared" si="1"/>
        <v>0</v>
      </c>
    </row>
    <row r="18" spans="2:14" ht="17.399999999999999" x14ac:dyDescent="0.3">
      <c r="B18" s="304" t="s">
        <v>22</v>
      </c>
      <c r="C18" s="305">
        <f>+C10+C11+C12+C13+C14+C15+C16+C17</f>
        <v>151753</v>
      </c>
      <c r="D18" s="306">
        <f>+D10+D11+D12+D13+D14+D15+D16+D17</f>
        <v>243</v>
      </c>
      <c r="E18" s="306">
        <f>SUM(E10:E17)</f>
        <v>18</v>
      </c>
      <c r="F18" s="306">
        <f>SUM(F10:F17)</f>
        <v>1</v>
      </c>
      <c r="G18" s="307">
        <f>+G10+G11+G12+G13+G14+G15+G16+G17</f>
        <v>19</v>
      </c>
      <c r="H18" s="307">
        <f>+H10+H11+H12+H13+H14+H15+H16+H17</f>
        <v>400</v>
      </c>
      <c r="I18" s="307">
        <f>+I10+I11+I12+I13+I14+I15+I16+I17</f>
        <v>34</v>
      </c>
      <c r="J18" s="307">
        <f>+J10+J11+J12+J13+J14+J15+J16+J17</f>
        <v>3</v>
      </c>
      <c r="K18" s="307">
        <f>+K10+K11+K12+K13+K14+K15+K16+K17</f>
        <v>37</v>
      </c>
    </row>
    <row r="20" spans="2:14" x14ac:dyDescent="0.3">
      <c r="G20" t="s">
        <v>109</v>
      </c>
      <c r="M20" t="s">
        <v>109</v>
      </c>
      <c r="N20" t="s">
        <v>109</v>
      </c>
    </row>
    <row r="21" spans="2:14" x14ac:dyDescent="0.3">
      <c r="F21" t="s">
        <v>109</v>
      </c>
    </row>
  </sheetData>
  <mergeCells count="5">
    <mergeCell ref="B4:K4"/>
    <mergeCell ref="B5:K5"/>
    <mergeCell ref="B6:K6"/>
    <mergeCell ref="E8:G8"/>
    <mergeCell ref="I8:K8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79C0-AF02-4C75-94AC-D5B938FA1572}">
  <dimension ref="B3:P43"/>
  <sheetViews>
    <sheetView zoomScale="98" zoomScaleNormal="98" workbookViewId="0">
      <selection activeCell="B4" sqref="B4:M4"/>
    </sheetView>
  </sheetViews>
  <sheetFormatPr baseColWidth="10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290" customWidth="1"/>
    <col min="12" max="12" width="12.6640625" customWidth="1"/>
    <col min="13" max="13" width="27" customWidth="1"/>
  </cols>
  <sheetData>
    <row r="3" spans="2:16" x14ac:dyDescent="0.3"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</row>
    <row r="4" spans="2:16" x14ac:dyDescent="0.3">
      <c r="B4" s="318" t="s">
        <v>107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</row>
    <row r="5" spans="2:16" x14ac:dyDescent="0.3">
      <c r="B5" s="319" t="s">
        <v>108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2:16" ht="15" thickBot="1" x14ac:dyDescent="0.35">
      <c r="B6" s="250"/>
      <c r="C6" s="250"/>
      <c r="D6" s="250"/>
      <c r="E6" s="250"/>
      <c r="F6" s="250" t="s">
        <v>109</v>
      </c>
      <c r="G6" s="250"/>
      <c r="H6" s="250"/>
      <c r="I6" s="250" t="s">
        <v>109</v>
      </c>
      <c r="J6" s="250"/>
      <c r="K6" s="251"/>
      <c r="L6" s="250"/>
      <c r="M6" s="250"/>
      <c r="O6" t="s">
        <v>109</v>
      </c>
    </row>
    <row r="7" spans="2:16" ht="33" customHeight="1" thickBot="1" x14ac:dyDescent="0.35">
      <c r="B7" s="313" t="s">
        <v>110</v>
      </c>
      <c r="C7" s="314"/>
      <c r="D7" s="314"/>
      <c r="E7" s="315"/>
      <c r="F7" s="313" t="s">
        <v>111</v>
      </c>
      <c r="G7" s="314"/>
      <c r="H7" s="315"/>
      <c r="I7" s="320" t="s">
        <v>112</v>
      </c>
      <c r="J7" s="321"/>
      <c r="K7" s="322" t="s">
        <v>111</v>
      </c>
      <c r="L7" s="323"/>
      <c r="M7" s="324"/>
    </row>
    <row r="8" spans="2:16" ht="26.4" x14ac:dyDescent="0.3">
      <c r="B8" s="252" t="s">
        <v>1</v>
      </c>
      <c r="C8" s="253" t="s">
        <v>113</v>
      </c>
      <c r="D8" s="253" t="s">
        <v>114</v>
      </c>
      <c r="E8" s="253" t="s">
        <v>115</v>
      </c>
      <c r="F8" s="61" t="s">
        <v>3</v>
      </c>
      <c r="G8" s="254" t="s">
        <v>4</v>
      </c>
      <c r="H8" s="253" t="s">
        <v>22</v>
      </c>
      <c r="I8" s="253" t="s">
        <v>116</v>
      </c>
      <c r="J8" s="255" t="s">
        <v>117</v>
      </c>
      <c r="K8" s="61" t="s">
        <v>3</v>
      </c>
      <c r="L8" s="254" t="s">
        <v>4</v>
      </c>
      <c r="M8" s="253" t="s">
        <v>22</v>
      </c>
    </row>
    <row r="9" spans="2:16" x14ac:dyDescent="0.3">
      <c r="B9" s="256" t="s">
        <v>14</v>
      </c>
      <c r="C9" s="257">
        <v>0</v>
      </c>
      <c r="D9" s="258">
        <v>0</v>
      </c>
      <c r="E9" s="259">
        <v>0</v>
      </c>
      <c r="F9" s="260">
        <v>0</v>
      </c>
      <c r="G9" s="260">
        <v>0</v>
      </c>
      <c r="H9" s="260">
        <f>SUM(F9:G9)</f>
        <v>0</v>
      </c>
      <c r="I9" s="260">
        <v>0</v>
      </c>
      <c r="J9" s="260">
        <v>0</v>
      </c>
      <c r="K9" s="260">
        <v>0</v>
      </c>
      <c r="L9" s="260">
        <v>0</v>
      </c>
      <c r="M9" s="260">
        <f>SUM(K9:L9)</f>
        <v>0</v>
      </c>
    </row>
    <row r="10" spans="2:16" x14ac:dyDescent="0.3">
      <c r="B10" s="256" t="s">
        <v>15</v>
      </c>
      <c r="C10" s="257">
        <v>0</v>
      </c>
      <c r="D10" s="258">
        <v>0</v>
      </c>
      <c r="E10" s="259">
        <v>0</v>
      </c>
      <c r="F10" s="260">
        <v>0</v>
      </c>
      <c r="G10" s="260">
        <v>0</v>
      </c>
      <c r="H10" s="260">
        <f t="shared" ref="H10:H16" si="0">SUM(F10:G10)</f>
        <v>0</v>
      </c>
      <c r="I10" s="260">
        <v>0</v>
      </c>
      <c r="J10" s="260">
        <v>0</v>
      </c>
      <c r="K10" s="260">
        <v>0</v>
      </c>
      <c r="L10" s="260">
        <v>0</v>
      </c>
      <c r="M10" s="260">
        <f t="shared" ref="M10:M16" si="1">SUM(K10:L10)</f>
        <v>0</v>
      </c>
    </row>
    <row r="11" spans="2:16" x14ac:dyDescent="0.3">
      <c r="B11" s="256" t="s">
        <v>16</v>
      </c>
      <c r="C11" s="257">
        <v>27</v>
      </c>
      <c r="D11" s="258">
        <v>2</v>
      </c>
      <c r="E11" s="259">
        <v>87</v>
      </c>
      <c r="F11" s="260">
        <v>0</v>
      </c>
      <c r="G11" s="260">
        <v>2</v>
      </c>
      <c r="H11" s="260">
        <v>1</v>
      </c>
      <c r="I11" s="260">
        <v>0</v>
      </c>
      <c r="J11" s="260">
        <v>0</v>
      </c>
      <c r="K11" s="260">
        <v>0</v>
      </c>
      <c r="L11" s="260">
        <v>0</v>
      </c>
      <c r="M11" s="260">
        <f t="shared" si="1"/>
        <v>0</v>
      </c>
    </row>
    <row r="12" spans="2:16" x14ac:dyDescent="0.3">
      <c r="B12" s="256" t="s">
        <v>17</v>
      </c>
      <c r="C12" s="257">
        <v>595</v>
      </c>
      <c r="D12" s="258">
        <v>30</v>
      </c>
      <c r="E12" s="259">
        <v>829</v>
      </c>
      <c r="F12" s="260">
        <v>26</v>
      </c>
      <c r="G12" s="260">
        <v>4</v>
      </c>
      <c r="H12" s="260">
        <f t="shared" si="0"/>
        <v>30</v>
      </c>
      <c r="I12" s="260">
        <v>0</v>
      </c>
      <c r="J12" s="260">
        <v>0</v>
      </c>
      <c r="K12" s="260">
        <v>0</v>
      </c>
      <c r="L12" s="260">
        <v>0</v>
      </c>
      <c r="M12" s="260">
        <f t="shared" si="1"/>
        <v>0</v>
      </c>
      <c r="P12" t="s">
        <v>109</v>
      </c>
    </row>
    <row r="13" spans="2:16" x14ac:dyDescent="0.3">
      <c r="B13" s="256" t="s">
        <v>18</v>
      </c>
      <c r="C13" s="257">
        <v>1735</v>
      </c>
      <c r="D13" s="258">
        <v>12</v>
      </c>
      <c r="E13" s="259">
        <v>1735</v>
      </c>
      <c r="F13" s="260">
        <v>12</v>
      </c>
      <c r="G13" s="260">
        <v>0</v>
      </c>
      <c r="H13" s="260">
        <f t="shared" si="0"/>
        <v>12</v>
      </c>
      <c r="I13" s="260">
        <v>0</v>
      </c>
      <c r="J13" s="260">
        <v>0</v>
      </c>
      <c r="K13" s="260">
        <v>0</v>
      </c>
      <c r="L13" s="260">
        <v>0</v>
      </c>
      <c r="M13" s="260">
        <f t="shared" si="1"/>
        <v>0</v>
      </c>
      <c r="N13" t="s">
        <v>109</v>
      </c>
      <c r="O13" t="s">
        <v>109</v>
      </c>
    </row>
    <row r="14" spans="2:16" x14ac:dyDescent="0.3">
      <c r="B14" s="256" t="s">
        <v>19</v>
      </c>
      <c r="C14" s="257">
        <v>0</v>
      </c>
      <c r="D14" s="258">
        <v>0</v>
      </c>
      <c r="E14" s="259">
        <v>0</v>
      </c>
      <c r="F14" s="260">
        <v>0</v>
      </c>
      <c r="G14" s="260">
        <v>0</v>
      </c>
      <c r="H14" s="260">
        <f t="shared" si="0"/>
        <v>0</v>
      </c>
      <c r="I14" s="260">
        <v>0</v>
      </c>
      <c r="J14" s="260">
        <v>0</v>
      </c>
      <c r="K14" s="260">
        <v>0</v>
      </c>
      <c r="L14" s="260">
        <v>0</v>
      </c>
      <c r="M14" s="260">
        <f t="shared" si="1"/>
        <v>0</v>
      </c>
      <c r="O14" t="s">
        <v>109</v>
      </c>
      <c r="P14" t="s">
        <v>109</v>
      </c>
    </row>
    <row r="15" spans="2:16" x14ac:dyDescent="0.3">
      <c r="B15" s="256" t="s">
        <v>20</v>
      </c>
      <c r="C15" s="257">
        <v>50</v>
      </c>
      <c r="D15" s="258">
        <v>3</v>
      </c>
      <c r="E15" s="259">
        <v>55</v>
      </c>
      <c r="F15" s="260">
        <v>3</v>
      </c>
      <c r="G15" s="260">
        <v>0</v>
      </c>
      <c r="H15" s="260">
        <f t="shared" si="0"/>
        <v>3</v>
      </c>
      <c r="I15" s="260">
        <v>0</v>
      </c>
      <c r="J15" s="260">
        <v>0</v>
      </c>
      <c r="K15" s="260">
        <v>0</v>
      </c>
      <c r="L15" s="260">
        <v>0</v>
      </c>
      <c r="M15" s="260">
        <f t="shared" si="1"/>
        <v>0</v>
      </c>
      <c r="N15" t="s">
        <v>109</v>
      </c>
      <c r="O15" t="s">
        <v>109</v>
      </c>
    </row>
    <row r="16" spans="2:16" x14ac:dyDescent="0.3">
      <c r="B16" s="256" t="s">
        <v>21</v>
      </c>
      <c r="C16" s="257">
        <v>0</v>
      </c>
      <c r="D16" s="258">
        <v>0</v>
      </c>
      <c r="E16" s="259">
        <v>0</v>
      </c>
      <c r="F16" s="260">
        <v>0</v>
      </c>
      <c r="G16" s="260">
        <v>0</v>
      </c>
      <c r="H16" s="260">
        <f t="shared" si="0"/>
        <v>0</v>
      </c>
      <c r="I16" s="260">
        <v>0</v>
      </c>
      <c r="J16" s="260">
        <v>0</v>
      </c>
      <c r="K16" s="260">
        <v>0</v>
      </c>
      <c r="L16" s="260">
        <v>0</v>
      </c>
      <c r="M16" s="260">
        <f t="shared" si="1"/>
        <v>0</v>
      </c>
    </row>
    <row r="17" spans="2:15" x14ac:dyDescent="0.3">
      <c r="B17" s="261" t="s">
        <v>22</v>
      </c>
      <c r="C17" s="262">
        <f t="shared" ref="C17:G17" si="2">+C9+C10+C11+C12+C13+C14+C15+C16</f>
        <v>2407</v>
      </c>
      <c r="D17" s="262">
        <f t="shared" si="2"/>
        <v>47</v>
      </c>
      <c r="E17" s="262">
        <f t="shared" si="2"/>
        <v>2706</v>
      </c>
      <c r="F17" s="262">
        <f t="shared" si="2"/>
        <v>41</v>
      </c>
      <c r="G17" s="262">
        <f t="shared" si="2"/>
        <v>6</v>
      </c>
      <c r="H17" s="262">
        <f>SUM(F17:G17)</f>
        <v>47</v>
      </c>
      <c r="I17" s="262">
        <f>SUM(I9:I16)</f>
        <v>0</v>
      </c>
      <c r="J17" s="262">
        <f>+J9+J10+J11+J12+J13+J14+J15+J16</f>
        <v>0</v>
      </c>
      <c r="K17" s="262">
        <f>+K9+K10+K11+K12+K13+K14+K15+K16</f>
        <v>0</v>
      </c>
      <c r="L17" s="262">
        <f>+L9+L10+L11+L12+L13+L14+L15+L16</f>
        <v>0</v>
      </c>
      <c r="M17" s="262">
        <f>+M9+M10+M11+M12+M13+M14+M15+M16</f>
        <v>0</v>
      </c>
      <c r="O17" t="s">
        <v>109</v>
      </c>
    </row>
    <row r="18" spans="2:15" x14ac:dyDescent="0.3">
      <c r="B18" s="250"/>
      <c r="C18" s="250"/>
      <c r="D18" s="250"/>
      <c r="E18" s="250"/>
      <c r="F18" s="250"/>
      <c r="G18" s="250"/>
      <c r="H18" s="250"/>
      <c r="I18" s="250"/>
      <c r="J18" s="250"/>
      <c r="K18" s="251"/>
      <c r="L18" s="250"/>
      <c r="M18" s="250"/>
    </row>
    <row r="19" spans="2:15" ht="15" thickBot="1" x14ac:dyDescent="0.35">
      <c r="B19" s="250"/>
      <c r="C19" s="250"/>
      <c r="D19" s="250"/>
      <c r="E19" s="250"/>
      <c r="F19" s="250"/>
      <c r="G19" s="250"/>
      <c r="H19" s="250" t="s">
        <v>109</v>
      </c>
      <c r="I19" s="250"/>
      <c r="J19" s="250"/>
      <c r="K19" s="251"/>
      <c r="L19" s="250"/>
      <c r="M19" s="250"/>
      <c r="N19" t="s">
        <v>109</v>
      </c>
    </row>
    <row r="20" spans="2:15" ht="15" thickBot="1" x14ac:dyDescent="0.35">
      <c r="B20" s="313" t="s">
        <v>118</v>
      </c>
      <c r="C20" s="314"/>
      <c r="D20" s="315"/>
      <c r="E20" s="316" t="s">
        <v>111</v>
      </c>
      <c r="F20" s="317"/>
      <c r="G20" s="317"/>
      <c r="H20" s="250"/>
      <c r="I20" s="313" t="s">
        <v>119</v>
      </c>
      <c r="J20" s="315"/>
      <c r="K20" s="316" t="s">
        <v>111</v>
      </c>
      <c r="L20" s="317"/>
      <c r="M20" s="317"/>
    </row>
    <row r="21" spans="2:15" ht="27" thickBot="1" x14ac:dyDescent="0.35">
      <c r="B21" s="58" t="s">
        <v>1</v>
      </c>
      <c r="C21" s="263" t="s">
        <v>116</v>
      </c>
      <c r="D21" s="264" t="s">
        <v>117</v>
      </c>
      <c r="E21" s="265" t="s">
        <v>3</v>
      </c>
      <c r="F21" s="266" t="s">
        <v>4</v>
      </c>
      <c r="G21" s="267" t="s">
        <v>22</v>
      </c>
      <c r="H21" s="250"/>
      <c r="I21" s="268" t="s">
        <v>116</v>
      </c>
      <c r="J21" s="269" t="s">
        <v>117</v>
      </c>
      <c r="K21" s="270" t="s">
        <v>3</v>
      </c>
      <c r="L21" s="266" t="s">
        <v>4</v>
      </c>
      <c r="M21" s="267" t="s">
        <v>22</v>
      </c>
      <c r="O21" t="s">
        <v>109</v>
      </c>
    </row>
    <row r="22" spans="2:15" x14ac:dyDescent="0.3">
      <c r="B22" s="256" t="s">
        <v>14</v>
      </c>
      <c r="C22" s="271">
        <v>1</v>
      </c>
      <c r="D22" s="272">
        <v>50</v>
      </c>
      <c r="E22" s="273">
        <v>1</v>
      </c>
      <c r="F22" s="274">
        <v>0</v>
      </c>
      <c r="G22" s="260">
        <f>SUM(E22:F22)</f>
        <v>1</v>
      </c>
      <c r="H22" s="250"/>
      <c r="I22" s="271">
        <v>38</v>
      </c>
      <c r="J22" s="275">
        <v>1010</v>
      </c>
      <c r="K22" s="276">
        <v>38</v>
      </c>
      <c r="L22" s="260">
        <v>0</v>
      </c>
      <c r="M22" s="260">
        <f>SUM(K22:L22)</f>
        <v>38</v>
      </c>
      <c r="O22" s="277"/>
    </row>
    <row r="23" spans="2:15" x14ac:dyDescent="0.3">
      <c r="B23" s="256" t="s">
        <v>15</v>
      </c>
      <c r="C23" s="271">
        <v>0</v>
      </c>
      <c r="D23" s="272">
        <v>0</v>
      </c>
      <c r="E23" s="278">
        <v>0</v>
      </c>
      <c r="F23" s="274">
        <v>0</v>
      </c>
      <c r="G23" s="260">
        <f t="shared" ref="G23:G29" si="3">SUM(E23:F23)</f>
        <v>0</v>
      </c>
      <c r="H23" s="250"/>
      <c r="I23" s="279">
        <v>144</v>
      </c>
      <c r="J23" s="280">
        <v>2819</v>
      </c>
      <c r="K23" s="276">
        <v>139</v>
      </c>
      <c r="L23" s="260">
        <v>5</v>
      </c>
      <c r="M23" s="260">
        <f>SUM(K23:L23)</f>
        <v>144</v>
      </c>
      <c r="O23" s="277" t="s">
        <v>109</v>
      </c>
    </row>
    <row r="24" spans="2:15" x14ac:dyDescent="0.3">
      <c r="B24" s="256" t="s">
        <v>16</v>
      </c>
      <c r="C24" s="271">
        <v>0</v>
      </c>
      <c r="D24" s="272">
        <v>0</v>
      </c>
      <c r="E24" s="278">
        <v>0</v>
      </c>
      <c r="F24" s="281">
        <v>0</v>
      </c>
      <c r="G24" s="260">
        <f t="shared" si="3"/>
        <v>0</v>
      </c>
      <c r="H24" s="250"/>
      <c r="I24" s="279">
        <v>44</v>
      </c>
      <c r="J24" s="280">
        <v>1255.0999999999999</v>
      </c>
      <c r="K24" s="276">
        <v>41</v>
      </c>
      <c r="L24" s="260">
        <v>3</v>
      </c>
      <c r="M24" s="260">
        <f t="shared" ref="M24:M29" si="4">SUM(K24:L24)</f>
        <v>44</v>
      </c>
      <c r="O24" t="s">
        <v>109</v>
      </c>
    </row>
    <row r="25" spans="2:15" x14ac:dyDescent="0.3">
      <c r="B25" s="256" t="s">
        <v>17</v>
      </c>
      <c r="C25" s="271">
        <v>7</v>
      </c>
      <c r="D25" s="272">
        <v>1000</v>
      </c>
      <c r="E25" s="278">
        <v>7</v>
      </c>
      <c r="F25" s="281">
        <v>0</v>
      </c>
      <c r="G25" s="260">
        <f t="shared" si="3"/>
        <v>7</v>
      </c>
      <c r="H25" s="250"/>
      <c r="I25" s="279">
        <v>148</v>
      </c>
      <c r="J25" s="280">
        <v>5102</v>
      </c>
      <c r="K25" s="276">
        <v>123</v>
      </c>
      <c r="L25" s="260">
        <v>25</v>
      </c>
      <c r="M25" s="260">
        <f t="shared" si="4"/>
        <v>148</v>
      </c>
      <c r="N25" t="s">
        <v>109</v>
      </c>
    </row>
    <row r="26" spans="2:15" x14ac:dyDescent="0.3">
      <c r="B26" s="256" t="s">
        <v>18</v>
      </c>
      <c r="C26" s="271">
        <v>2</v>
      </c>
      <c r="D26" s="272">
        <v>265</v>
      </c>
      <c r="E26" s="278">
        <v>2</v>
      </c>
      <c r="F26" s="281">
        <v>0</v>
      </c>
      <c r="G26" s="260">
        <f t="shared" si="3"/>
        <v>2</v>
      </c>
      <c r="H26" s="250"/>
      <c r="I26" s="279">
        <v>86</v>
      </c>
      <c r="J26" s="280">
        <v>5044</v>
      </c>
      <c r="K26" s="276">
        <v>80</v>
      </c>
      <c r="L26" s="260">
        <v>6</v>
      </c>
      <c r="M26" s="260">
        <f t="shared" si="4"/>
        <v>86</v>
      </c>
      <c r="O26" t="s">
        <v>109</v>
      </c>
    </row>
    <row r="27" spans="2:15" x14ac:dyDescent="0.3">
      <c r="B27" s="256" t="s">
        <v>19</v>
      </c>
      <c r="C27" s="271"/>
      <c r="D27" s="272"/>
      <c r="E27" s="274">
        <v>0</v>
      </c>
      <c r="F27" s="274">
        <v>0</v>
      </c>
      <c r="G27" s="260">
        <f t="shared" si="3"/>
        <v>0</v>
      </c>
      <c r="H27" s="250"/>
      <c r="I27" s="279">
        <v>0</v>
      </c>
      <c r="J27" s="280">
        <v>0</v>
      </c>
      <c r="K27" s="279">
        <v>0</v>
      </c>
      <c r="L27" s="282">
        <v>0</v>
      </c>
      <c r="M27" s="260">
        <f t="shared" si="4"/>
        <v>0</v>
      </c>
      <c r="O27" t="s">
        <v>109</v>
      </c>
    </row>
    <row r="28" spans="2:15" x14ac:dyDescent="0.3">
      <c r="B28" s="256" t="s">
        <v>20</v>
      </c>
      <c r="C28" s="271">
        <v>0</v>
      </c>
      <c r="D28" s="272">
        <v>0</v>
      </c>
      <c r="E28" s="274">
        <v>0</v>
      </c>
      <c r="F28" s="274">
        <v>0</v>
      </c>
      <c r="G28" s="260">
        <f t="shared" si="3"/>
        <v>0</v>
      </c>
      <c r="H28" s="250"/>
      <c r="I28" s="279">
        <v>62</v>
      </c>
      <c r="J28" s="280">
        <v>1802</v>
      </c>
      <c r="K28" s="276">
        <v>54</v>
      </c>
      <c r="L28" s="260">
        <v>8</v>
      </c>
      <c r="M28" s="260">
        <f t="shared" si="4"/>
        <v>62</v>
      </c>
      <c r="N28" t="s">
        <v>109</v>
      </c>
    </row>
    <row r="29" spans="2:15" x14ac:dyDescent="0.3">
      <c r="B29" s="256" t="s">
        <v>21</v>
      </c>
      <c r="C29" s="271">
        <v>0</v>
      </c>
      <c r="D29" s="272">
        <v>0</v>
      </c>
      <c r="E29" s="281">
        <v>0</v>
      </c>
      <c r="F29" s="281">
        <v>0</v>
      </c>
      <c r="G29" s="260">
        <f t="shared" si="3"/>
        <v>0</v>
      </c>
      <c r="H29" s="250"/>
      <c r="I29" s="283">
        <v>149</v>
      </c>
      <c r="J29" s="284">
        <v>4848.3599999999997</v>
      </c>
      <c r="K29" s="279">
        <v>122</v>
      </c>
      <c r="L29" s="282">
        <v>27</v>
      </c>
      <c r="M29" s="260">
        <f t="shared" si="4"/>
        <v>149</v>
      </c>
    </row>
    <row r="30" spans="2:15" x14ac:dyDescent="0.3">
      <c r="B30" s="261" t="s">
        <v>22</v>
      </c>
      <c r="C30" s="262">
        <f t="shared" ref="C30:L30" si="5">+C22+C23+C24+C25+C26+C27+C28+C29</f>
        <v>10</v>
      </c>
      <c r="D30" s="285">
        <f t="shared" si="5"/>
        <v>1315</v>
      </c>
      <c r="E30" s="286">
        <f t="shared" si="5"/>
        <v>10</v>
      </c>
      <c r="F30" s="285">
        <v>0</v>
      </c>
      <c r="G30" s="262">
        <f t="shared" si="5"/>
        <v>10</v>
      </c>
      <c r="H30" s="250"/>
      <c r="I30" s="262">
        <f t="shared" si="5"/>
        <v>671</v>
      </c>
      <c r="J30" s="285">
        <f t="shared" si="5"/>
        <v>21880.46</v>
      </c>
      <c r="K30" s="262">
        <f t="shared" si="5"/>
        <v>597</v>
      </c>
      <c r="L30" s="285">
        <f t="shared" si="5"/>
        <v>74</v>
      </c>
      <c r="M30" s="262">
        <f>SUM(M22:M29)</f>
        <v>671</v>
      </c>
    </row>
    <row r="31" spans="2:15" x14ac:dyDescent="0.3">
      <c r="B31" s="250"/>
      <c r="C31" s="250"/>
      <c r="D31" s="287"/>
      <c r="E31" s="250"/>
      <c r="F31" s="250"/>
      <c r="G31" s="250"/>
      <c r="H31" s="250"/>
      <c r="I31" s="250"/>
      <c r="J31" s="250"/>
      <c r="K31" s="251"/>
      <c r="L31" s="250"/>
      <c r="M31" s="250"/>
    </row>
    <row r="32" spans="2:15" x14ac:dyDescent="0.3">
      <c r="B32" s="288"/>
      <c r="C32" s="288"/>
      <c r="D32" s="249"/>
      <c r="E32" s="288" t="s">
        <v>109</v>
      </c>
      <c r="F32" s="288"/>
      <c r="G32" s="288"/>
      <c r="H32" s="250" t="s">
        <v>109</v>
      </c>
      <c r="I32" s="250"/>
      <c r="J32" s="250"/>
      <c r="K32" s="251"/>
      <c r="L32" s="250"/>
      <c r="M32" s="250"/>
    </row>
    <row r="33" spans="2:13" ht="15.6" x14ac:dyDescent="0.3">
      <c r="B33" s="17"/>
      <c r="C33" s="17"/>
      <c r="D33" s="251" t="s">
        <v>109</v>
      </c>
      <c r="E33" s="17"/>
      <c r="F33" s="17" t="s">
        <v>109</v>
      </c>
      <c r="G33" s="17" t="s">
        <v>109</v>
      </c>
      <c r="H33" s="17"/>
      <c r="I33" s="17" t="s">
        <v>109</v>
      </c>
      <c r="J33" s="17"/>
      <c r="K33" s="289"/>
      <c r="L33" s="17"/>
      <c r="M33" s="17"/>
    </row>
    <row r="34" spans="2:13" ht="15.6" x14ac:dyDescent="0.3">
      <c r="B34" s="17"/>
      <c r="C34" s="17"/>
      <c r="D34" s="17"/>
      <c r="E34" s="17"/>
      <c r="F34" s="17"/>
      <c r="G34" s="17" t="s">
        <v>109</v>
      </c>
      <c r="H34" s="17"/>
      <c r="I34" s="17"/>
      <c r="J34" s="17"/>
      <c r="K34" s="289"/>
      <c r="L34" s="17" t="s">
        <v>109</v>
      </c>
      <c r="M34" s="17"/>
    </row>
    <row r="35" spans="2:13" ht="15.6" x14ac:dyDescent="0.3">
      <c r="E35" s="289"/>
    </row>
    <row r="36" spans="2:13" ht="15.6" x14ac:dyDescent="0.3">
      <c r="E36" s="289"/>
    </row>
    <row r="37" spans="2:13" ht="15.6" x14ac:dyDescent="0.3">
      <c r="E37" s="289"/>
    </row>
    <row r="38" spans="2:13" ht="15.6" x14ac:dyDescent="0.3">
      <c r="E38" s="289"/>
    </row>
    <row r="39" spans="2:13" ht="15.6" x14ac:dyDescent="0.3">
      <c r="E39" s="289"/>
    </row>
    <row r="40" spans="2:13" ht="15.6" x14ac:dyDescent="0.3">
      <c r="E40" s="289"/>
    </row>
    <row r="41" spans="2:13" ht="15.6" x14ac:dyDescent="0.3">
      <c r="E41" s="289"/>
    </row>
    <row r="42" spans="2:13" ht="15.6" x14ac:dyDescent="0.3">
      <c r="E42" s="289"/>
    </row>
    <row r="43" spans="2:13" ht="15.6" x14ac:dyDescent="0.3">
      <c r="E43" s="289"/>
    </row>
  </sheetData>
  <mergeCells count="11">
    <mergeCell ref="B20:D20"/>
    <mergeCell ref="E20:G20"/>
    <mergeCell ref="I20:J20"/>
    <mergeCell ref="K20:M20"/>
    <mergeCell ref="B3:M3"/>
    <mergeCell ref="B4:M4"/>
    <mergeCell ref="B5:M5"/>
    <mergeCell ref="B7:E7"/>
    <mergeCell ref="F7:H7"/>
    <mergeCell ref="I7:J7"/>
    <mergeCell ref="K7:M7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0900-9579-4AD9-A28B-D76A0BA18F51}">
  <dimension ref="B5:I64"/>
  <sheetViews>
    <sheetView zoomScaleNormal="100" workbookViewId="0">
      <selection activeCell="E12" sqref="E12"/>
    </sheetView>
  </sheetViews>
  <sheetFormatPr baseColWidth="10" defaultColWidth="8.88671875" defaultRowHeight="14.4" x14ac:dyDescent="0.3"/>
  <cols>
    <col min="2" max="2" width="20.109375" customWidth="1"/>
    <col min="3" max="3" width="20" customWidth="1"/>
    <col min="4" max="4" width="16.109375" customWidth="1"/>
    <col min="5" max="5" width="29.6640625" customWidth="1"/>
    <col min="6" max="6" width="24.33203125" customWidth="1"/>
    <col min="7" max="7" width="14.5546875" customWidth="1"/>
    <col min="8" max="8" width="15.88671875" customWidth="1"/>
    <col min="9" max="9" width="17.5546875" customWidth="1"/>
  </cols>
  <sheetData>
    <row r="5" spans="2:9" x14ac:dyDescent="0.3">
      <c r="B5" s="308" t="s">
        <v>26</v>
      </c>
      <c r="C5" s="308"/>
      <c r="D5" s="308"/>
      <c r="E5" s="308"/>
      <c r="F5" s="308"/>
      <c r="G5" s="308"/>
      <c r="H5" s="308"/>
      <c r="I5" s="308"/>
    </row>
    <row r="6" spans="2:9" ht="15" thickBot="1" x14ac:dyDescent="0.35">
      <c r="B6" s="248"/>
      <c r="C6" s="248"/>
      <c r="D6" s="248"/>
      <c r="E6" s="248"/>
      <c r="F6" s="248"/>
      <c r="G6" s="248"/>
      <c r="H6" s="248"/>
      <c r="I6" s="248"/>
    </row>
    <row r="7" spans="2:9" ht="16.2" thickBot="1" x14ac:dyDescent="0.35">
      <c r="B7" s="337" t="s">
        <v>27</v>
      </c>
      <c r="C7" s="338"/>
      <c r="D7" s="338"/>
      <c r="E7" s="338"/>
      <c r="F7" s="338"/>
      <c r="G7" s="338"/>
      <c r="H7" s="338"/>
      <c r="I7" s="339"/>
    </row>
    <row r="8" spans="2:9" ht="27" thickBot="1" x14ac:dyDescent="0.35">
      <c r="B8" s="57"/>
      <c r="C8" s="58" t="s">
        <v>1</v>
      </c>
      <c r="D8" s="59" t="s">
        <v>28</v>
      </c>
      <c r="E8" s="60" t="s">
        <v>29</v>
      </c>
      <c r="F8" s="59" t="s">
        <v>30</v>
      </c>
      <c r="G8" s="61" t="s">
        <v>3</v>
      </c>
      <c r="H8" s="62" t="s">
        <v>4</v>
      </c>
      <c r="I8" s="59" t="s">
        <v>22</v>
      </c>
    </row>
    <row r="9" spans="2:9" ht="15" thickBot="1" x14ac:dyDescent="0.35">
      <c r="B9" s="63">
        <v>1</v>
      </c>
      <c r="C9" s="64" t="s">
        <v>31</v>
      </c>
      <c r="D9" s="242">
        <v>0</v>
      </c>
      <c r="E9" s="242">
        <v>0</v>
      </c>
      <c r="F9" s="242">
        <v>0</v>
      </c>
      <c r="G9" s="242">
        <v>0</v>
      </c>
      <c r="H9" s="242">
        <v>0</v>
      </c>
      <c r="I9" s="243">
        <f t="shared" ref="I9:I11" si="0">+G9+H9</f>
        <v>0</v>
      </c>
    </row>
    <row r="10" spans="2:9" ht="15" thickBot="1" x14ac:dyDescent="0.35">
      <c r="B10" s="65">
        <v>2</v>
      </c>
      <c r="C10" s="64" t="s">
        <v>15</v>
      </c>
      <c r="D10" s="242">
        <v>0</v>
      </c>
      <c r="E10" s="242">
        <v>0</v>
      </c>
      <c r="F10" s="242">
        <v>0</v>
      </c>
      <c r="G10" s="242">
        <v>0</v>
      </c>
      <c r="H10" s="242">
        <v>0</v>
      </c>
      <c r="I10" s="244">
        <f t="shared" si="0"/>
        <v>0</v>
      </c>
    </row>
    <row r="11" spans="2:9" ht="15" thickBot="1" x14ac:dyDescent="0.35">
      <c r="B11" s="65">
        <v>3</v>
      </c>
      <c r="C11" s="64" t="s">
        <v>16</v>
      </c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4">
        <f t="shared" si="0"/>
        <v>0</v>
      </c>
    </row>
    <row r="12" spans="2:9" ht="15" thickBot="1" x14ac:dyDescent="0.35">
      <c r="B12" s="65">
        <v>4</v>
      </c>
      <c r="C12" s="66" t="s">
        <v>17</v>
      </c>
      <c r="D12" s="242">
        <v>0</v>
      </c>
      <c r="E12" s="242">
        <v>0</v>
      </c>
      <c r="F12" s="242">
        <v>0</v>
      </c>
      <c r="G12" s="242">
        <v>0</v>
      </c>
      <c r="H12" s="242">
        <v>0</v>
      </c>
      <c r="I12" s="244">
        <f>+G12+H12</f>
        <v>0</v>
      </c>
    </row>
    <row r="13" spans="2:9" ht="16.2" customHeight="1" thickBot="1" x14ac:dyDescent="0.35">
      <c r="B13" s="67">
        <v>5</v>
      </c>
      <c r="C13" s="64" t="s">
        <v>18</v>
      </c>
      <c r="D13" s="242">
        <v>0</v>
      </c>
      <c r="E13" s="242">
        <v>0</v>
      </c>
      <c r="F13" s="242">
        <v>0</v>
      </c>
      <c r="G13" s="242">
        <v>0</v>
      </c>
      <c r="H13" s="242">
        <v>0</v>
      </c>
      <c r="I13" s="244">
        <f t="shared" ref="I13:I16" si="1">+G13+H13</f>
        <v>0</v>
      </c>
    </row>
    <row r="14" spans="2:9" ht="15" customHeight="1" thickBot="1" x14ac:dyDescent="0.35">
      <c r="B14" s="68">
        <v>6</v>
      </c>
      <c r="C14" s="69" t="s">
        <v>19</v>
      </c>
      <c r="D14" s="242">
        <v>0</v>
      </c>
      <c r="E14" s="242">
        <v>0</v>
      </c>
      <c r="F14" s="242">
        <v>0</v>
      </c>
      <c r="G14" s="242">
        <v>0</v>
      </c>
      <c r="H14" s="242">
        <v>0</v>
      </c>
      <c r="I14" s="244">
        <f t="shared" si="1"/>
        <v>0</v>
      </c>
    </row>
    <row r="15" spans="2:9" ht="15" customHeight="1" thickBot="1" x14ac:dyDescent="0.35">
      <c r="B15" s="68">
        <v>7</v>
      </c>
      <c r="C15" s="69" t="s">
        <v>20</v>
      </c>
      <c r="D15" s="242">
        <v>0</v>
      </c>
      <c r="E15" s="242">
        <v>0</v>
      </c>
      <c r="F15" s="242">
        <v>0</v>
      </c>
      <c r="G15" s="242">
        <v>0</v>
      </c>
      <c r="H15" s="242">
        <v>0</v>
      </c>
      <c r="I15" s="244">
        <f t="shared" si="1"/>
        <v>0</v>
      </c>
    </row>
    <row r="16" spans="2:9" ht="13.2" customHeight="1" thickBot="1" x14ac:dyDescent="0.35">
      <c r="B16" s="70">
        <v>8</v>
      </c>
      <c r="C16" s="71" t="s">
        <v>21</v>
      </c>
      <c r="D16" s="245">
        <v>2</v>
      </c>
      <c r="E16" s="242">
        <v>0</v>
      </c>
      <c r="F16" s="242">
        <v>0</v>
      </c>
      <c r="G16" s="246">
        <v>2</v>
      </c>
      <c r="H16" s="242">
        <v>0</v>
      </c>
      <c r="I16" s="247">
        <f t="shared" si="1"/>
        <v>2</v>
      </c>
    </row>
    <row r="17" spans="2:9" ht="16.2" customHeight="1" thickBot="1" x14ac:dyDescent="0.35">
      <c r="B17" s="340" t="s">
        <v>22</v>
      </c>
      <c r="C17" s="341"/>
      <c r="D17" s="72">
        <f>+D9+D10+D11+D12+D13+D14+D15+D16</f>
        <v>2</v>
      </c>
      <c r="E17" s="73">
        <f>SUM(E9:E16)</f>
        <v>0</v>
      </c>
      <c r="F17" s="74">
        <f>SUM(F9:F16)</f>
        <v>0</v>
      </c>
      <c r="G17" s="73">
        <f t="shared" ref="G17:I17" si="2">+G9+G10+G11+G12+G13+G14+G15+G16</f>
        <v>2</v>
      </c>
      <c r="H17" s="74">
        <f t="shared" si="2"/>
        <v>0</v>
      </c>
      <c r="I17" s="74">
        <f t="shared" si="2"/>
        <v>2</v>
      </c>
    </row>
    <row r="18" spans="2:9" ht="16.2" customHeight="1" x14ac:dyDescent="0.3">
      <c r="B18" s="75"/>
      <c r="C18" s="75"/>
      <c r="D18" s="76"/>
      <c r="E18" s="77"/>
      <c r="F18" s="77"/>
      <c r="G18" s="77"/>
      <c r="H18" s="77"/>
      <c r="I18" s="77"/>
    </row>
    <row r="19" spans="2:9" ht="16.2" customHeight="1" thickBot="1" x14ac:dyDescent="0.35">
      <c r="B19" s="75"/>
      <c r="C19" s="75"/>
      <c r="D19" s="76"/>
      <c r="E19" s="77"/>
      <c r="F19" s="77"/>
      <c r="G19" s="77"/>
      <c r="H19" s="77"/>
      <c r="I19" s="77"/>
    </row>
    <row r="20" spans="2:9" ht="16.2" customHeight="1" thickBot="1" x14ac:dyDescent="0.35">
      <c r="B20" s="342" t="s">
        <v>32</v>
      </c>
      <c r="C20" s="343"/>
      <c r="D20" s="344"/>
      <c r="E20" s="343"/>
      <c r="F20" s="343"/>
      <c r="G20" s="343"/>
      <c r="H20" s="343"/>
      <c r="I20" s="345"/>
    </row>
    <row r="21" spans="2:9" ht="25.8" customHeight="1" thickBot="1" x14ac:dyDescent="0.35">
      <c r="B21" s="78" t="s">
        <v>33</v>
      </c>
      <c r="C21" s="79" t="s">
        <v>34</v>
      </c>
      <c r="D21" s="10" t="s">
        <v>35</v>
      </c>
      <c r="E21" s="80" t="s">
        <v>36</v>
      </c>
      <c r="F21" s="81" t="s">
        <v>37</v>
      </c>
      <c r="G21" s="81" t="s">
        <v>38</v>
      </c>
      <c r="H21" s="82" t="s">
        <v>39</v>
      </c>
      <c r="I21" s="83" t="s">
        <v>40</v>
      </c>
    </row>
    <row r="22" spans="2:9" ht="12" customHeight="1" x14ac:dyDescent="0.3">
      <c r="B22" s="84"/>
      <c r="C22" s="85"/>
      <c r="D22" s="86"/>
      <c r="E22" s="87"/>
      <c r="F22" s="85"/>
      <c r="G22" s="88"/>
      <c r="H22" s="89"/>
      <c r="I22" s="90"/>
    </row>
    <row r="23" spans="2:9" ht="16.2" customHeight="1" x14ac:dyDescent="0.3">
      <c r="B23" s="91" t="s">
        <v>14</v>
      </c>
      <c r="C23" s="92"/>
      <c r="D23" s="92"/>
      <c r="E23" s="93"/>
      <c r="F23" s="92"/>
      <c r="G23" s="94"/>
      <c r="H23" s="25"/>
      <c r="I23" s="94"/>
    </row>
    <row r="24" spans="2:9" ht="16.2" customHeight="1" x14ac:dyDescent="0.3">
      <c r="B24" s="95" t="s">
        <v>17</v>
      </c>
      <c r="C24" s="92"/>
      <c r="D24" s="92"/>
      <c r="E24" s="93"/>
      <c r="F24" s="92"/>
      <c r="G24" s="94"/>
      <c r="H24" s="94"/>
      <c r="I24" s="94"/>
    </row>
    <row r="25" spans="2:9" ht="16.2" customHeight="1" x14ac:dyDescent="0.3">
      <c r="B25" s="96" t="s">
        <v>19</v>
      </c>
      <c r="C25" s="97"/>
      <c r="D25" s="97"/>
      <c r="E25" s="98"/>
      <c r="F25" s="99"/>
      <c r="G25" s="94"/>
      <c r="H25" s="93"/>
      <c r="I25" s="94"/>
    </row>
    <row r="26" spans="2:9" ht="16.2" customHeight="1" x14ac:dyDescent="0.3">
      <c r="B26" s="327" t="s">
        <v>21</v>
      </c>
      <c r="C26" s="2" t="s">
        <v>41</v>
      </c>
      <c r="D26" s="113" t="s">
        <v>42</v>
      </c>
      <c r="E26" s="99" t="s">
        <v>43</v>
      </c>
      <c r="F26" s="240" t="s">
        <v>44</v>
      </c>
      <c r="G26" s="241">
        <v>1</v>
      </c>
      <c r="H26" s="93"/>
      <c r="I26" s="94" t="s">
        <v>45</v>
      </c>
    </row>
    <row r="27" spans="2:9" ht="16.2" customHeight="1" x14ac:dyDescent="0.3">
      <c r="B27" s="328"/>
      <c r="C27" s="2" t="s">
        <v>46</v>
      </c>
      <c r="D27" s="113" t="s">
        <v>47</v>
      </c>
      <c r="E27" s="99" t="s">
        <v>48</v>
      </c>
      <c r="F27" s="94" t="s">
        <v>44</v>
      </c>
      <c r="G27" s="241">
        <v>1</v>
      </c>
      <c r="H27" s="94" t="s">
        <v>45</v>
      </c>
      <c r="I27" s="94"/>
    </row>
    <row r="28" spans="2:9" ht="16.2" customHeight="1" x14ac:dyDescent="0.3">
      <c r="B28" s="100"/>
      <c r="C28" s="101" t="s">
        <v>49</v>
      </c>
      <c r="D28" s="102"/>
      <c r="E28" s="103"/>
      <c r="F28" s="103"/>
      <c r="G28" s="104">
        <f>SUM(G22:G27)</f>
        <v>2</v>
      </c>
      <c r="H28" s="103"/>
      <c r="I28" s="103"/>
    </row>
    <row r="29" spans="2:9" ht="16.2" customHeight="1" thickBot="1" x14ac:dyDescent="0.35">
      <c r="B29" s="105"/>
      <c r="C29" s="106"/>
      <c r="D29" s="76"/>
      <c r="E29" s="77"/>
      <c r="F29" s="77"/>
      <c r="G29" s="77"/>
      <c r="H29" s="77"/>
      <c r="I29" s="77"/>
    </row>
    <row r="30" spans="2:9" ht="28.8" customHeight="1" thickBot="1" x14ac:dyDescent="0.35">
      <c r="B30" s="329" t="s">
        <v>50</v>
      </c>
      <c r="C30" s="330"/>
      <c r="D30" s="330"/>
      <c r="E30" s="330"/>
      <c r="F30" s="330"/>
      <c r="G30" s="330"/>
      <c r="H30" s="330"/>
      <c r="I30" s="331"/>
    </row>
    <row r="31" spans="2:9" ht="45.6" customHeight="1" thickBot="1" x14ac:dyDescent="0.35">
      <c r="B31" s="332" t="s">
        <v>51</v>
      </c>
      <c r="C31" s="334" t="s">
        <v>52</v>
      </c>
      <c r="D31" s="335"/>
      <c r="E31" s="336"/>
      <c r="F31" s="334" t="s">
        <v>53</v>
      </c>
      <c r="G31" s="335"/>
      <c r="H31" s="335"/>
      <c r="I31" s="212" t="s">
        <v>54</v>
      </c>
    </row>
    <row r="32" spans="2:9" ht="32.4" customHeight="1" thickBot="1" x14ac:dyDescent="0.35">
      <c r="B32" s="333"/>
      <c r="C32" s="107" t="s">
        <v>55</v>
      </c>
      <c r="D32" s="107" t="s">
        <v>56</v>
      </c>
      <c r="E32" s="107" t="s">
        <v>49</v>
      </c>
      <c r="F32" s="107" t="s">
        <v>55</v>
      </c>
      <c r="G32" s="107" t="s">
        <v>56</v>
      </c>
      <c r="H32" s="107" t="s">
        <v>49</v>
      </c>
      <c r="I32" s="211" t="s">
        <v>57</v>
      </c>
    </row>
    <row r="33" spans="2:9" ht="15.6" x14ac:dyDescent="0.3">
      <c r="B33" s="108" t="s">
        <v>14</v>
      </c>
      <c r="C33" s="213">
        <v>48017</v>
      </c>
      <c r="D33" s="214">
        <v>35903</v>
      </c>
      <c r="E33" s="215">
        <f>C33+D33</f>
        <v>83920</v>
      </c>
      <c r="F33" s="216">
        <v>21607.65</v>
      </c>
      <c r="G33" s="215">
        <v>54965.35</v>
      </c>
      <c r="H33" s="217">
        <f t="shared" ref="H33:H42" si="3">SUM(F33:G33)</f>
        <v>76573</v>
      </c>
      <c r="I33" s="215">
        <v>3890</v>
      </c>
    </row>
    <row r="34" spans="2:9" ht="15.6" x14ac:dyDescent="0.3">
      <c r="B34" s="108" t="s">
        <v>15</v>
      </c>
      <c r="C34" s="213">
        <v>304</v>
      </c>
      <c r="D34" s="214">
        <v>38198</v>
      </c>
      <c r="E34" s="218">
        <f t="shared" ref="E34:E43" si="4">C34+D34</f>
        <v>38502</v>
      </c>
      <c r="F34" s="219">
        <v>200</v>
      </c>
      <c r="G34" s="218">
        <v>48439.99</v>
      </c>
      <c r="H34" s="220">
        <f t="shared" si="3"/>
        <v>48639.99</v>
      </c>
      <c r="I34" s="218">
        <v>1915.47</v>
      </c>
    </row>
    <row r="35" spans="2:9" ht="15.6" x14ac:dyDescent="0.3">
      <c r="B35" s="108" t="s">
        <v>16</v>
      </c>
      <c r="C35" s="213">
        <v>1927</v>
      </c>
      <c r="D35" s="214">
        <v>6711</v>
      </c>
      <c r="E35" s="218">
        <f t="shared" si="4"/>
        <v>8638</v>
      </c>
      <c r="F35" s="219">
        <v>762.8</v>
      </c>
      <c r="G35" s="218">
        <v>6579.5</v>
      </c>
      <c r="H35" s="220">
        <f t="shared" si="3"/>
        <v>7342.3</v>
      </c>
      <c r="I35" s="218">
        <v>0</v>
      </c>
    </row>
    <row r="36" spans="2:9" ht="16.2" customHeight="1" x14ac:dyDescent="0.3">
      <c r="B36" s="109" t="s">
        <v>58</v>
      </c>
      <c r="C36" s="213">
        <v>6150</v>
      </c>
      <c r="D36" s="214">
        <v>0</v>
      </c>
      <c r="E36" s="221">
        <f t="shared" si="4"/>
        <v>6150</v>
      </c>
      <c r="F36" s="219">
        <v>4503</v>
      </c>
      <c r="G36" s="222">
        <v>0</v>
      </c>
      <c r="H36" s="223">
        <f t="shared" si="3"/>
        <v>4503</v>
      </c>
      <c r="I36" s="218"/>
    </row>
    <row r="37" spans="2:9" ht="15.6" x14ac:dyDescent="0.3">
      <c r="B37" s="108" t="s">
        <v>17</v>
      </c>
      <c r="C37" s="213">
        <v>11253</v>
      </c>
      <c r="D37" s="214">
        <v>28336</v>
      </c>
      <c r="E37" s="218">
        <f t="shared" si="4"/>
        <v>39589</v>
      </c>
      <c r="F37" s="219">
        <v>3150.84</v>
      </c>
      <c r="G37" s="218">
        <v>22385.439999999999</v>
      </c>
      <c r="H37" s="220">
        <f t="shared" si="3"/>
        <v>25536.28</v>
      </c>
      <c r="I37" s="218">
        <v>819.47</v>
      </c>
    </row>
    <row r="38" spans="2:9" ht="15.6" x14ac:dyDescent="0.3">
      <c r="B38" s="108" t="s">
        <v>18</v>
      </c>
      <c r="C38" s="224">
        <v>22380</v>
      </c>
      <c r="D38" s="225">
        <v>57678</v>
      </c>
      <c r="E38" s="218">
        <f t="shared" si="4"/>
        <v>80058</v>
      </c>
      <c r="F38" s="219">
        <v>15265.92</v>
      </c>
      <c r="G38" s="218">
        <v>73625.47</v>
      </c>
      <c r="H38" s="220">
        <f t="shared" si="3"/>
        <v>88891.39</v>
      </c>
      <c r="I38" s="218">
        <v>5333</v>
      </c>
    </row>
    <row r="39" spans="2:9" ht="15.6" x14ac:dyDescent="0.3">
      <c r="B39" s="108" t="s">
        <v>19</v>
      </c>
      <c r="C39" s="226">
        <v>23400</v>
      </c>
      <c r="D39" s="225">
        <v>202628</v>
      </c>
      <c r="E39" s="218">
        <f t="shared" si="4"/>
        <v>226028</v>
      </c>
      <c r="F39" s="219">
        <v>11700</v>
      </c>
      <c r="G39" s="218">
        <v>167685.24</v>
      </c>
      <c r="H39" s="220">
        <f t="shared" si="3"/>
        <v>179385.24</v>
      </c>
      <c r="I39" s="218">
        <v>1175.08</v>
      </c>
    </row>
    <row r="40" spans="2:9" ht="15.6" x14ac:dyDescent="0.3">
      <c r="B40" s="108" t="s">
        <v>20</v>
      </c>
      <c r="C40" s="227">
        <v>35572</v>
      </c>
      <c r="D40" s="228">
        <v>15003</v>
      </c>
      <c r="E40" s="218">
        <f t="shared" si="4"/>
        <v>50575</v>
      </c>
      <c r="F40" s="219">
        <v>14228.8</v>
      </c>
      <c r="G40" s="218">
        <v>12385.17</v>
      </c>
      <c r="H40" s="220">
        <f t="shared" si="3"/>
        <v>26613.97</v>
      </c>
      <c r="I40" s="218">
        <v>2822</v>
      </c>
    </row>
    <row r="41" spans="2:9" ht="16.2" customHeight="1" x14ac:dyDescent="0.3">
      <c r="B41" s="110" t="s">
        <v>59</v>
      </c>
      <c r="C41" s="213">
        <v>32450</v>
      </c>
      <c r="D41" s="214">
        <v>0</v>
      </c>
      <c r="E41" s="221">
        <f t="shared" si="4"/>
        <v>32450</v>
      </c>
      <c r="F41" s="219">
        <v>44180</v>
      </c>
      <c r="G41" s="229">
        <v>0</v>
      </c>
      <c r="H41" s="230">
        <f t="shared" si="3"/>
        <v>44180</v>
      </c>
      <c r="I41" s="218">
        <v>42952</v>
      </c>
    </row>
    <row r="42" spans="2:9" ht="16.2" thickBot="1" x14ac:dyDescent="0.35">
      <c r="B42" s="108" t="s">
        <v>21</v>
      </c>
      <c r="C42" s="224">
        <v>25000</v>
      </c>
      <c r="D42" s="225">
        <v>133555</v>
      </c>
      <c r="E42" s="231">
        <f t="shared" si="4"/>
        <v>158555</v>
      </c>
      <c r="F42" s="232">
        <v>11250</v>
      </c>
      <c r="G42" s="231">
        <v>91810.75</v>
      </c>
      <c r="H42" s="233">
        <f t="shared" si="3"/>
        <v>103060.75</v>
      </c>
      <c r="I42" s="231">
        <v>12930.06</v>
      </c>
    </row>
    <row r="43" spans="2:9" ht="18.600000000000001" thickBot="1" x14ac:dyDescent="0.4">
      <c r="B43" s="234" t="s">
        <v>22</v>
      </c>
      <c r="C43" s="235">
        <f>SUM(C33:C42)</f>
        <v>206453</v>
      </c>
      <c r="D43" s="235">
        <f>SUM(D33:D42)</f>
        <v>518012</v>
      </c>
      <c r="E43" s="236">
        <f t="shared" si="4"/>
        <v>724465</v>
      </c>
      <c r="F43" s="237">
        <f t="shared" ref="F43:I43" si="5">SUM(F33:F42)</f>
        <v>126849.01</v>
      </c>
      <c r="G43" s="238">
        <f t="shared" si="5"/>
        <v>477876.91</v>
      </c>
      <c r="H43" s="237">
        <f t="shared" si="5"/>
        <v>604725.91999999993</v>
      </c>
      <c r="I43" s="239">
        <f t="shared" si="5"/>
        <v>71837.08</v>
      </c>
    </row>
    <row r="44" spans="2:9" x14ac:dyDescent="0.3">
      <c r="B44" s="114"/>
      <c r="E44" s="115"/>
      <c r="F44" s="112"/>
      <c r="G44" s="112"/>
      <c r="H44" s="112"/>
    </row>
    <row r="45" spans="2:9" ht="15.6" x14ac:dyDescent="0.3">
      <c r="B45" s="325"/>
      <c r="C45" s="325"/>
      <c r="D45" s="325"/>
      <c r="E45" s="325"/>
      <c r="G45" s="19"/>
      <c r="H45" s="19"/>
    </row>
    <row r="64" spans="2:6" ht="15.6" x14ac:dyDescent="0.3">
      <c r="B64" s="326"/>
      <c r="C64" s="326"/>
      <c r="E64" s="326"/>
      <c r="F64" s="326"/>
    </row>
  </sheetData>
  <mergeCells count="12">
    <mergeCell ref="B5:I5"/>
    <mergeCell ref="B7:I7"/>
    <mergeCell ref="B17:C17"/>
    <mergeCell ref="B20:I20"/>
    <mergeCell ref="B45:E45"/>
    <mergeCell ref="B64:C64"/>
    <mergeCell ref="E64:F64"/>
    <mergeCell ref="B26:B27"/>
    <mergeCell ref="B30:I30"/>
    <mergeCell ref="B31:B32"/>
    <mergeCell ref="C31:E31"/>
    <mergeCell ref="F31:H31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7225-A835-409B-85A7-8DB5821CBC34}">
  <dimension ref="A4:AL14"/>
  <sheetViews>
    <sheetView workbookViewId="0">
      <selection activeCell="T2" sqref="T2"/>
    </sheetView>
  </sheetViews>
  <sheetFormatPr baseColWidth="10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4" spans="1:38" ht="18" x14ac:dyDescent="0.35">
      <c r="B4" s="346" t="s">
        <v>0</v>
      </c>
      <c r="C4" s="346"/>
      <c r="E4" s="1"/>
      <c r="F4" s="1"/>
      <c r="G4" s="1"/>
      <c r="H4" s="1"/>
      <c r="I4" s="1"/>
      <c r="J4" s="1"/>
      <c r="K4" s="1"/>
      <c r="L4" s="1"/>
      <c r="M4" s="347" t="s">
        <v>125</v>
      </c>
      <c r="N4" s="347"/>
      <c r="O4" s="347"/>
      <c r="P4" s="347"/>
      <c r="Q4" s="347"/>
      <c r="R4" s="347"/>
      <c r="S4" s="34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28.8" x14ac:dyDescent="0.3">
      <c r="A5" s="2"/>
      <c r="B5" s="3" t="s">
        <v>1</v>
      </c>
      <c r="C5" s="4" t="s">
        <v>2</v>
      </c>
      <c r="D5" s="5" t="s">
        <v>3</v>
      </c>
      <c r="E5" s="6" t="s">
        <v>4</v>
      </c>
      <c r="F5" s="7" t="s">
        <v>5</v>
      </c>
      <c r="G5" s="8" t="s">
        <v>6</v>
      </c>
      <c r="H5" s="5" t="s">
        <v>3</v>
      </c>
      <c r="I5" s="6" t="s">
        <v>4</v>
      </c>
      <c r="J5" s="9" t="s">
        <v>5</v>
      </c>
      <c r="K5" s="4" t="s">
        <v>7</v>
      </c>
      <c r="L5" s="5" t="s">
        <v>3</v>
      </c>
      <c r="M5" s="6" t="s">
        <v>4</v>
      </c>
      <c r="N5" s="7" t="s">
        <v>5</v>
      </c>
      <c r="O5" s="4" t="s">
        <v>8</v>
      </c>
      <c r="P5" s="5" t="s">
        <v>3</v>
      </c>
      <c r="Q5" s="6" t="s">
        <v>4</v>
      </c>
      <c r="R5" s="7" t="s">
        <v>5</v>
      </c>
      <c r="S5" s="4" t="s">
        <v>9</v>
      </c>
      <c r="T5" s="5" t="s">
        <v>3</v>
      </c>
      <c r="U5" s="6" t="s">
        <v>4</v>
      </c>
      <c r="V5" s="7" t="s">
        <v>5</v>
      </c>
      <c r="W5" s="4" t="s">
        <v>10</v>
      </c>
      <c r="X5" s="5" t="s">
        <v>3</v>
      </c>
      <c r="Y5" s="6" t="s">
        <v>4</v>
      </c>
      <c r="Z5" s="7" t="s">
        <v>5</v>
      </c>
      <c r="AA5" s="10" t="s">
        <v>11</v>
      </c>
      <c r="AB5" s="5" t="s">
        <v>3</v>
      </c>
      <c r="AC5" s="6" t="s">
        <v>4</v>
      </c>
      <c r="AD5" s="7" t="s">
        <v>5</v>
      </c>
      <c r="AE5" s="4" t="s">
        <v>12</v>
      </c>
      <c r="AF5" s="5" t="s">
        <v>3</v>
      </c>
      <c r="AG5" s="6" t="s">
        <v>4</v>
      </c>
      <c r="AH5" s="7" t="s">
        <v>5</v>
      </c>
      <c r="AI5" s="4" t="s">
        <v>13</v>
      </c>
      <c r="AJ5" s="5" t="s">
        <v>3</v>
      </c>
      <c r="AK5" s="6" t="s">
        <v>4</v>
      </c>
      <c r="AL5" s="7" t="s">
        <v>5</v>
      </c>
    </row>
    <row r="6" spans="1:38" ht="15.6" x14ac:dyDescent="0.3">
      <c r="A6" s="2">
        <v>1</v>
      </c>
      <c r="B6" s="11" t="s">
        <v>14</v>
      </c>
      <c r="C6" s="12">
        <v>83</v>
      </c>
      <c r="D6" s="12">
        <v>72</v>
      </c>
      <c r="E6" s="12">
        <v>11</v>
      </c>
      <c r="F6" s="12">
        <v>83</v>
      </c>
      <c r="G6" s="12">
        <v>19</v>
      </c>
      <c r="H6" s="12">
        <v>16</v>
      </c>
      <c r="I6" s="12">
        <v>3</v>
      </c>
      <c r="J6" s="12">
        <v>19</v>
      </c>
      <c r="K6" s="12">
        <v>30</v>
      </c>
      <c r="L6" s="12">
        <v>25</v>
      </c>
      <c r="M6" s="12">
        <v>5</v>
      </c>
      <c r="N6" s="12">
        <v>30</v>
      </c>
      <c r="O6" s="12">
        <v>13</v>
      </c>
      <c r="P6" s="12">
        <v>13</v>
      </c>
      <c r="Q6" s="12">
        <v>0</v>
      </c>
      <c r="R6" s="12">
        <v>13</v>
      </c>
      <c r="S6" s="12">
        <v>2</v>
      </c>
      <c r="T6" s="12">
        <v>5</v>
      </c>
      <c r="U6" s="12">
        <v>0</v>
      </c>
      <c r="V6" s="12">
        <v>5</v>
      </c>
      <c r="W6" s="12">
        <v>1</v>
      </c>
      <c r="X6" s="12">
        <v>4</v>
      </c>
      <c r="Y6" s="12">
        <v>0</v>
      </c>
      <c r="Z6" s="12">
        <v>4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10</v>
      </c>
      <c r="AJ6" s="12">
        <v>19</v>
      </c>
      <c r="AK6" s="12">
        <v>9</v>
      </c>
      <c r="AL6" s="12">
        <v>28</v>
      </c>
    </row>
    <row r="7" spans="1:38" ht="15.6" x14ac:dyDescent="0.3">
      <c r="A7" s="2">
        <v>2</v>
      </c>
      <c r="B7" s="13" t="s">
        <v>15</v>
      </c>
      <c r="C7" s="12">
        <v>205</v>
      </c>
      <c r="D7" s="12">
        <v>186</v>
      </c>
      <c r="E7" s="12">
        <v>19</v>
      </c>
      <c r="F7" s="12">
        <v>205</v>
      </c>
      <c r="G7" s="12">
        <v>72</v>
      </c>
      <c r="H7" s="12">
        <v>69</v>
      </c>
      <c r="I7" s="12">
        <v>3</v>
      </c>
      <c r="J7" s="12">
        <v>72</v>
      </c>
      <c r="K7" s="12">
        <v>132</v>
      </c>
      <c r="L7" s="12">
        <v>120</v>
      </c>
      <c r="M7" s="12">
        <v>12</v>
      </c>
      <c r="N7" s="12">
        <v>132</v>
      </c>
      <c r="O7" s="12">
        <v>12</v>
      </c>
      <c r="P7" s="12">
        <v>12</v>
      </c>
      <c r="Q7" s="12">
        <v>0</v>
      </c>
      <c r="R7" s="12">
        <v>12</v>
      </c>
      <c r="S7" s="12">
        <v>8</v>
      </c>
      <c r="T7" s="12">
        <v>37</v>
      </c>
      <c r="U7" s="12">
        <v>6</v>
      </c>
      <c r="V7" s="12">
        <v>43</v>
      </c>
      <c r="W7" s="12">
        <v>2</v>
      </c>
      <c r="X7" s="12">
        <v>9</v>
      </c>
      <c r="Y7" s="12">
        <v>3</v>
      </c>
      <c r="Z7" s="12">
        <v>12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9</v>
      </c>
      <c r="AJ7" s="12">
        <v>85</v>
      </c>
      <c r="AK7" s="12">
        <v>6</v>
      </c>
      <c r="AL7" s="12">
        <v>91</v>
      </c>
    </row>
    <row r="8" spans="1:38" ht="15.6" x14ac:dyDescent="0.3">
      <c r="A8" s="2">
        <v>3</v>
      </c>
      <c r="B8" s="11" t="s">
        <v>16</v>
      </c>
      <c r="C8" s="12">
        <v>89</v>
      </c>
      <c r="D8" s="12">
        <v>77</v>
      </c>
      <c r="E8" s="12">
        <v>9</v>
      </c>
      <c r="F8" s="12">
        <v>86</v>
      </c>
      <c r="G8" s="12">
        <v>14</v>
      </c>
      <c r="H8" s="12">
        <v>14</v>
      </c>
      <c r="I8" s="12">
        <v>0</v>
      </c>
      <c r="J8" s="12">
        <v>14</v>
      </c>
      <c r="K8" s="12">
        <v>26</v>
      </c>
      <c r="L8" s="12">
        <v>24</v>
      </c>
      <c r="M8" s="12">
        <v>2</v>
      </c>
      <c r="N8" s="12">
        <v>26</v>
      </c>
      <c r="O8" s="12">
        <v>3</v>
      </c>
      <c r="P8" s="12">
        <v>3</v>
      </c>
      <c r="Q8" s="12">
        <v>0</v>
      </c>
      <c r="R8" s="12">
        <v>3</v>
      </c>
      <c r="S8" s="12">
        <v>5</v>
      </c>
      <c r="T8" s="12">
        <v>11</v>
      </c>
      <c r="U8" s="12">
        <v>0</v>
      </c>
      <c r="V8" s="12">
        <v>11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1</v>
      </c>
      <c r="AJ8" s="12">
        <v>5</v>
      </c>
      <c r="AK8" s="12">
        <v>0</v>
      </c>
      <c r="AL8" s="12">
        <v>5</v>
      </c>
    </row>
    <row r="9" spans="1:38" ht="15.6" x14ac:dyDescent="0.3">
      <c r="A9" s="2">
        <v>4</v>
      </c>
      <c r="B9" s="11" t="s">
        <v>17</v>
      </c>
      <c r="C9" s="12">
        <v>193</v>
      </c>
      <c r="D9" s="12">
        <v>160</v>
      </c>
      <c r="E9" s="12">
        <v>33</v>
      </c>
      <c r="F9" s="12">
        <v>193</v>
      </c>
      <c r="G9" s="12">
        <v>37</v>
      </c>
      <c r="H9" s="12">
        <v>30</v>
      </c>
      <c r="I9" s="12">
        <v>3</v>
      </c>
      <c r="J9" s="12">
        <v>33</v>
      </c>
      <c r="K9" s="12">
        <v>143</v>
      </c>
      <c r="L9" s="12">
        <v>119</v>
      </c>
      <c r="M9" s="12">
        <v>24</v>
      </c>
      <c r="N9" s="12">
        <v>143</v>
      </c>
      <c r="O9" s="12">
        <v>29</v>
      </c>
      <c r="P9" s="12">
        <v>26</v>
      </c>
      <c r="Q9" s="12">
        <v>3</v>
      </c>
      <c r="R9" s="12">
        <v>29</v>
      </c>
      <c r="S9" s="12">
        <v>8</v>
      </c>
      <c r="T9" s="12">
        <v>32</v>
      </c>
      <c r="U9" s="12">
        <v>14</v>
      </c>
      <c r="V9" s="12">
        <v>46</v>
      </c>
      <c r="W9" s="12">
        <v>1</v>
      </c>
      <c r="X9" s="12">
        <v>4</v>
      </c>
      <c r="Y9" s="12">
        <v>4</v>
      </c>
      <c r="Z9" s="12">
        <v>8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6</v>
      </c>
      <c r="AJ9" s="12">
        <v>55</v>
      </c>
      <c r="AK9" s="12">
        <v>20</v>
      </c>
      <c r="AL9" s="12">
        <v>75</v>
      </c>
    </row>
    <row r="10" spans="1:38" ht="15.6" x14ac:dyDescent="0.3">
      <c r="A10" s="2">
        <v>5</v>
      </c>
      <c r="B10" s="11" t="s">
        <v>18</v>
      </c>
      <c r="C10" s="12">
        <v>205</v>
      </c>
      <c r="D10" s="12">
        <v>158</v>
      </c>
      <c r="E10" s="12">
        <v>22</v>
      </c>
      <c r="F10" s="12">
        <v>180</v>
      </c>
      <c r="G10" s="12">
        <v>8</v>
      </c>
      <c r="H10" s="12">
        <v>8</v>
      </c>
      <c r="I10" s="12">
        <v>0</v>
      </c>
      <c r="J10" s="12">
        <v>8</v>
      </c>
      <c r="K10" s="12">
        <v>79</v>
      </c>
      <c r="L10" s="12">
        <v>67</v>
      </c>
      <c r="M10" s="12">
        <v>12</v>
      </c>
      <c r="N10" s="12">
        <v>79</v>
      </c>
      <c r="O10" s="12">
        <v>6</v>
      </c>
      <c r="P10" s="12">
        <v>6</v>
      </c>
      <c r="Q10" s="12">
        <v>0</v>
      </c>
      <c r="R10" s="12">
        <v>6</v>
      </c>
      <c r="S10" s="12">
        <v>2</v>
      </c>
      <c r="T10" s="12">
        <v>8</v>
      </c>
      <c r="U10" s="12">
        <v>0</v>
      </c>
      <c r="V10" s="12">
        <v>8</v>
      </c>
      <c r="W10" s="12">
        <v>2</v>
      </c>
      <c r="X10" s="12">
        <v>4</v>
      </c>
      <c r="Y10" s="12">
        <v>0</v>
      </c>
      <c r="Z10" s="12">
        <v>4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1</v>
      </c>
      <c r="AJ10" s="12">
        <v>8</v>
      </c>
      <c r="AK10" s="12">
        <v>1</v>
      </c>
      <c r="AL10" s="12">
        <v>9</v>
      </c>
    </row>
    <row r="11" spans="1:38" ht="15.6" x14ac:dyDescent="0.3">
      <c r="A11" s="2">
        <v>6</v>
      </c>
      <c r="B11" s="11" t="s">
        <v>19</v>
      </c>
      <c r="C11" s="12">
        <v>401</v>
      </c>
      <c r="D11" s="12">
        <v>331</v>
      </c>
      <c r="E11" s="12">
        <v>70</v>
      </c>
      <c r="F11" s="12">
        <v>401</v>
      </c>
      <c r="G11" s="12">
        <v>204</v>
      </c>
      <c r="H11" s="12">
        <v>170</v>
      </c>
      <c r="I11" s="12">
        <v>34</v>
      </c>
      <c r="J11" s="12">
        <v>204</v>
      </c>
      <c r="K11" s="12">
        <v>183</v>
      </c>
      <c r="L11" s="12">
        <v>142</v>
      </c>
      <c r="M11" s="12">
        <v>41</v>
      </c>
      <c r="N11" s="12">
        <v>183</v>
      </c>
      <c r="O11" s="12">
        <v>71</v>
      </c>
      <c r="P11" s="12">
        <v>55</v>
      </c>
      <c r="Q11" s="12">
        <v>16</v>
      </c>
      <c r="R11" s="12">
        <v>71</v>
      </c>
      <c r="S11" s="12">
        <v>25</v>
      </c>
      <c r="T11" s="12">
        <v>99</v>
      </c>
      <c r="U11" s="12">
        <v>24</v>
      </c>
      <c r="V11" s="12">
        <v>123</v>
      </c>
      <c r="W11" s="12">
        <v>9</v>
      </c>
      <c r="X11" s="12">
        <v>26</v>
      </c>
      <c r="Y11" s="12">
        <v>2</v>
      </c>
      <c r="Z11" s="12">
        <v>28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1</v>
      </c>
      <c r="AJ11" s="12">
        <v>9</v>
      </c>
      <c r="AK11" s="12">
        <v>1</v>
      </c>
      <c r="AL11" s="12">
        <v>10</v>
      </c>
    </row>
    <row r="12" spans="1:38" ht="15.6" x14ac:dyDescent="0.3">
      <c r="A12" s="2">
        <v>7</v>
      </c>
      <c r="B12" s="11" t="s">
        <v>20</v>
      </c>
      <c r="C12" s="12">
        <v>106</v>
      </c>
      <c r="D12" s="12">
        <v>95</v>
      </c>
      <c r="E12" s="12">
        <v>11</v>
      </c>
      <c r="F12" s="12">
        <v>106</v>
      </c>
      <c r="G12" s="12">
        <v>9</v>
      </c>
      <c r="H12" s="12">
        <v>9</v>
      </c>
      <c r="I12" s="12">
        <v>0</v>
      </c>
      <c r="J12" s="12">
        <v>9</v>
      </c>
      <c r="K12" s="12">
        <v>62</v>
      </c>
      <c r="L12" s="12">
        <v>57</v>
      </c>
      <c r="M12" s="12">
        <v>5</v>
      </c>
      <c r="N12" s="12">
        <v>62</v>
      </c>
      <c r="O12" s="12">
        <v>21</v>
      </c>
      <c r="P12" s="12">
        <v>19</v>
      </c>
      <c r="Q12" s="12">
        <v>2</v>
      </c>
      <c r="R12" s="12">
        <v>21</v>
      </c>
      <c r="S12" s="12">
        <v>3</v>
      </c>
      <c r="T12" s="12">
        <v>10</v>
      </c>
      <c r="U12" s="12">
        <v>4</v>
      </c>
      <c r="V12" s="12">
        <v>14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1</v>
      </c>
      <c r="AJ12" s="12">
        <v>10</v>
      </c>
      <c r="AK12" s="12">
        <v>2</v>
      </c>
      <c r="AL12" s="12">
        <v>12</v>
      </c>
    </row>
    <row r="13" spans="1:38" ht="15.6" x14ac:dyDescent="0.3">
      <c r="A13" s="2">
        <v>8</v>
      </c>
      <c r="B13" s="11" t="s">
        <v>21</v>
      </c>
      <c r="C13" s="12">
        <v>276</v>
      </c>
      <c r="D13" s="12">
        <v>237</v>
      </c>
      <c r="E13" s="12">
        <v>39</v>
      </c>
      <c r="F13" s="12">
        <v>276</v>
      </c>
      <c r="G13" s="12">
        <v>67</v>
      </c>
      <c r="H13" s="12">
        <v>55</v>
      </c>
      <c r="I13" s="12">
        <v>11</v>
      </c>
      <c r="J13" s="12">
        <v>66</v>
      </c>
      <c r="K13" s="12">
        <v>182</v>
      </c>
      <c r="L13" s="12">
        <v>160</v>
      </c>
      <c r="M13" s="12">
        <v>22</v>
      </c>
      <c r="N13" s="12">
        <v>182</v>
      </c>
      <c r="O13" s="12">
        <v>77</v>
      </c>
      <c r="P13" s="12">
        <v>63</v>
      </c>
      <c r="Q13" s="12">
        <v>14</v>
      </c>
      <c r="R13" s="12">
        <v>77</v>
      </c>
      <c r="S13" s="12">
        <v>14</v>
      </c>
      <c r="T13" s="12">
        <v>31</v>
      </c>
      <c r="U13" s="12">
        <v>8</v>
      </c>
      <c r="V13" s="12">
        <v>39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6</v>
      </c>
      <c r="AJ13" s="12">
        <v>43</v>
      </c>
      <c r="AK13" s="12">
        <v>17</v>
      </c>
      <c r="AL13" s="12">
        <v>60</v>
      </c>
    </row>
    <row r="14" spans="1:38" ht="15.6" x14ac:dyDescent="0.3">
      <c r="A14" s="2"/>
      <c r="B14" s="14" t="s">
        <v>22</v>
      </c>
      <c r="C14" s="15">
        <v>1558</v>
      </c>
      <c r="D14" s="15">
        <v>1316</v>
      </c>
      <c r="E14" s="15">
        <v>214</v>
      </c>
      <c r="F14" s="15">
        <v>1530</v>
      </c>
      <c r="G14" s="15">
        <v>430</v>
      </c>
      <c r="H14" s="15">
        <v>371</v>
      </c>
      <c r="I14" s="15">
        <v>54</v>
      </c>
      <c r="J14" s="15">
        <v>425</v>
      </c>
      <c r="K14" s="15">
        <f>SUM(K6:K13)</f>
        <v>837</v>
      </c>
      <c r="L14" s="15">
        <f t="shared" ref="L14:V14" si="0">SUM(L6:L13)</f>
        <v>714</v>
      </c>
      <c r="M14" s="15">
        <f t="shared" si="0"/>
        <v>123</v>
      </c>
      <c r="N14" s="15">
        <f t="shared" si="0"/>
        <v>837</v>
      </c>
      <c r="O14" s="15">
        <f t="shared" si="0"/>
        <v>232</v>
      </c>
      <c r="P14" s="15">
        <f t="shared" si="0"/>
        <v>197</v>
      </c>
      <c r="Q14" s="15">
        <f t="shared" si="0"/>
        <v>35</v>
      </c>
      <c r="R14" s="15">
        <f t="shared" si="0"/>
        <v>232</v>
      </c>
      <c r="S14" s="15">
        <f t="shared" si="0"/>
        <v>67</v>
      </c>
      <c r="T14" s="15">
        <f t="shared" si="0"/>
        <v>233</v>
      </c>
      <c r="U14" s="15">
        <f t="shared" si="0"/>
        <v>56</v>
      </c>
      <c r="V14" s="15">
        <f t="shared" si="0"/>
        <v>289</v>
      </c>
      <c r="W14" s="15">
        <f>SUM(W6:W13)</f>
        <v>15</v>
      </c>
      <c r="X14" s="15">
        <f t="shared" ref="X14:AL14" si="1">SUM(X6:X13)</f>
        <v>47</v>
      </c>
      <c r="Y14" s="15">
        <f t="shared" si="1"/>
        <v>9</v>
      </c>
      <c r="Z14" s="15">
        <f t="shared" si="1"/>
        <v>56</v>
      </c>
      <c r="AA14" s="15">
        <f t="shared" si="1"/>
        <v>0</v>
      </c>
      <c r="AB14" s="15">
        <f t="shared" si="1"/>
        <v>0</v>
      </c>
      <c r="AC14" s="15">
        <f t="shared" si="1"/>
        <v>0</v>
      </c>
      <c r="AD14" s="15">
        <f t="shared" si="1"/>
        <v>0</v>
      </c>
      <c r="AE14" s="15">
        <f t="shared" si="1"/>
        <v>0</v>
      </c>
      <c r="AF14" s="15">
        <f t="shared" si="1"/>
        <v>0</v>
      </c>
      <c r="AG14" s="15">
        <f t="shared" si="1"/>
        <v>0</v>
      </c>
      <c r="AH14" s="15">
        <f t="shared" si="1"/>
        <v>0</v>
      </c>
      <c r="AI14" s="15">
        <f t="shared" si="1"/>
        <v>35</v>
      </c>
      <c r="AJ14" s="15">
        <f t="shared" si="1"/>
        <v>234</v>
      </c>
      <c r="AK14" s="15">
        <f t="shared" si="1"/>
        <v>56</v>
      </c>
      <c r="AL14" s="15">
        <f t="shared" si="1"/>
        <v>290</v>
      </c>
    </row>
  </sheetData>
  <mergeCells count="2">
    <mergeCell ref="B4:C4"/>
    <mergeCell ref="M4:S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B94C-00FD-476A-B8CB-2966C6E3E83E}">
  <dimension ref="A5:M15"/>
  <sheetViews>
    <sheetView workbookViewId="0">
      <selection activeCell="A5" sqref="A5"/>
    </sheetView>
  </sheetViews>
  <sheetFormatPr baseColWidth="10" defaultColWidth="11.5546875" defaultRowHeight="15" x14ac:dyDescent="0.25"/>
  <cols>
    <col min="1" max="1" width="16.6640625" style="17" customWidth="1"/>
    <col min="2" max="9" width="11.5546875" style="17"/>
    <col min="10" max="10" width="12.5546875" style="17" customWidth="1"/>
    <col min="11" max="16384" width="11.5546875" style="17"/>
  </cols>
  <sheetData>
    <row r="5" spans="1:13" x14ac:dyDescent="0.25">
      <c r="A5" s="16">
        <v>45323</v>
      </c>
    </row>
    <row r="6" spans="1:13" s="24" customFormat="1" ht="15.6" x14ac:dyDescent="0.3">
      <c r="A6" s="18" t="s">
        <v>1</v>
      </c>
      <c r="B6" s="19" t="s">
        <v>23</v>
      </c>
      <c r="C6" s="20" t="s">
        <v>3</v>
      </c>
      <c r="D6" s="21" t="s">
        <v>4</v>
      </c>
      <c r="E6" s="22" t="s">
        <v>5</v>
      </c>
      <c r="F6" s="19" t="s">
        <v>24</v>
      </c>
      <c r="G6" s="20" t="s">
        <v>3</v>
      </c>
      <c r="H6" s="21" t="s">
        <v>4</v>
      </c>
      <c r="I6" s="22" t="s">
        <v>5</v>
      </c>
      <c r="J6" s="19" t="s">
        <v>25</v>
      </c>
      <c r="K6" s="20" t="s">
        <v>3</v>
      </c>
      <c r="L6" s="21" t="s">
        <v>4</v>
      </c>
      <c r="M6" s="23" t="s">
        <v>5</v>
      </c>
    </row>
    <row r="7" spans="1:13" s="24" customFormat="1" ht="15.6" x14ac:dyDescent="0.3">
      <c r="A7" s="25" t="s">
        <v>14</v>
      </c>
      <c r="B7" s="26"/>
      <c r="C7" s="26"/>
      <c r="D7" s="27"/>
      <c r="E7" s="28"/>
      <c r="F7" s="29">
        <v>1</v>
      </c>
      <c r="G7" s="30">
        <v>6</v>
      </c>
      <c r="H7" s="31">
        <v>0</v>
      </c>
      <c r="I7" s="30">
        <v>6</v>
      </c>
      <c r="J7" s="32">
        <v>1</v>
      </c>
      <c r="K7" s="32">
        <v>8</v>
      </c>
      <c r="L7" s="32">
        <v>0</v>
      </c>
      <c r="M7" s="33">
        <v>8</v>
      </c>
    </row>
    <row r="8" spans="1:13" s="24" customFormat="1" ht="15.6" x14ac:dyDescent="0.3">
      <c r="A8" s="25" t="s">
        <v>15</v>
      </c>
      <c r="B8" s="34"/>
      <c r="C8" s="34"/>
      <c r="D8" s="35"/>
      <c r="E8" s="36"/>
      <c r="F8" s="37">
        <v>1</v>
      </c>
      <c r="G8" s="37">
        <v>3</v>
      </c>
      <c r="H8" s="37">
        <v>2</v>
      </c>
      <c r="I8" s="37">
        <v>5</v>
      </c>
      <c r="J8" s="38">
        <v>6</v>
      </c>
      <c r="K8" s="38">
        <v>69</v>
      </c>
      <c r="L8" s="39">
        <v>3</v>
      </c>
      <c r="M8" s="40">
        <v>72</v>
      </c>
    </row>
    <row r="9" spans="1:13" s="24" customFormat="1" ht="15.6" x14ac:dyDescent="0.3">
      <c r="A9" s="25" t="s">
        <v>16</v>
      </c>
      <c r="B9" s="34"/>
      <c r="C9" s="34"/>
      <c r="D9" s="35"/>
      <c r="E9" s="28"/>
      <c r="F9" s="41"/>
      <c r="G9" s="42"/>
      <c r="H9" s="42"/>
      <c r="I9" s="42"/>
      <c r="J9" s="43"/>
      <c r="K9" s="43"/>
      <c r="L9" s="32"/>
      <c r="M9" s="44"/>
    </row>
    <row r="10" spans="1:13" s="24" customFormat="1" ht="15.6" x14ac:dyDescent="0.3">
      <c r="A10" s="25" t="s">
        <v>17</v>
      </c>
      <c r="B10" s="26"/>
      <c r="C10" s="26"/>
      <c r="D10" s="35"/>
      <c r="E10" s="28"/>
      <c r="F10" s="45">
        <v>2</v>
      </c>
      <c r="G10" s="31">
        <v>14</v>
      </c>
      <c r="H10" s="31">
        <v>7</v>
      </c>
      <c r="I10" s="31">
        <v>21</v>
      </c>
      <c r="J10" s="32">
        <v>2</v>
      </c>
      <c r="K10" s="32">
        <v>38</v>
      </c>
      <c r="L10" s="38">
        <v>5</v>
      </c>
      <c r="M10" s="44">
        <v>43</v>
      </c>
    </row>
    <row r="11" spans="1:13" s="24" customFormat="1" ht="15.6" x14ac:dyDescent="0.3">
      <c r="A11" s="25" t="s">
        <v>18</v>
      </c>
      <c r="B11" s="34"/>
      <c r="C11" s="34"/>
      <c r="D11" s="46"/>
      <c r="E11" s="28"/>
      <c r="F11" s="45"/>
      <c r="G11" s="31"/>
      <c r="H11" s="31"/>
      <c r="I11" s="31"/>
      <c r="J11" s="32"/>
      <c r="K11" s="32"/>
      <c r="L11" s="38"/>
      <c r="M11" s="44"/>
    </row>
    <row r="12" spans="1:13" s="24" customFormat="1" ht="15.6" x14ac:dyDescent="0.3">
      <c r="A12" s="25" t="s">
        <v>19</v>
      </c>
      <c r="B12" s="34"/>
      <c r="C12" s="34"/>
      <c r="D12" s="46"/>
      <c r="E12" s="28"/>
      <c r="F12" s="45"/>
      <c r="G12" s="31"/>
      <c r="H12" s="31"/>
      <c r="I12" s="31"/>
      <c r="J12" s="32"/>
      <c r="K12" s="32"/>
      <c r="L12" s="38"/>
      <c r="M12" s="44"/>
    </row>
    <row r="13" spans="1:13" s="24" customFormat="1" ht="15.6" x14ac:dyDescent="0.3">
      <c r="A13" s="25" t="s">
        <v>20</v>
      </c>
      <c r="B13" s="34"/>
      <c r="C13" s="34"/>
      <c r="D13" s="46"/>
      <c r="E13" s="28"/>
      <c r="F13" s="45"/>
      <c r="G13" s="31"/>
      <c r="H13" s="31"/>
      <c r="I13" s="31"/>
      <c r="J13" s="32"/>
      <c r="K13" s="32"/>
      <c r="L13" s="32"/>
      <c r="M13" s="33"/>
    </row>
    <row r="14" spans="1:13" s="24" customFormat="1" ht="15.6" x14ac:dyDescent="0.3">
      <c r="A14" s="25" t="s">
        <v>21</v>
      </c>
      <c r="B14" s="34"/>
      <c r="C14" s="34"/>
      <c r="D14" s="35"/>
      <c r="E14" s="36"/>
      <c r="F14" s="45"/>
      <c r="G14" s="31"/>
      <c r="H14" s="31"/>
      <c r="I14" s="31"/>
      <c r="J14" s="32"/>
      <c r="K14" s="32"/>
      <c r="L14" s="32"/>
      <c r="M14" s="33"/>
    </row>
    <row r="15" spans="1:13" s="19" customFormat="1" ht="17.399999999999999" x14ac:dyDescent="0.3">
      <c r="A15" s="47" t="s">
        <v>22</v>
      </c>
      <c r="B15" s="48"/>
      <c r="C15" s="48"/>
      <c r="D15" s="49"/>
      <c r="E15" s="50"/>
      <c r="F15" s="51">
        <v>4</v>
      </c>
      <c r="G15" s="52">
        <v>23</v>
      </c>
      <c r="H15" s="52">
        <v>9</v>
      </c>
      <c r="I15" s="53">
        <v>32</v>
      </c>
      <c r="J15" s="54">
        <v>9</v>
      </c>
      <c r="K15" s="54">
        <v>115</v>
      </c>
      <c r="L15" s="55">
        <v>8</v>
      </c>
      <c r="M15" s="56">
        <v>123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6CE67-F173-4F22-BAEC-746E3EA340F5}">
  <dimension ref="A3:E48"/>
  <sheetViews>
    <sheetView workbookViewId="0"/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0.33203125" customWidth="1"/>
    <col min="4" max="4" width="11.109375" customWidth="1"/>
    <col min="5" max="5" width="11.77734375" customWidth="1"/>
  </cols>
  <sheetData>
    <row r="3" spans="1:5" ht="24" customHeight="1" x14ac:dyDescent="0.35">
      <c r="A3" s="357"/>
      <c r="B3" s="357"/>
      <c r="C3" s="357"/>
      <c r="D3" s="357"/>
      <c r="E3" s="357"/>
    </row>
    <row r="4" spans="1:5" ht="24" customHeight="1" x14ac:dyDescent="0.3">
      <c r="A4" s="359" t="s">
        <v>163</v>
      </c>
      <c r="B4" s="359"/>
      <c r="C4" s="359"/>
      <c r="D4" s="359"/>
      <c r="E4" s="359"/>
    </row>
    <row r="6" spans="1:5" ht="30" customHeight="1" x14ac:dyDescent="0.3">
      <c r="C6" s="360" t="s">
        <v>126</v>
      </c>
      <c r="D6" s="361"/>
      <c r="E6" s="361"/>
    </row>
    <row r="7" spans="1:5" ht="30" customHeight="1" x14ac:dyDescent="0.3">
      <c r="A7" s="386" t="s">
        <v>127</v>
      </c>
      <c r="B7" s="386" t="s">
        <v>128</v>
      </c>
      <c r="C7" s="387" t="s">
        <v>129</v>
      </c>
      <c r="D7" s="387" t="s">
        <v>130</v>
      </c>
      <c r="E7" s="387" t="s">
        <v>131</v>
      </c>
    </row>
    <row r="8" spans="1:5" ht="30" customHeight="1" x14ac:dyDescent="0.3">
      <c r="A8" s="362">
        <v>1</v>
      </c>
      <c r="B8" s="363" t="s">
        <v>132</v>
      </c>
      <c r="C8" s="381">
        <v>0</v>
      </c>
      <c r="D8" s="381">
        <v>7</v>
      </c>
      <c r="E8" s="381"/>
    </row>
    <row r="9" spans="1:5" ht="30" customHeight="1" x14ac:dyDescent="0.3">
      <c r="A9" s="362">
        <v>2</v>
      </c>
      <c r="B9" s="363" t="s">
        <v>133</v>
      </c>
      <c r="C9" s="381">
        <v>18</v>
      </c>
      <c r="D9" s="381">
        <v>1</v>
      </c>
      <c r="E9" s="381"/>
    </row>
    <row r="10" spans="1:5" ht="30" customHeight="1" x14ac:dyDescent="0.3">
      <c r="A10" s="362">
        <v>3</v>
      </c>
      <c r="B10" s="363" t="s">
        <v>134</v>
      </c>
      <c r="C10" s="381">
        <v>0</v>
      </c>
      <c r="D10" s="381">
        <v>0</v>
      </c>
      <c r="E10" s="381"/>
    </row>
    <row r="11" spans="1:5" ht="30" customHeight="1" x14ac:dyDescent="0.3">
      <c r="A11" s="362">
        <v>4</v>
      </c>
      <c r="B11" s="363" t="s">
        <v>135</v>
      </c>
      <c r="C11" s="382">
        <v>0</v>
      </c>
      <c r="D11" s="382">
        <v>0</v>
      </c>
      <c r="E11" s="382"/>
    </row>
    <row r="12" spans="1:5" ht="30" customHeight="1" x14ac:dyDescent="0.3">
      <c r="A12" s="362">
        <v>5</v>
      </c>
      <c r="B12" s="363" t="s">
        <v>136</v>
      </c>
      <c r="C12" s="381">
        <v>18</v>
      </c>
      <c r="D12" s="381">
        <v>8</v>
      </c>
      <c r="E12" s="381"/>
    </row>
    <row r="13" spans="1:5" ht="30" customHeight="1" x14ac:dyDescent="0.3">
      <c r="A13" s="362">
        <v>6</v>
      </c>
      <c r="B13" s="363" t="s">
        <v>137</v>
      </c>
      <c r="C13" s="381">
        <v>4</v>
      </c>
      <c r="D13" s="381">
        <v>5</v>
      </c>
      <c r="E13" s="381"/>
    </row>
    <row r="14" spans="1:5" x14ac:dyDescent="0.3">
      <c r="A14" s="379">
        <v>7</v>
      </c>
      <c r="B14" s="380" t="s">
        <v>160</v>
      </c>
      <c r="C14" s="383">
        <v>0</v>
      </c>
      <c r="D14" s="383">
        <v>5</v>
      </c>
      <c r="E14" s="384"/>
    </row>
    <row r="15" spans="1:5" x14ac:dyDescent="0.3">
      <c r="A15" s="117"/>
      <c r="B15" s="115"/>
    </row>
    <row r="16" spans="1:5" ht="18" x14ac:dyDescent="0.35">
      <c r="A16" s="357" t="s">
        <v>138</v>
      </c>
      <c r="B16" s="357"/>
      <c r="C16" s="358"/>
      <c r="D16" s="358"/>
      <c r="E16" s="358"/>
    </row>
    <row r="17" spans="1:5" ht="15.6" x14ac:dyDescent="0.3">
      <c r="A17" s="359" t="s">
        <v>162</v>
      </c>
      <c r="B17" s="359"/>
      <c r="C17" s="358"/>
      <c r="D17" s="358"/>
      <c r="E17" s="358"/>
    </row>
    <row r="20" spans="1:5" x14ac:dyDescent="0.3">
      <c r="C20" s="365" t="s">
        <v>126</v>
      </c>
      <c r="D20" s="365"/>
      <c r="E20" s="365"/>
    </row>
    <row r="21" spans="1:5" x14ac:dyDescent="0.3">
      <c r="A21" s="387" t="s">
        <v>127</v>
      </c>
      <c r="B21" s="388" t="s">
        <v>128</v>
      </c>
      <c r="C21" s="389" t="s">
        <v>129</v>
      </c>
      <c r="D21" s="389" t="s">
        <v>130</v>
      </c>
      <c r="E21" s="389" t="s">
        <v>131</v>
      </c>
    </row>
    <row r="22" spans="1:5" x14ac:dyDescent="0.3">
      <c r="A22" s="362">
        <v>1</v>
      </c>
      <c r="B22" s="366" t="s">
        <v>139</v>
      </c>
      <c r="C22" s="385">
        <v>4</v>
      </c>
      <c r="D22" s="385">
        <v>12</v>
      </c>
      <c r="E22" s="385"/>
    </row>
    <row r="23" spans="1:5" x14ac:dyDescent="0.3">
      <c r="A23" s="362">
        <v>2</v>
      </c>
      <c r="B23" s="366" t="s">
        <v>140</v>
      </c>
      <c r="C23" s="385">
        <v>4</v>
      </c>
      <c r="D23" s="385">
        <v>12</v>
      </c>
      <c r="E23" s="385"/>
    </row>
    <row r="24" spans="1:5" x14ac:dyDescent="0.3">
      <c r="A24" s="362">
        <v>3</v>
      </c>
      <c r="B24" s="366" t="s">
        <v>141</v>
      </c>
      <c r="C24" s="385">
        <v>4</v>
      </c>
      <c r="D24" s="385">
        <v>12</v>
      </c>
      <c r="E24" s="385"/>
    </row>
    <row r="25" spans="1:5" x14ac:dyDescent="0.3">
      <c r="A25" s="362">
        <v>4</v>
      </c>
      <c r="B25" s="366" t="s">
        <v>142</v>
      </c>
      <c r="C25" s="385">
        <v>4</v>
      </c>
      <c r="D25" s="385">
        <v>12</v>
      </c>
      <c r="E25" s="385"/>
    </row>
    <row r="26" spans="1:5" x14ac:dyDescent="0.3">
      <c r="A26" s="362">
        <v>5</v>
      </c>
      <c r="B26" s="366" t="s">
        <v>143</v>
      </c>
      <c r="C26" s="385">
        <v>0</v>
      </c>
      <c r="D26" s="385">
        <v>0</v>
      </c>
      <c r="E26" s="385"/>
    </row>
    <row r="27" spans="1:5" x14ac:dyDescent="0.3">
      <c r="A27" s="362">
        <v>6</v>
      </c>
      <c r="B27" s="366" t="s">
        <v>144</v>
      </c>
      <c r="C27" s="385">
        <v>4</v>
      </c>
      <c r="D27" s="385">
        <v>4</v>
      </c>
      <c r="E27" s="385"/>
    </row>
    <row r="28" spans="1:5" ht="28.8" x14ac:dyDescent="0.3">
      <c r="A28" s="362">
        <v>7</v>
      </c>
      <c r="B28" s="366" t="s">
        <v>145</v>
      </c>
      <c r="C28" s="385">
        <v>1080</v>
      </c>
      <c r="D28" s="385">
        <v>574</v>
      </c>
      <c r="E28" s="385"/>
    </row>
    <row r="29" spans="1:5" ht="28.8" x14ac:dyDescent="0.3">
      <c r="A29" s="362">
        <v>8</v>
      </c>
      <c r="B29" s="366" t="s">
        <v>146</v>
      </c>
      <c r="C29" s="385">
        <v>0</v>
      </c>
      <c r="D29" s="385">
        <v>8</v>
      </c>
      <c r="E29" s="385"/>
    </row>
    <row r="32" spans="1:5" ht="15.6" x14ac:dyDescent="0.3">
      <c r="A32" s="367" t="s">
        <v>147</v>
      </c>
      <c r="B32" s="367"/>
      <c r="C32" s="367"/>
    </row>
    <row r="33" spans="1:5" x14ac:dyDescent="0.3">
      <c r="A33" s="368"/>
    </row>
    <row r="34" spans="1:5" ht="15.6" x14ac:dyDescent="0.3">
      <c r="A34" s="367" t="s">
        <v>161</v>
      </c>
      <c r="B34" s="367"/>
      <c r="C34" s="367"/>
    </row>
    <row r="35" spans="1:5" ht="15.6" x14ac:dyDescent="0.3">
      <c r="A35" s="369"/>
      <c r="B35" s="369"/>
      <c r="C35" s="369"/>
    </row>
    <row r="36" spans="1:5" ht="15.6" x14ac:dyDescent="0.3">
      <c r="A36" s="369"/>
    </row>
    <row r="37" spans="1:5" x14ac:dyDescent="0.3">
      <c r="A37" s="368"/>
      <c r="C37" s="370">
        <v>45323</v>
      </c>
      <c r="D37" s="371"/>
      <c r="E37" s="372"/>
    </row>
    <row r="38" spans="1:5" x14ac:dyDescent="0.3">
      <c r="A38" s="387" t="s">
        <v>127</v>
      </c>
      <c r="B38" s="387" t="s">
        <v>128</v>
      </c>
      <c r="C38" s="390" t="s">
        <v>148</v>
      </c>
      <c r="D38" s="390" t="s">
        <v>149</v>
      </c>
      <c r="E38" s="390" t="s">
        <v>49</v>
      </c>
    </row>
    <row r="39" spans="1:5" ht="28.8" x14ac:dyDescent="0.3">
      <c r="A39" s="362">
        <v>1</v>
      </c>
      <c r="B39" s="363" t="s">
        <v>150</v>
      </c>
      <c r="C39" s="364">
        <v>4</v>
      </c>
      <c r="D39" s="364">
        <v>19</v>
      </c>
      <c r="E39" s="256">
        <f>SUM(C39:D39)</f>
        <v>23</v>
      </c>
    </row>
    <row r="40" spans="1:5" ht="28.8" x14ac:dyDescent="0.3">
      <c r="A40" s="362">
        <v>2</v>
      </c>
      <c r="B40" s="363" t="s">
        <v>151</v>
      </c>
      <c r="C40" s="364">
        <v>4</v>
      </c>
      <c r="D40" s="364">
        <v>19</v>
      </c>
      <c r="E40" s="256">
        <f t="shared" ref="E40:E48" si="0">SUM(C40:D40)</f>
        <v>23</v>
      </c>
    </row>
    <row r="41" spans="1:5" ht="28.8" x14ac:dyDescent="0.3">
      <c r="A41" s="362">
        <v>3</v>
      </c>
      <c r="B41" s="363" t="s">
        <v>152</v>
      </c>
      <c r="C41" s="364">
        <v>4</v>
      </c>
      <c r="D41" s="364">
        <v>19</v>
      </c>
      <c r="E41" s="256">
        <f t="shared" si="0"/>
        <v>23</v>
      </c>
    </row>
    <row r="42" spans="1:5" ht="28.8" x14ac:dyDescent="0.3">
      <c r="A42" s="362">
        <v>4</v>
      </c>
      <c r="B42" s="363" t="s">
        <v>153</v>
      </c>
      <c r="C42" s="364">
        <v>0</v>
      </c>
      <c r="D42" s="364">
        <v>0</v>
      </c>
      <c r="E42" s="256">
        <f t="shared" si="0"/>
        <v>0</v>
      </c>
    </row>
    <row r="43" spans="1:5" ht="28.8" x14ac:dyDescent="0.3">
      <c r="A43" s="362">
        <v>5</v>
      </c>
      <c r="B43" s="363" t="s">
        <v>154</v>
      </c>
      <c r="C43" s="364">
        <v>4</v>
      </c>
      <c r="D43" s="364">
        <v>9</v>
      </c>
      <c r="E43" s="256">
        <f t="shared" si="0"/>
        <v>13</v>
      </c>
    </row>
    <row r="44" spans="1:5" x14ac:dyDescent="0.3">
      <c r="A44" s="362">
        <v>6</v>
      </c>
      <c r="B44" s="363" t="s">
        <v>155</v>
      </c>
      <c r="C44" s="373">
        <v>1</v>
      </c>
      <c r="D44" s="374"/>
      <c r="E44" s="256">
        <f t="shared" si="0"/>
        <v>1</v>
      </c>
    </row>
    <row r="45" spans="1:5" x14ac:dyDescent="0.3">
      <c r="A45" s="362">
        <v>7</v>
      </c>
      <c r="B45" s="363" t="s">
        <v>156</v>
      </c>
      <c r="C45" s="375">
        <v>1666.68</v>
      </c>
      <c r="D45" s="376">
        <v>1011.51</v>
      </c>
      <c r="E45" s="377">
        <f t="shared" si="0"/>
        <v>2678.19</v>
      </c>
    </row>
    <row r="46" spans="1:5" ht="28.8" x14ac:dyDescent="0.3">
      <c r="A46" s="362">
        <v>8</v>
      </c>
      <c r="B46" s="363" t="s">
        <v>157</v>
      </c>
      <c r="C46" s="375">
        <v>407012.45</v>
      </c>
      <c r="D46" s="376">
        <v>452290.53</v>
      </c>
      <c r="E46" s="377">
        <f t="shared" si="0"/>
        <v>859302.98</v>
      </c>
    </row>
    <row r="47" spans="1:5" x14ac:dyDescent="0.3">
      <c r="A47" s="362">
        <v>9</v>
      </c>
      <c r="B47" s="363" t="s">
        <v>158</v>
      </c>
      <c r="C47" s="373">
        <v>0</v>
      </c>
      <c r="D47" s="374"/>
      <c r="E47" s="256">
        <v>0</v>
      </c>
    </row>
    <row r="48" spans="1:5" x14ac:dyDescent="0.3">
      <c r="A48" s="378">
        <v>10</v>
      </c>
      <c r="B48" s="363" t="s">
        <v>159</v>
      </c>
      <c r="C48" s="373">
        <v>0</v>
      </c>
      <c r="D48" s="374"/>
      <c r="E48" s="256">
        <f t="shared" si="0"/>
        <v>0</v>
      </c>
    </row>
  </sheetData>
  <mergeCells count="8">
    <mergeCell ref="C37:E37"/>
    <mergeCell ref="C44:D44"/>
    <mergeCell ref="C47:D47"/>
    <mergeCell ref="C48:D48"/>
    <mergeCell ref="C6:E6"/>
    <mergeCell ref="C20:E20"/>
    <mergeCell ref="A32:C32"/>
    <mergeCell ref="A34:C34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5B7D-0AF9-4C21-8111-628035822A21}">
  <dimension ref="A3:Z19"/>
  <sheetViews>
    <sheetView topLeftCell="A9" workbookViewId="0">
      <selection activeCell="C23" sqref="C23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</cols>
  <sheetData>
    <row r="3" spans="1:26" ht="18" x14ac:dyDescent="0.35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</row>
    <row r="4" spans="1:26" ht="18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26" ht="18" x14ac:dyDescent="0.35">
      <c r="A5" s="348"/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</row>
    <row r="6" spans="1:26" x14ac:dyDescent="0.3">
      <c r="A6" s="308" t="s">
        <v>60</v>
      </c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</row>
    <row r="7" spans="1:26" ht="18" x14ac:dyDescent="0.35">
      <c r="A7" s="118" t="s">
        <v>61</v>
      </c>
      <c r="B7" s="119" t="s">
        <v>62</v>
      </c>
    </row>
    <row r="8" spans="1:26" ht="42.6" customHeight="1" x14ac:dyDescent="0.3">
      <c r="A8" s="120"/>
      <c r="B8" s="121" t="s">
        <v>1</v>
      </c>
      <c r="C8" s="122" t="s">
        <v>13</v>
      </c>
      <c r="D8" s="123" t="s">
        <v>3</v>
      </c>
      <c r="E8" s="124" t="s">
        <v>4</v>
      </c>
      <c r="F8" s="125" t="s">
        <v>63</v>
      </c>
      <c r="G8" s="122" t="s">
        <v>64</v>
      </c>
      <c r="H8" s="123" t="s">
        <v>3</v>
      </c>
      <c r="I8" s="124" t="s">
        <v>4</v>
      </c>
      <c r="J8" s="125" t="s">
        <v>63</v>
      </c>
      <c r="K8" s="122" t="s">
        <v>65</v>
      </c>
      <c r="L8" s="123" t="s">
        <v>3</v>
      </c>
      <c r="M8" s="124" t="s">
        <v>4</v>
      </c>
      <c r="N8" s="125" t="s">
        <v>63</v>
      </c>
      <c r="O8" s="122" t="s">
        <v>66</v>
      </c>
      <c r="P8" s="123" t="s">
        <v>3</v>
      </c>
      <c r="Q8" s="124" t="s">
        <v>4</v>
      </c>
      <c r="R8" s="125" t="s">
        <v>63</v>
      </c>
      <c r="S8" s="122" t="s">
        <v>67</v>
      </c>
      <c r="T8" s="123" t="s">
        <v>3</v>
      </c>
      <c r="U8" s="124" t="s">
        <v>4</v>
      </c>
      <c r="V8" s="125" t="s">
        <v>63</v>
      </c>
      <c r="W8" s="122" t="s">
        <v>68</v>
      </c>
      <c r="X8" s="123" t="s">
        <v>3</v>
      </c>
      <c r="Y8" s="124" t="s">
        <v>4</v>
      </c>
      <c r="Z8" s="125" t="s">
        <v>63</v>
      </c>
    </row>
    <row r="9" spans="1:26" ht="15.6" x14ac:dyDescent="0.3">
      <c r="A9" s="126">
        <v>1</v>
      </c>
      <c r="B9" s="127" t="s">
        <v>14</v>
      </c>
      <c r="C9" s="12"/>
      <c r="D9" s="12"/>
      <c r="E9" s="12"/>
      <c r="F9" s="12"/>
      <c r="G9" s="128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6" x14ac:dyDescent="0.3">
      <c r="A10" s="126">
        <v>2</v>
      </c>
      <c r="B10" s="129" t="s">
        <v>15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6" x14ac:dyDescent="0.3">
      <c r="A11" s="126">
        <v>3</v>
      </c>
      <c r="B11" s="127" t="s">
        <v>16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6" x14ac:dyDescent="0.3">
      <c r="A12" s="126">
        <v>4</v>
      </c>
      <c r="B12" s="127" t="s">
        <v>17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6" x14ac:dyDescent="0.3">
      <c r="A13" s="126">
        <v>5</v>
      </c>
      <c r="B13" s="127" t="s">
        <v>18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6" x14ac:dyDescent="0.3">
      <c r="A14" s="126">
        <v>6</v>
      </c>
      <c r="B14" s="127" t="s">
        <v>19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6" x14ac:dyDescent="0.3">
      <c r="A15" s="126">
        <v>7</v>
      </c>
      <c r="B15" s="127" t="s">
        <v>20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6" x14ac:dyDescent="0.3">
      <c r="A16" s="126">
        <v>8</v>
      </c>
      <c r="B16" s="127" t="s">
        <v>21</v>
      </c>
      <c r="C16" s="12">
        <v>2</v>
      </c>
      <c r="D16" s="12">
        <v>2</v>
      </c>
      <c r="E16" s="12"/>
      <c r="F16" s="12">
        <v>2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6" x14ac:dyDescent="0.3">
      <c r="A17" s="126">
        <v>9</v>
      </c>
      <c r="B17" s="129" t="s">
        <v>69</v>
      </c>
      <c r="C17" s="12">
        <v>1</v>
      </c>
      <c r="D17" s="12">
        <v>2</v>
      </c>
      <c r="E17" s="12">
        <v>1</v>
      </c>
      <c r="F17" s="12">
        <v>3</v>
      </c>
      <c r="G17" s="12">
        <v>2</v>
      </c>
      <c r="H17" s="12">
        <v>4</v>
      </c>
      <c r="I17" s="12">
        <v>3</v>
      </c>
      <c r="J17" s="12">
        <v>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6" x14ac:dyDescent="0.3">
      <c r="A18" s="126"/>
      <c r="B18" s="130" t="s">
        <v>22</v>
      </c>
      <c r="C18" s="12"/>
      <c r="D18" s="12"/>
      <c r="E18" s="12"/>
      <c r="F18" s="12"/>
      <c r="G18" s="12">
        <v>2</v>
      </c>
      <c r="H18" s="12">
        <v>4</v>
      </c>
      <c r="I18" s="12">
        <v>3</v>
      </c>
      <c r="J18" s="12">
        <v>7</v>
      </c>
      <c r="K18" s="12"/>
      <c r="L18" s="12"/>
      <c r="M18" s="12"/>
      <c r="N18" s="12"/>
      <c r="O18" s="131"/>
      <c r="P18" s="131"/>
      <c r="Q18" s="131"/>
      <c r="R18" s="131">
        <f>SUM(R10:R17)</f>
        <v>0</v>
      </c>
      <c r="S18" s="131"/>
      <c r="T18" s="131"/>
      <c r="U18" s="131"/>
      <c r="V18" s="131"/>
      <c r="W18" s="131"/>
      <c r="X18" s="131"/>
      <c r="Y18" s="131"/>
      <c r="Z18" s="131"/>
    </row>
    <row r="19" spans="1:26" x14ac:dyDescent="0.3">
      <c r="A19" s="132"/>
      <c r="B19" s="133"/>
      <c r="C19" s="133"/>
      <c r="D19" s="133"/>
      <c r="E19" s="134"/>
      <c r="F19" s="132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4"/>
    </row>
  </sheetData>
  <mergeCells count="3">
    <mergeCell ref="A3:Z3"/>
    <mergeCell ref="A5:Z5"/>
    <mergeCell ref="A6:Z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263A-A4D3-4069-8939-E3FB2F73F107}">
  <dimension ref="A4:I53"/>
  <sheetViews>
    <sheetView workbookViewId="0">
      <selection activeCell="C20" sqref="A20:XFD20"/>
    </sheetView>
  </sheetViews>
  <sheetFormatPr baseColWidth="10" defaultColWidth="11.5546875" defaultRowHeight="14.4" x14ac:dyDescent="0.3"/>
  <cols>
    <col min="2" max="2" width="1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21875" customWidth="1"/>
    <col min="9" max="9" width="14.44140625" customWidth="1"/>
  </cols>
  <sheetData>
    <row r="4" spans="1:9" x14ac:dyDescent="0.3">
      <c r="A4" s="308"/>
      <c r="B4" s="308"/>
      <c r="C4" s="308"/>
      <c r="D4" s="308"/>
      <c r="E4" s="308"/>
      <c r="F4" s="308"/>
      <c r="G4" s="308"/>
      <c r="H4" s="308"/>
      <c r="I4" s="308"/>
    </row>
    <row r="5" spans="1:9" ht="11.4" customHeight="1" x14ac:dyDescent="0.4">
      <c r="A5" s="354"/>
      <c r="B5" s="354"/>
      <c r="C5" s="354"/>
      <c r="D5" s="354"/>
      <c r="E5" s="354"/>
      <c r="F5" s="354"/>
      <c r="G5" s="354"/>
      <c r="H5" s="354"/>
      <c r="I5" s="354"/>
    </row>
    <row r="6" spans="1:9" x14ac:dyDescent="0.3">
      <c r="A6" s="310" t="s">
        <v>70</v>
      </c>
      <c r="B6" s="311"/>
      <c r="C6" s="311"/>
      <c r="D6" s="311"/>
      <c r="E6" s="311"/>
      <c r="F6" s="311"/>
      <c r="G6" s="311"/>
      <c r="H6" s="311"/>
      <c r="I6" s="312"/>
    </row>
    <row r="7" spans="1:9" ht="15.6" x14ac:dyDescent="0.3">
      <c r="A7" s="355" t="s">
        <v>71</v>
      </c>
      <c r="B7" s="355"/>
      <c r="C7" s="355"/>
      <c r="D7" s="355"/>
      <c r="E7" s="355"/>
      <c r="F7" s="355"/>
      <c r="G7" s="355"/>
      <c r="H7" s="355"/>
      <c r="I7" s="356"/>
    </row>
    <row r="8" spans="1:9" ht="39.6" customHeight="1" x14ac:dyDescent="0.3">
      <c r="A8" s="135" t="s">
        <v>72</v>
      </c>
      <c r="B8" s="136" t="s">
        <v>1</v>
      </c>
      <c r="C8" s="137" t="s">
        <v>73</v>
      </c>
      <c r="D8" s="138" t="s">
        <v>74</v>
      </c>
      <c r="E8" s="139" t="s">
        <v>75</v>
      </c>
      <c r="F8" s="139" t="s">
        <v>76</v>
      </c>
      <c r="G8" s="139" t="s">
        <v>77</v>
      </c>
      <c r="H8" s="139" t="s">
        <v>78</v>
      </c>
      <c r="I8" s="140" t="s">
        <v>79</v>
      </c>
    </row>
    <row r="9" spans="1:9" ht="13.05" customHeight="1" x14ac:dyDescent="0.3">
      <c r="A9" s="349">
        <v>1</v>
      </c>
      <c r="B9" s="350" t="s">
        <v>31</v>
      </c>
      <c r="C9" s="141" t="s">
        <v>80</v>
      </c>
      <c r="D9" s="141" t="s">
        <v>81</v>
      </c>
      <c r="E9" s="142">
        <v>2</v>
      </c>
      <c r="F9" s="143">
        <v>1</v>
      </c>
      <c r="G9" s="144" t="s">
        <v>82</v>
      </c>
      <c r="H9" s="141"/>
      <c r="I9" s="143">
        <v>15</v>
      </c>
    </row>
    <row r="10" spans="1:9" ht="13.05" customHeight="1" x14ac:dyDescent="0.3">
      <c r="A10" s="349"/>
      <c r="B10" s="351"/>
      <c r="C10" s="141" t="s">
        <v>83</v>
      </c>
      <c r="D10" s="145" t="s">
        <v>84</v>
      </c>
      <c r="E10" s="142">
        <v>2</v>
      </c>
      <c r="F10" s="143">
        <v>1</v>
      </c>
      <c r="G10" s="144" t="s">
        <v>85</v>
      </c>
      <c r="H10" s="141"/>
      <c r="I10" s="143">
        <v>17</v>
      </c>
    </row>
    <row r="11" spans="1:9" ht="13.05" customHeight="1" x14ac:dyDescent="0.3">
      <c r="A11" s="349"/>
      <c r="B11" s="351"/>
      <c r="C11" s="141" t="s">
        <v>86</v>
      </c>
      <c r="D11" s="145" t="s">
        <v>84</v>
      </c>
      <c r="E11" s="142">
        <v>7</v>
      </c>
      <c r="F11" s="143">
        <v>2.5</v>
      </c>
      <c r="G11" s="144"/>
      <c r="H11" s="141"/>
      <c r="I11" s="143">
        <v>60</v>
      </c>
    </row>
    <row r="12" spans="1:9" ht="13.05" customHeight="1" x14ac:dyDescent="0.3">
      <c r="A12" s="349"/>
      <c r="B12" s="351"/>
      <c r="C12" s="146" t="s">
        <v>87</v>
      </c>
      <c r="D12" s="145" t="s">
        <v>84</v>
      </c>
      <c r="E12" s="143">
        <v>6</v>
      </c>
      <c r="F12" s="143">
        <v>4</v>
      </c>
      <c r="G12" s="147" t="s">
        <v>88</v>
      </c>
      <c r="H12" s="141"/>
      <c r="I12" s="143">
        <v>40</v>
      </c>
    </row>
    <row r="13" spans="1:9" ht="13.05" customHeight="1" x14ac:dyDescent="0.3">
      <c r="A13" s="349"/>
      <c r="B13" s="149"/>
      <c r="C13" s="150"/>
      <c r="D13" s="151"/>
      <c r="E13" s="152"/>
      <c r="F13" s="152"/>
      <c r="G13" s="151"/>
      <c r="H13" s="153"/>
      <c r="I13" s="152"/>
    </row>
    <row r="14" spans="1:9" ht="13.05" customHeight="1" x14ac:dyDescent="0.3">
      <c r="A14" s="349">
        <v>2</v>
      </c>
      <c r="B14" s="350" t="s">
        <v>15</v>
      </c>
      <c r="C14" s="154" t="s">
        <v>89</v>
      </c>
      <c r="D14" s="145" t="s">
        <v>84</v>
      </c>
      <c r="E14" s="155">
        <v>3</v>
      </c>
      <c r="F14" s="155">
        <v>3</v>
      </c>
      <c r="G14" s="147" t="s">
        <v>88</v>
      </c>
      <c r="H14" s="156"/>
      <c r="I14" s="157">
        <v>25</v>
      </c>
    </row>
    <row r="15" spans="1:9" ht="13.05" customHeight="1" x14ac:dyDescent="0.3">
      <c r="A15" s="349"/>
      <c r="B15" s="351"/>
      <c r="C15" s="147" t="s">
        <v>90</v>
      </c>
      <c r="D15" s="145" t="s">
        <v>84</v>
      </c>
      <c r="E15" s="158"/>
      <c r="F15" s="157"/>
      <c r="G15" s="147" t="s">
        <v>88</v>
      </c>
      <c r="H15" s="156"/>
      <c r="I15" s="157">
        <v>12</v>
      </c>
    </row>
    <row r="16" spans="1:9" ht="13.05" customHeight="1" x14ac:dyDescent="0.3">
      <c r="A16" s="349"/>
      <c r="B16" s="149"/>
      <c r="C16" s="153"/>
      <c r="D16" s="160"/>
      <c r="E16" s="152"/>
      <c r="F16" s="152"/>
      <c r="G16" s="151"/>
      <c r="H16" s="151"/>
      <c r="I16" s="152"/>
    </row>
    <row r="17" spans="1:9" ht="13.05" customHeight="1" x14ac:dyDescent="0.3">
      <c r="A17" s="349">
        <v>3</v>
      </c>
      <c r="B17" s="350" t="s">
        <v>16</v>
      </c>
      <c r="C17" s="161" t="s">
        <v>91</v>
      </c>
      <c r="D17" s="162"/>
      <c r="E17" s="163">
        <v>2.5</v>
      </c>
      <c r="F17" s="163">
        <v>2.5</v>
      </c>
      <c r="G17" s="162"/>
      <c r="H17" s="164"/>
      <c r="I17" s="165">
        <v>80</v>
      </c>
    </row>
    <row r="18" spans="1:9" ht="13.05" customHeight="1" x14ac:dyDescent="0.3">
      <c r="A18" s="349"/>
      <c r="B18" s="352"/>
      <c r="C18" s="162"/>
      <c r="D18" s="162"/>
      <c r="E18" s="166"/>
      <c r="F18" s="166"/>
      <c r="G18" s="162"/>
      <c r="H18" s="164"/>
      <c r="I18" s="167"/>
    </row>
    <row r="19" spans="1:9" ht="13.05" customHeight="1" x14ac:dyDescent="0.3">
      <c r="A19" s="349"/>
      <c r="B19" s="149"/>
      <c r="C19" s="168"/>
      <c r="D19" s="168"/>
      <c r="E19" s="169"/>
      <c r="F19" s="169"/>
      <c r="G19" s="168"/>
      <c r="H19" s="153"/>
      <c r="I19" s="170"/>
    </row>
    <row r="20" spans="1:9" ht="13.05" customHeight="1" x14ac:dyDescent="0.3">
      <c r="A20" s="349">
        <v>4</v>
      </c>
      <c r="B20" s="350" t="s">
        <v>17</v>
      </c>
      <c r="C20" s="162"/>
      <c r="D20" s="171"/>
      <c r="E20" s="163"/>
      <c r="F20" s="163"/>
      <c r="G20" s="161"/>
      <c r="H20" s="164"/>
      <c r="I20" s="165"/>
    </row>
    <row r="21" spans="1:9" ht="13.05" customHeight="1" x14ac:dyDescent="0.3">
      <c r="A21" s="349"/>
      <c r="B21" s="351"/>
      <c r="C21" s="172"/>
      <c r="D21" s="172"/>
      <c r="E21" s="173"/>
      <c r="F21" s="173"/>
      <c r="G21" s="172"/>
      <c r="H21" s="164"/>
      <c r="I21" s="174"/>
    </row>
    <row r="22" spans="1:9" ht="13.05" customHeight="1" x14ac:dyDescent="0.3">
      <c r="A22" s="349"/>
      <c r="B22" s="352"/>
      <c r="C22" s="172"/>
      <c r="D22" s="172"/>
      <c r="E22" s="173"/>
      <c r="F22" s="173"/>
      <c r="G22" s="172"/>
      <c r="H22" s="164"/>
      <c r="I22" s="174"/>
    </row>
    <row r="23" spans="1:9" ht="13.05" customHeight="1" x14ac:dyDescent="0.3">
      <c r="A23" s="349"/>
      <c r="B23" s="149"/>
      <c r="C23" s="175"/>
      <c r="D23" s="175"/>
      <c r="E23" s="176"/>
      <c r="F23" s="176"/>
      <c r="G23" s="175"/>
      <c r="H23" s="175"/>
      <c r="I23" s="177"/>
    </row>
    <row r="24" spans="1:9" ht="13.05" customHeight="1" x14ac:dyDescent="0.3">
      <c r="A24" s="349">
        <v>5</v>
      </c>
      <c r="B24" s="350" t="s">
        <v>18</v>
      </c>
      <c r="C24" s="178" t="s">
        <v>92</v>
      </c>
      <c r="D24" s="145" t="s">
        <v>93</v>
      </c>
      <c r="E24" s="179">
        <v>2</v>
      </c>
      <c r="F24" s="158">
        <v>2</v>
      </c>
      <c r="G24" s="145"/>
      <c r="H24" s="180"/>
      <c r="I24" s="181"/>
    </row>
    <row r="25" spans="1:9" ht="13.05" customHeight="1" x14ac:dyDescent="0.3">
      <c r="A25" s="349"/>
      <c r="B25" s="351"/>
      <c r="C25" s="145" t="s">
        <v>94</v>
      </c>
      <c r="D25" s="145" t="s">
        <v>93</v>
      </c>
      <c r="E25" s="182">
        <v>3</v>
      </c>
      <c r="F25" s="181">
        <v>2</v>
      </c>
      <c r="G25" s="145" t="s">
        <v>95</v>
      </c>
      <c r="H25" s="183"/>
      <c r="I25" s="181">
        <v>70</v>
      </c>
    </row>
    <row r="26" spans="1:9" ht="13.05" customHeight="1" x14ac:dyDescent="0.3">
      <c r="A26" s="349"/>
      <c r="B26" s="351"/>
      <c r="C26" s="145" t="s">
        <v>96</v>
      </c>
      <c r="D26" s="145" t="s">
        <v>93</v>
      </c>
      <c r="E26" s="182">
        <v>3</v>
      </c>
      <c r="F26" s="181">
        <v>2</v>
      </c>
      <c r="G26" s="145" t="s">
        <v>95</v>
      </c>
      <c r="H26" s="141"/>
      <c r="I26" s="181">
        <v>500</v>
      </c>
    </row>
    <row r="27" spans="1:9" ht="13.05" customHeight="1" x14ac:dyDescent="0.3">
      <c r="A27" s="349"/>
      <c r="B27" s="351"/>
      <c r="C27" s="184" t="s">
        <v>97</v>
      </c>
      <c r="D27" s="141" t="s">
        <v>98</v>
      </c>
      <c r="E27" s="159">
        <v>3</v>
      </c>
      <c r="F27" s="159">
        <v>1</v>
      </c>
      <c r="G27" s="145" t="s">
        <v>95</v>
      </c>
      <c r="H27" s="185"/>
      <c r="I27" s="159">
        <v>50</v>
      </c>
    </row>
    <row r="28" spans="1:9" ht="13.05" customHeight="1" x14ac:dyDescent="0.3">
      <c r="A28" s="349"/>
      <c r="B28" s="351"/>
      <c r="C28" s="141" t="s">
        <v>99</v>
      </c>
      <c r="D28" s="141" t="s">
        <v>98</v>
      </c>
      <c r="E28" s="159">
        <v>23</v>
      </c>
      <c r="F28" s="159">
        <v>6</v>
      </c>
      <c r="G28" s="145" t="s">
        <v>95</v>
      </c>
      <c r="H28" s="183"/>
      <c r="I28" s="159">
        <v>100</v>
      </c>
    </row>
    <row r="29" spans="1:9" ht="13.05" customHeight="1" x14ac:dyDescent="0.3">
      <c r="A29" s="349"/>
      <c r="B29" s="351"/>
      <c r="C29" s="141" t="s">
        <v>100</v>
      </c>
      <c r="D29" s="141" t="s">
        <v>98</v>
      </c>
      <c r="E29" s="159">
        <v>14</v>
      </c>
      <c r="F29" s="159">
        <v>14</v>
      </c>
      <c r="G29" s="145" t="s">
        <v>95</v>
      </c>
      <c r="H29" s="183"/>
      <c r="I29" s="159">
        <v>320</v>
      </c>
    </row>
    <row r="30" spans="1:9" ht="13.05" customHeight="1" x14ac:dyDescent="0.3">
      <c r="A30" s="349"/>
      <c r="B30" s="351"/>
      <c r="C30" s="146"/>
      <c r="D30" s="145"/>
      <c r="E30" s="181"/>
      <c r="F30" s="181"/>
      <c r="G30" s="145"/>
      <c r="H30" s="183"/>
      <c r="I30" s="181"/>
    </row>
    <row r="31" spans="1:9" ht="13.05" customHeight="1" x14ac:dyDescent="0.3">
      <c r="A31" s="349"/>
      <c r="B31" s="352"/>
      <c r="C31" s="184"/>
      <c r="D31" s="141"/>
      <c r="E31" s="159"/>
      <c r="F31" s="159"/>
      <c r="G31" s="141"/>
      <c r="H31" s="183"/>
      <c r="I31" s="186"/>
    </row>
    <row r="32" spans="1:9" ht="13.05" customHeight="1" x14ac:dyDescent="0.3">
      <c r="A32" s="349"/>
      <c r="B32" s="149"/>
      <c r="C32" s="187"/>
      <c r="D32" s="187"/>
      <c r="E32" s="188"/>
      <c r="F32" s="188"/>
      <c r="G32" s="187"/>
      <c r="H32" s="187"/>
      <c r="I32" s="188"/>
    </row>
    <row r="33" spans="1:9" ht="13.05" customHeight="1" x14ac:dyDescent="0.3">
      <c r="A33" s="353">
        <v>6</v>
      </c>
      <c r="B33" s="350" t="s">
        <v>19</v>
      </c>
      <c r="C33" s="141"/>
      <c r="D33" s="146"/>
      <c r="E33" s="189"/>
      <c r="F33" s="190"/>
      <c r="G33" s="191"/>
      <c r="H33" s="192"/>
      <c r="I33" s="193"/>
    </row>
    <row r="34" spans="1:9" ht="13.05" customHeight="1" x14ac:dyDescent="0.3">
      <c r="A34" s="353"/>
      <c r="B34" s="351"/>
      <c r="C34" s="141"/>
      <c r="D34" s="146"/>
      <c r="E34" s="189"/>
      <c r="F34" s="190"/>
      <c r="G34" s="191"/>
      <c r="H34" s="192"/>
      <c r="I34" s="193"/>
    </row>
    <row r="35" spans="1:9" ht="13.05" customHeight="1" x14ac:dyDescent="0.3">
      <c r="A35" s="353"/>
      <c r="B35" s="351"/>
      <c r="C35" s="141"/>
      <c r="D35" s="146"/>
      <c r="E35" s="189"/>
      <c r="F35" s="190"/>
      <c r="G35" s="191"/>
      <c r="H35" s="192"/>
      <c r="I35" s="193"/>
    </row>
    <row r="36" spans="1:9" ht="13.05" customHeight="1" x14ac:dyDescent="0.3">
      <c r="A36" s="353"/>
      <c r="B36" s="352"/>
      <c r="C36" s="141"/>
      <c r="D36" s="146"/>
      <c r="E36" s="189"/>
      <c r="F36" s="190"/>
      <c r="G36" s="191"/>
      <c r="H36" s="192"/>
      <c r="I36" s="193"/>
    </row>
    <row r="37" spans="1:9" ht="13.05" customHeight="1" x14ac:dyDescent="0.3">
      <c r="A37" s="353"/>
      <c r="B37" s="149"/>
      <c r="C37" s="153"/>
      <c r="D37" s="151"/>
      <c r="E37" s="194"/>
      <c r="F37" s="195"/>
      <c r="G37" s="196"/>
      <c r="H37" s="197"/>
      <c r="I37" s="198"/>
    </row>
    <row r="38" spans="1:9" ht="13.05" customHeight="1" x14ac:dyDescent="0.3">
      <c r="A38" s="353">
        <v>7</v>
      </c>
      <c r="B38" s="350" t="s">
        <v>20</v>
      </c>
      <c r="C38" s="141"/>
      <c r="D38" s="141"/>
      <c r="E38" s="159"/>
      <c r="F38" s="159"/>
      <c r="G38" s="141"/>
      <c r="H38" s="141"/>
      <c r="I38" s="159"/>
    </row>
    <row r="39" spans="1:9" ht="13.05" customHeight="1" x14ac:dyDescent="0.3">
      <c r="A39" s="353"/>
      <c r="B39" s="351"/>
      <c r="C39" s="141"/>
      <c r="D39" s="141"/>
      <c r="E39" s="159"/>
      <c r="F39" s="159"/>
      <c r="G39" s="141"/>
      <c r="H39" s="141"/>
      <c r="I39" s="159"/>
    </row>
    <row r="40" spans="1:9" ht="13.05" customHeight="1" x14ac:dyDescent="0.3">
      <c r="A40" s="353"/>
      <c r="B40" s="351"/>
      <c r="C40" s="141"/>
      <c r="D40" s="141"/>
      <c r="E40" s="159"/>
      <c r="F40" s="159"/>
      <c r="G40" s="141"/>
      <c r="H40" s="141"/>
      <c r="I40" s="159"/>
    </row>
    <row r="41" spans="1:9" ht="13.05" customHeight="1" x14ac:dyDescent="0.3">
      <c r="A41" s="353"/>
      <c r="B41" s="351"/>
      <c r="C41" s="141"/>
      <c r="D41" s="141"/>
      <c r="E41" s="159"/>
      <c r="F41" s="159"/>
      <c r="G41" s="141"/>
      <c r="H41" s="141"/>
      <c r="I41" s="159"/>
    </row>
    <row r="42" spans="1:9" ht="13.05" customHeight="1" x14ac:dyDescent="0.3">
      <c r="A42" s="353"/>
      <c r="B42" s="352"/>
      <c r="C42" s="141"/>
      <c r="D42" s="141"/>
      <c r="E42" s="159"/>
      <c r="F42" s="159"/>
      <c r="G42" s="141"/>
      <c r="H42" s="141"/>
      <c r="I42" s="159"/>
    </row>
    <row r="43" spans="1:9" ht="13.05" customHeight="1" x14ac:dyDescent="0.3">
      <c r="A43" s="353"/>
      <c r="B43" s="149"/>
      <c r="C43" s="153"/>
      <c r="D43" s="153"/>
      <c r="E43" s="199"/>
      <c r="F43" s="199"/>
      <c r="G43" s="153"/>
      <c r="H43" s="153"/>
      <c r="I43" s="199"/>
    </row>
    <row r="44" spans="1:9" ht="13.05" customHeight="1" x14ac:dyDescent="0.3">
      <c r="A44" s="349">
        <v>8</v>
      </c>
      <c r="B44" s="350" t="s">
        <v>21</v>
      </c>
      <c r="C44" s="141" t="s">
        <v>101</v>
      </c>
      <c r="D44" s="141" t="s">
        <v>84</v>
      </c>
      <c r="E44" s="159">
        <v>18</v>
      </c>
      <c r="F44" s="159">
        <v>6</v>
      </c>
      <c r="G44" s="200" t="s">
        <v>102</v>
      </c>
      <c r="H44" s="148"/>
      <c r="I44" s="201">
        <v>4000</v>
      </c>
    </row>
    <row r="45" spans="1:9" ht="13.05" customHeight="1" x14ac:dyDescent="0.3">
      <c r="A45" s="349"/>
      <c r="B45" s="351"/>
      <c r="C45" s="141" t="s">
        <v>103</v>
      </c>
      <c r="D45" s="141" t="s">
        <v>84</v>
      </c>
      <c r="E45" s="159">
        <v>1</v>
      </c>
      <c r="F45" s="159">
        <v>1</v>
      </c>
      <c r="G45" s="200" t="s">
        <v>102</v>
      </c>
      <c r="H45" s="148"/>
      <c r="I45" s="201">
        <v>2000</v>
      </c>
    </row>
    <row r="46" spans="1:9" ht="13.05" customHeight="1" x14ac:dyDescent="0.3">
      <c r="A46" s="349"/>
      <c r="B46" s="351"/>
      <c r="C46" s="141" t="s">
        <v>104</v>
      </c>
      <c r="D46" s="141" t="s">
        <v>84</v>
      </c>
      <c r="E46" s="159">
        <v>7</v>
      </c>
      <c r="F46" s="159">
        <v>4</v>
      </c>
      <c r="G46" s="200" t="s">
        <v>102</v>
      </c>
      <c r="H46" s="148"/>
      <c r="I46" s="201">
        <v>1000</v>
      </c>
    </row>
    <row r="47" spans="1:9" ht="13.05" customHeight="1" x14ac:dyDescent="0.3">
      <c r="A47" s="349"/>
      <c r="B47" s="351"/>
      <c r="C47" s="141" t="s">
        <v>105</v>
      </c>
      <c r="D47" s="141" t="s">
        <v>84</v>
      </c>
      <c r="E47" s="159">
        <v>12</v>
      </c>
      <c r="F47" s="159">
        <v>9</v>
      </c>
      <c r="G47" s="200" t="s">
        <v>106</v>
      </c>
      <c r="H47" s="192"/>
      <c r="I47" s="201">
        <v>115</v>
      </c>
    </row>
    <row r="48" spans="1:9" ht="13.05" customHeight="1" x14ac:dyDescent="0.3">
      <c r="A48" s="349"/>
      <c r="B48" s="351"/>
      <c r="C48" s="141"/>
      <c r="D48" s="141"/>
      <c r="E48" s="159"/>
      <c r="F48" s="159"/>
      <c r="G48" s="141"/>
      <c r="H48" s="192"/>
      <c r="I48" s="201"/>
    </row>
    <row r="49" spans="1:9" ht="13.05" customHeight="1" x14ac:dyDescent="0.3">
      <c r="A49" s="349"/>
      <c r="B49" s="351"/>
      <c r="C49" s="202"/>
      <c r="D49" s="141"/>
      <c r="E49" s="159"/>
      <c r="F49" s="159"/>
      <c r="G49" s="141"/>
      <c r="H49" s="192"/>
      <c r="I49" s="201"/>
    </row>
    <row r="50" spans="1:9" ht="13.05" customHeight="1" x14ac:dyDescent="0.3">
      <c r="A50" s="349"/>
      <c r="B50" s="352"/>
      <c r="C50" s="141"/>
      <c r="D50" s="141"/>
      <c r="E50" s="159"/>
      <c r="F50" s="159"/>
      <c r="G50" s="141"/>
      <c r="H50" s="192"/>
      <c r="I50" s="201"/>
    </row>
    <row r="51" spans="1:9" ht="13.05" customHeight="1" x14ac:dyDescent="0.3">
      <c r="A51" s="349"/>
      <c r="B51" s="149"/>
      <c r="C51" s="153"/>
      <c r="D51" s="151"/>
      <c r="E51" s="203"/>
      <c r="F51" s="204"/>
      <c r="G51" s="204"/>
      <c r="H51" s="197"/>
      <c r="I51" s="205"/>
    </row>
    <row r="52" spans="1:9" ht="19.2" customHeight="1" x14ac:dyDescent="0.35">
      <c r="A52" s="206"/>
      <c r="B52" s="207" t="s">
        <v>22</v>
      </c>
      <c r="C52" s="208"/>
      <c r="D52" s="208"/>
      <c r="E52" s="209">
        <f>SUM(E9:E51)</f>
        <v>108.5</v>
      </c>
      <c r="F52" s="209">
        <f>SUM(F9:F51)</f>
        <v>61</v>
      </c>
      <c r="G52" s="210"/>
      <c r="H52" s="210">
        <f>SUM(H9:H51)</f>
        <v>0</v>
      </c>
      <c r="I52" s="209">
        <f>SUM(I9:I51)</f>
        <v>8404</v>
      </c>
    </row>
    <row r="53" spans="1:9" ht="13.05" customHeight="1" x14ac:dyDescent="0.3"/>
  </sheetData>
  <mergeCells count="20">
    <mergeCell ref="A4:I4"/>
    <mergeCell ref="A5:I5"/>
    <mergeCell ref="A6:I6"/>
    <mergeCell ref="A7:I7"/>
    <mergeCell ref="A9:A13"/>
    <mergeCell ref="B9:B12"/>
    <mergeCell ref="A14:A16"/>
    <mergeCell ref="B14:B15"/>
    <mergeCell ref="A17:A19"/>
    <mergeCell ref="B17:B18"/>
    <mergeCell ref="A20:A23"/>
    <mergeCell ref="B20:B22"/>
    <mergeCell ref="A44:A51"/>
    <mergeCell ref="B44:B50"/>
    <mergeCell ref="A24:A32"/>
    <mergeCell ref="B24:B31"/>
    <mergeCell ref="A33:A37"/>
    <mergeCell ref="B33:B36"/>
    <mergeCell ref="A38:A43"/>
    <mergeCell ref="B38:B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PRODUCCIÓN</vt:lpstr>
      <vt:lpstr>MIP</vt:lpstr>
      <vt:lpstr>POSCOSECHA</vt:lpstr>
      <vt:lpstr>EXTENSIÓN</vt:lpstr>
      <vt:lpstr>CAPACITACIÓN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2024-03-05T13:41:16Z</dcterms:created>
  <dcterms:modified xsi:type="dcterms:W3CDTF">2024-03-07T14:07:46Z</dcterms:modified>
</cp:coreProperties>
</file>