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ENERO 2024\Informes de Ejecución\"/>
    </mc:Choice>
  </mc:AlternateContent>
  <xr:revisionPtr revIDLastSave="0" documentId="13_ncr:1_{37559CBD-3396-4E08-BDB5-3830AEDD9DA9}" xr6:coauthVersionLast="47" xr6:coauthVersionMax="47" xr10:uidLastSave="{00000000-0000-0000-0000-000000000000}"/>
  <bookViews>
    <workbookView xWindow="-108" yWindow="-108" windowWidth="23256" windowHeight="12456" xr2:uid="{153FA581-7C91-40CE-9A19-09904ED713C4}"/>
  </bookViews>
  <sheets>
    <sheet name="PRODUCCIÓN" sheetId="1" r:id="rId1"/>
    <sheet name="MIP" sheetId="2" r:id="rId2"/>
    <sheet name="POSCOSECHA" sheetId="6" r:id="rId3"/>
    <sheet name="EXTENSIÓN" sheetId="4" r:id="rId4"/>
    <sheet name="CAPACITACIÓN" sheetId="5" r:id="rId5"/>
    <sheet name="M&amp;C" sheetId="7" r:id="rId6"/>
    <sheet name="DES. RURAL" sheetId="9" r:id="rId7"/>
    <sheet name="DR-Caminos" sheetId="8" r:id="rId8"/>
    <sheet name="GRAFICOS" sheetId="3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9" l="1"/>
  <c r="I56" i="8"/>
  <c r="H56" i="8"/>
  <c r="F56" i="8"/>
  <c r="E56" i="8"/>
  <c r="E50" i="7"/>
  <c r="E49" i="7"/>
  <c r="E48" i="7"/>
  <c r="E47" i="7"/>
  <c r="E46" i="7"/>
  <c r="E45" i="7"/>
  <c r="E44" i="7"/>
  <c r="E43" i="7"/>
  <c r="E42" i="7"/>
  <c r="E41" i="7"/>
  <c r="O15" i="7"/>
  <c r="O14" i="7"/>
  <c r="O13" i="7"/>
  <c r="O12" i="7"/>
  <c r="O11" i="7"/>
  <c r="O10" i="7"/>
  <c r="N72" i="6" l="1"/>
  <c r="M72" i="6"/>
  <c r="L72" i="6"/>
  <c r="K72" i="6"/>
  <c r="J72" i="6"/>
  <c r="I72" i="6"/>
  <c r="G72" i="6"/>
  <c r="F72" i="6"/>
  <c r="D72" i="6"/>
  <c r="C72" i="6"/>
  <c r="E72" i="6" s="1"/>
  <c r="O71" i="6"/>
  <c r="H71" i="6"/>
  <c r="E71" i="6"/>
  <c r="O70" i="6"/>
  <c r="H70" i="6"/>
  <c r="E70" i="6"/>
  <c r="O69" i="6"/>
  <c r="H69" i="6"/>
  <c r="E69" i="6"/>
  <c r="O68" i="6"/>
  <c r="H68" i="6"/>
  <c r="E68" i="6"/>
  <c r="O67" i="6"/>
  <c r="H67" i="6"/>
  <c r="E67" i="6"/>
  <c r="O66" i="6"/>
  <c r="H66" i="6"/>
  <c r="E66" i="6"/>
  <c r="O65" i="6"/>
  <c r="H65" i="6"/>
  <c r="E65" i="6"/>
  <c r="O64" i="6"/>
  <c r="H64" i="6"/>
  <c r="E64" i="6"/>
  <c r="O63" i="6"/>
  <c r="H63" i="6"/>
  <c r="E63" i="6"/>
  <c r="O62" i="6"/>
  <c r="H62" i="6"/>
  <c r="E62" i="6"/>
  <c r="G57" i="6"/>
  <c r="H18" i="6"/>
  <c r="G18" i="6"/>
  <c r="F18" i="6"/>
  <c r="E18" i="6"/>
  <c r="D18" i="6"/>
  <c r="I17" i="6"/>
  <c r="I16" i="6"/>
  <c r="I15" i="6"/>
  <c r="I14" i="6"/>
  <c r="I13" i="6"/>
  <c r="I12" i="6"/>
  <c r="I11" i="6"/>
  <c r="I10" i="6"/>
  <c r="O72" i="6" l="1"/>
  <c r="I18" i="6"/>
  <c r="H72" i="6"/>
  <c r="K14" i="1"/>
  <c r="I17" i="1"/>
  <c r="L29" i="2"/>
  <c r="K29" i="2"/>
  <c r="J29" i="2"/>
  <c r="I29" i="2"/>
  <c r="F17" i="1" l="1"/>
  <c r="J17" i="1" l="1"/>
  <c r="E17" i="1"/>
  <c r="D17" i="1"/>
  <c r="E29" i="2"/>
  <c r="G9" i="1"/>
  <c r="G10" i="1"/>
  <c r="K13" i="1" l="1"/>
  <c r="G13" i="1" l="1"/>
  <c r="G12" i="1"/>
  <c r="G11" i="1"/>
  <c r="G16" i="1"/>
  <c r="H16" i="1" s="1"/>
  <c r="G15" i="1"/>
  <c r="K15" i="1" l="1"/>
  <c r="H15" i="1"/>
  <c r="H17" i="1" s="1"/>
  <c r="M22" i="2"/>
  <c r="D29" i="2" l="1"/>
  <c r="C29" i="2"/>
  <c r="M28" i="2"/>
  <c r="G28" i="2"/>
  <c r="M27" i="2"/>
  <c r="G27" i="2"/>
  <c r="M26" i="2"/>
  <c r="G26" i="2"/>
  <c r="M25" i="2"/>
  <c r="G25" i="2"/>
  <c r="M24" i="2"/>
  <c r="G24" i="2"/>
  <c r="M23" i="2"/>
  <c r="G23" i="2"/>
  <c r="G22" i="2"/>
  <c r="M21" i="2"/>
  <c r="G21" i="2"/>
  <c r="G16" i="2"/>
  <c r="F16" i="2"/>
  <c r="E16" i="2"/>
  <c r="D16" i="2"/>
  <c r="C16" i="2"/>
  <c r="M15" i="2"/>
  <c r="H15" i="2"/>
  <c r="M14" i="2"/>
  <c r="H14" i="2"/>
  <c r="H13" i="2"/>
  <c r="H12" i="2"/>
  <c r="H11" i="2"/>
  <c r="H10" i="2"/>
  <c r="H9" i="2"/>
  <c r="H8" i="2"/>
  <c r="I16" i="2" l="1"/>
  <c r="M9" i="2"/>
  <c r="M8" i="2"/>
  <c r="M11" i="2"/>
  <c r="H16" i="2"/>
  <c r="M29" i="2"/>
  <c r="G29" i="2"/>
  <c r="J16" i="2" l="1"/>
  <c r="M12" i="2"/>
  <c r="M10" i="2"/>
  <c r="C17" i="1" l="1"/>
  <c r="K16" i="1"/>
  <c r="K12" i="1"/>
  <c r="K11" i="1"/>
  <c r="K10" i="1"/>
  <c r="K9" i="1"/>
  <c r="L16" i="2" l="1"/>
  <c r="K16" i="2"/>
  <c r="M13" i="2"/>
  <c r="M16" i="2" s="1"/>
  <c r="K17" i="1"/>
  <c r="G17" i="1" l="1"/>
</calcChain>
</file>

<file path=xl/sharedStrings.xml><?xml version="1.0" encoding="utf-8"?>
<sst xmlns="http://schemas.openxmlformats.org/spreadsheetml/2006/main" count="626" uniqueCount="266">
  <si>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</si>
  <si>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</si>
  <si>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</si>
  <si>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</si>
  <si>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</si>
  <si>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</si>
  <si>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</si>
  <si>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</si>
  <si>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</si>
  <si>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</si>
  <si>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</si>
  <si>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</si>
  <si>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</si>
  <si>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</si>
  <si>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</si>
  <si>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</si>
  <si>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</si>
  <si>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</si>
  <si>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</si>
  <si>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</si>
  <si>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</si>
  <si>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</si>
  <si>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</si>
  <si>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</si>
  <si>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</si>
  <si>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</si>
  <si>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</si>
  <si>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</si>
  <si>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</si>
  <si>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</si>
  <si>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</si>
  <si>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</si>
  <si>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</si>
  <si>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</si>
  <si>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</si>
  <si>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>ENERO, 2024.</t>
  </si>
  <si>
    <t>Mes: ENERO 2024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</si>
  <si>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</si>
  <si>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</si>
  <si>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</si>
  <si>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</si>
  <si>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</si>
  <si>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</si>
  <si>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</si>
  <si>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</si>
  <si>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</si>
  <si>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</si>
  <si>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</si>
  <si>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CURSOS</t>
  </si>
  <si>
    <t>TALLERES</t>
  </si>
  <si>
    <t>CHARLAS</t>
  </si>
  <si>
    <t>Total</t>
  </si>
  <si>
    <t>DIVISIÓN COSECHA Y POSTCOSECHA DL CAFÉ</t>
  </si>
  <si>
    <t xml:space="preserve">INFORME DE ACTIVIDADES REALIZADAS CORRESPONIENTES AL MES DE ENERO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</si>
  <si>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</si>
  <si>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</si>
  <si>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</si>
  <si>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</si>
  <si>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</si>
  <si>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</si>
  <si>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</si>
  <si>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</si>
  <si>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</si>
  <si>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</si>
  <si>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</t>
  </si>
  <si>
    <t>CANT.</t>
  </si>
  <si>
    <t>NUEVA</t>
  </si>
  <si>
    <t xml:space="preserve">    REPARACIÓN</t>
  </si>
  <si>
    <t>Ramon Castillo</t>
  </si>
  <si>
    <t>Rancho Arriba, Ofec. Ocoa</t>
  </si>
  <si>
    <t>Desp. # 6</t>
  </si>
  <si>
    <t>X</t>
  </si>
  <si>
    <t>Miguel De Jesus Collado</t>
  </si>
  <si>
    <t>046-0019008-8</t>
  </si>
  <si>
    <t>Cabirma Abajo, Ofec. Santiago Rodriguez</t>
  </si>
  <si>
    <t>Ana Delia Madera</t>
  </si>
  <si>
    <t>046-0025317-5</t>
  </si>
  <si>
    <t>Milton De Jesus Payamps</t>
  </si>
  <si>
    <t>046-0019119-3</t>
  </si>
  <si>
    <t>Cenovi, Ofec. Santiago Rodriguez</t>
  </si>
  <si>
    <t>Erasmo Antonio Tineo</t>
  </si>
  <si>
    <t>046-0019190-4</t>
  </si>
  <si>
    <t>Cabirma Arriba, Ofec. Santiago Rodriguez</t>
  </si>
  <si>
    <t>German De Los Santos Tineo</t>
  </si>
  <si>
    <t>046-0019191-2</t>
  </si>
  <si>
    <t>Desp. # 2</t>
  </si>
  <si>
    <t>Mario Mendoza</t>
  </si>
  <si>
    <t>046-0033048-1</t>
  </si>
  <si>
    <t>Luis Rodriguez Quezada</t>
  </si>
  <si>
    <t>022-0008611-0</t>
  </si>
  <si>
    <t>La Rosa, Ofec. Neyba</t>
  </si>
  <si>
    <t>Jose A. Montero Morillo</t>
  </si>
  <si>
    <t>223-0025941-7</t>
  </si>
  <si>
    <t>Batista, Ofec. Neyba</t>
  </si>
  <si>
    <t>Desp. # 4</t>
  </si>
  <si>
    <t>Martires Vicente E.</t>
  </si>
  <si>
    <t>022-0009111-0</t>
  </si>
  <si>
    <t>Corazon De Jesus Mendez</t>
  </si>
  <si>
    <t>022-0008509-6</t>
  </si>
  <si>
    <t>Fondo Negro, Ofec. Neyba</t>
  </si>
  <si>
    <t>Marcelino Florian</t>
  </si>
  <si>
    <t>022-0008397-6</t>
  </si>
  <si>
    <t>Gran Plena, Ofec. Neyba</t>
  </si>
  <si>
    <t>Juliana Peña</t>
  </si>
  <si>
    <t>022-0008584-9</t>
  </si>
  <si>
    <t>Consuelo Florian</t>
  </si>
  <si>
    <t>022-0008387-7</t>
  </si>
  <si>
    <t>Las Hojas, Ofec. Neyba</t>
  </si>
  <si>
    <t>Paulino Reyes</t>
  </si>
  <si>
    <t>022-0012426-7</t>
  </si>
  <si>
    <t>Serafin Florian</t>
  </si>
  <si>
    <t>022-0012647-8</t>
  </si>
  <si>
    <t>Nixon R. Alcantra</t>
  </si>
  <si>
    <t>017-0008575-3</t>
  </si>
  <si>
    <t>Boqueron, Ofec. Padre Las Casas</t>
  </si>
  <si>
    <t>Marino Pujols</t>
  </si>
  <si>
    <t>010-0020668-8</t>
  </si>
  <si>
    <t>Jose Remedio D.</t>
  </si>
  <si>
    <t>010-0025429-0</t>
  </si>
  <si>
    <t>La Caña, Ofec. Padre Las Casas</t>
  </si>
  <si>
    <t>Antonio del Js. Quezada</t>
  </si>
  <si>
    <t>017-0018187-6</t>
  </si>
  <si>
    <t>Guayabal, Padre Las Casas</t>
  </si>
  <si>
    <t>Daniel Amador</t>
  </si>
  <si>
    <t>106-0000825-9</t>
  </si>
  <si>
    <t>Naranjito, Ofec. Peralta</t>
  </si>
  <si>
    <t>Rafael Ant. Amador</t>
  </si>
  <si>
    <t>106-0000828-7</t>
  </si>
  <si>
    <t>Angel D. Ciprian</t>
  </si>
  <si>
    <t>106-0001655-3</t>
  </si>
  <si>
    <t>Jose Ramirez</t>
  </si>
  <si>
    <t>106-0001573-8</t>
  </si>
  <si>
    <t>Luis E. Matos</t>
  </si>
  <si>
    <t>106-0001557-1</t>
  </si>
  <si>
    <t>Hector Milciades Ramirez</t>
  </si>
  <si>
    <t>106-0000679-4</t>
  </si>
  <si>
    <t>Angel Dario  Amador</t>
  </si>
  <si>
    <t>106-0004473-8</t>
  </si>
  <si>
    <t>Carlos Manuel Ramirez</t>
  </si>
  <si>
    <t>106-0001169-5</t>
  </si>
  <si>
    <t>Eddy Ant. Baez</t>
  </si>
  <si>
    <t>010-0088682-6</t>
  </si>
  <si>
    <t>Clerido Ant. Nuñez</t>
  </si>
  <si>
    <t>010-0066208-8</t>
  </si>
  <si>
    <t>Manaclar, Ofec. Peralta</t>
  </si>
  <si>
    <t>Francisco antonio Beltre</t>
  </si>
  <si>
    <t>106-0000844-4</t>
  </si>
  <si>
    <t>Jose Guillermo Patricio</t>
  </si>
  <si>
    <t>010-0054034-2</t>
  </si>
  <si>
    <t>Majagual, Ofec. Peralta</t>
  </si>
  <si>
    <t>Gabino B. Perez</t>
  </si>
  <si>
    <t>106-0004313-6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</si>
  <si>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</si>
  <si>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</si>
  <si>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</si>
  <si>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</si>
  <si>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</si>
  <si>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</si>
  <si>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</si>
  <si>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</si>
  <si>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AGOST.</t>
  </si>
  <si>
    <t>SEPT.</t>
  </si>
  <si>
    <t>OCT.</t>
  </si>
  <si>
    <t>NOV.</t>
  </si>
  <si>
    <t>DIC.</t>
  </si>
  <si>
    <t>ENE.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</si>
  <si>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</si>
  <si>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</si>
  <si>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DIVISION DE VERIFICACION</t>
  </si>
  <si>
    <t>ACTIVIDADES REALIZADAS 2024</t>
  </si>
  <si>
    <t>M  E  S  E  S</t>
  </si>
  <si>
    <t>No.</t>
  </si>
  <si>
    <t>DETALLE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</si>
  <si>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</si>
  <si>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</si>
  <si>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</si>
  <si>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</si>
  <si>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</si>
  <si>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</si>
  <si>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</si>
  <si>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</si>
  <si>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</si>
  <si>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</si>
  <si>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</si>
  <si>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</si>
  <si>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</si>
  <si>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</si>
  <si>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</si>
  <si>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</si>
  <si>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</si>
  <si>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</si>
  <si>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</si>
  <si>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</si>
  <si>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</si>
  <si>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</si>
  <si>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</si>
  <si>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</si>
  <si>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</si>
  <si>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</si>
  <si>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</si>
  <si>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</si>
  <si>
    <t>Actividades realizadas durante el año 2024</t>
  </si>
  <si>
    <t>ENERO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</si>
  <si>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</si>
  <si>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</si>
  <si>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</si>
  <si>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</si>
  <si>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</si>
  <si>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</si>
  <si>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</si>
  <si>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</si>
  <si>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</si>
  <si>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</si>
  <si>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</si>
  <si>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</si>
  <si>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Departamento de Desarrollo Rural</t>
  </si>
  <si>
    <t>CONSOLIDADO MENSUAL REHABILITACIÓN DE CAMINOS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</si>
  <si>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</si>
  <si>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</si>
  <si>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</si>
  <si>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</si>
  <si>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</si>
  <si>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</si>
  <si>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</si>
  <si>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</si>
  <si>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EL RECODO</t>
  </si>
  <si>
    <t>CARRETERO</t>
  </si>
  <si>
    <t>VALDESIA-LA CUBANA</t>
  </si>
  <si>
    <t>SIRO ZAPATA</t>
  </si>
  <si>
    <t>LOS COROZOS-BRILLANTINA</t>
  </si>
  <si>
    <t>EDGAR RUIZ</t>
  </si>
  <si>
    <t>DISTRITO MUNICIPAL</t>
  </si>
  <si>
    <t>JUNCALITO</t>
  </si>
  <si>
    <t>VECINAL</t>
  </si>
  <si>
    <t>FRANCO BIDO-CIERRO PRIETO</t>
  </si>
  <si>
    <t>HERRADURA</t>
  </si>
  <si>
    <t>OBRAS PUBLICAS-AYUNTAMIENTO</t>
  </si>
  <si>
    <t>SABANETA-LA MINA</t>
  </si>
  <si>
    <t>PRINCIPAL</t>
  </si>
  <si>
    <t>AYUNTAMIENTO SAJOMA</t>
  </si>
  <si>
    <t>LAS LAGUNAS</t>
  </si>
  <si>
    <t>TIERRA</t>
  </si>
  <si>
    <t>YAROA-LOS SANCHEZ</t>
  </si>
  <si>
    <t>MUCHA AGUA-LAS COLES</t>
  </si>
  <si>
    <t>EGEHID</t>
  </si>
  <si>
    <t>SOSA</t>
  </si>
  <si>
    <t>TECNICO</t>
  </si>
  <si>
    <t>VENTURA</t>
  </si>
  <si>
    <t>PRODUCTOR</t>
  </si>
  <si>
    <t>LA COLONIA-LAJA AZUL</t>
  </si>
  <si>
    <t>UTEPDA</t>
  </si>
  <si>
    <t>DEPARTAMENTO DE DESARROLLO RURAL</t>
  </si>
  <si>
    <t xml:space="preserve">INFORME MESUAL DE ACTIVIDADES REALIZADAS </t>
  </si>
  <si>
    <t>MES</t>
  </si>
  <si>
    <t>ENERO  2024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</si>
  <si>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</si>
  <si>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</si>
  <si>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</si>
  <si>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</si>
  <si>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</si>
  <si>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</si>
  <si>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</si>
  <si>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PANORAMICA OPERATIVOS ENTREGA SEGURO SENASA</t>
  </si>
  <si>
    <t>MES : ENERO 2024</t>
  </si>
  <si>
    <t xml:space="preserve"> SIEMBRA DE PLANTAS DE CAFÉ EN FOMENTO Y RENOVACIÓN DE CAFETALES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</si>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</sst>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4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4" fillId="0" borderId="0" xfId="0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3" fontId="5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Comma 2" xfId="5" xr:uid="{28B5FDEE-A9F9-4BFB-A50B-6EF8B3032EAF}"/>
    <cellStyle name="Millares" xfId="1" builtinId="3"/>
    <cellStyle name="Millares 5" xfId="4" xr:uid="{FCAC461B-8FAD-4D45-8144-3EAD050468AF}"/>
    <cellStyle name="Normal" xfId="0" builtinId="0"/>
    <cellStyle name="Normal 2" xfId="2" xr:uid="{6B1A17FB-1EEC-4C2A-8EB9-3331B8423260}"/>
    <cellStyle name="Normal 5 2" xfId="3" xr:uid="{2A695424-1BDF-47B6-AFF2-CAC22FD358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[1]SIEMBRA!$E$30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[1]SIEMBRA!$E$50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[1]SIEMBRA!$E$71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[1]SIEMBRA!$E$93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cont\Desktop\INFORMES%20Y%20DOCUMENTO2022\INFORMES%20DIRECCION%20TECNICA\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dimension ref="B3:N21"/>
  <sheetViews>
    <sheetView tabSelected="1" workbookViewId="0">
      <selection activeCell="D20" sqref="D20"/>
    </sheetView>
  </sheetViews>
  <sheetFormatPr baseColWidth="10" defaultRowHeight="14.4" x14ac:dyDescent="0.3"/>
  <cols>
    <col min="2" max="3" width="15.21875" customWidth="1"/>
    <col min="4" max="4" width="16" customWidth="1"/>
    <col min="8" max="8" width="15.21875" customWidth="1"/>
  </cols>
  <sheetData>
    <row r="3" spans="2:14" x14ac:dyDescent="0.3">
      <c r="B3" t="s">
        <v>265</v>
      </c>
    </row>
    <row r="5" spans="2:14" x14ac:dyDescent="0.3">
      <c r="B5" t="s">
        <v>264</v>
      </c>
    </row>
    <row r="6" spans="2:14" x14ac:dyDescent="0.3">
      <c r="B6" t="s">
        <v>35</v>
      </c>
    </row>
    <row r="7" spans="2:14" x14ac:dyDescent="0.3">
      <c r="E7" t="s">
        <v>0</v>
      </c>
      <c r="I7" t="s">
        <v>0</v>
      </c>
    </row>
    <row r="8" spans="2:14" x14ac:dyDescent="0.3"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4</v>
      </c>
      <c r="J8" t="s">
        <v>5</v>
      </c>
      <c r="K8" t="s">
        <v>6</v>
      </c>
      <c r="N8" t="s">
        <v>15</v>
      </c>
    </row>
    <row r="9" spans="2:14" x14ac:dyDescent="0.3">
      <c r="B9" t="s">
        <v>27</v>
      </c>
      <c r="C9">
        <v>52450</v>
      </c>
      <c r="D9">
        <v>0</v>
      </c>
      <c r="E9">
        <v>0</v>
      </c>
      <c r="F9">
        <v>0</v>
      </c>
      <c r="G9">
        <f t="shared" ref="G9:G13" si="0">SUM(E9:F9)</f>
        <v>0</v>
      </c>
      <c r="H9">
        <v>212</v>
      </c>
      <c r="I9">
        <v>10</v>
      </c>
      <c r="J9">
        <v>0</v>
      </c>
      <c r="K9">
        <f t="shared" ref="K9:K16" si="1">SUM(I9:J9)</f>
        <v>10</v>
      </c>
    </row>
    <row r="10" spans="2:14" x14ac:dyDescent="0.3">
      <c r="B10" t="s">
        <v>8</v>
      </c>
      <c r="C10">
        <v>0</v>
      </c>
      <c r="D10">
        <v>0</v>
      </c>
      <c r="E10">
        <v>0</v>
      </c>
      <c r="F10">
        <v>0</v>
      </c>
      <c r="G10">
        <f t="shared" si="0"/>
        <v>0</v>
      </c>
      <c r="H10">
        <v>0</v>
      </c>
      <c r="I10">
        <v>0</v>
      </c>
      <c r="J10">
        <v>0</v>
      </c>
      <c r="K10">
        <f t="shared" si="1"/>
        <v>0</v>
      </c>
    </row>
    <row r="11" spans="2:14" x14ac:dyDescent="0.3">
      <c r="B11" t="s">
        <v>9</v>
      </c>
      <c r="C11">
        <v>6800</v>
      </c>
      <c r="D11">
        <v>13</v>
      </c>
      <c r="E11">
        <v>2</v>
      </c>
      <c r="F11">
        <v>0</v>
      </c>
      <c r="G11">
        <f t="shared" si="0"/>
        <v>2</v>
      </c>
      <c r="H11">
        <v>17</v>
      </c>
      <c r="I11">
        <v>1</v>
      </c>
      <c r="J11">
        <v>0</v>
      </c>
      <c r="K11">
        <f t="shared" si="1"/>
        <v>1</v>
      </c>
      <c r="N11" t="s">
        <v>15</v>
      </c>
    </row>
    <row r="12" spans="2:14" x14ac:dyDescent="0.3">
      <c r="B12" t="s">
        <v>10</v>
      </c>
      <c r="C12">
        <v>7500</v>
      </c>
      <c r="D12">
        <v>30</v>
      </c>
      <c r="E12">
        <v>1</v>
      </c>
      <c r="F12">
        <v>0</v>
      </c>
      <c r="G12">
        <f t="shared" si="0"/>
        <v>1</v>
      </c>
      <c r="H12">
        <v>4</v>
      </c>
      <c r="I12">
        <v>3</v>
      </c>
      <c r="J12">
        <v>0</v>
      </c>
      <c r="K12">
        <f t="shared" si="1"/>
        <v>3</v>
      </c>
      <c r="M12" t="s">
        <v>15</v>
      </c>
    </row>
    <row r="13" spans="2:14" x14ac:dyDescent="0.3">
      <c r="B13" t="s">
        <v>11</v>
      </c>
      <c r="C13">
        <v>43700</v>
      </c>
      <c r="D13">
        <v>36</v>
      </c>
      <c r="E13">
        <v>5</v>
      </c>
      <c r="F13">
        <v>0</v>
      </c>
      <c r="G13">
        <f t="shared" si="0"/>
        <v>5</v>
      </c>
      <c r="H13">
        <v>59</v>
      </c>
      <c r="I13">
        <v>7</v>
      </c>
      <c r="J13">
        <v>1</v>
      </c>
      <c r="K13">
        <f t="shared" si="1"/>
        <v>8</v>
      </c>
      <c r="M13" t="s">
        <v>15</v>
      </c>
    </row>
    <row r="14" spans="2:14" x14ac:dyDescent="0.3">
      <c r="B14" t="s">
        <v>12</v>
      </c>
      <c r="C14">
        <v>45000</v>
      </c>
      <c r="D14">
        <v>0</v>
      </c>
      <c r="E14">
        <v>0</v>
      </c>
      <c r="F14">
        <v>0</v>
      </c>
      <c r="G14">
        <v>0</v>
      </c>
      <c r="H14">
        <v>214.2</v>
      </c>
      <c r="I14">
        <v>14</v>
      </c>
      <c r="J14">
        <v>4</v>
      </c>
      <c r="K14">
        <f t="shared" si="1"/>
        <v>18</v>
      </c>
    </row>
    <row r="15" spans="2:14" x14ac:dyDescent="0.3">
      <c r="B15" t="s">
        <v>13</v>
      </c>
      <c r="C15">
        <v>0</v>
      </c>
      <c r="D15">
        <v>0</v>
      </c>
      <c r="E15">
        <v>0</v>
      </c>
      <c r="F15">
        <v>0</v>
      </c>
      <c r="G15">
        <f>SUM(E15:F15)</f>
        <v>0</v>
      </c>
      <c r="H15">
        <f>SUM(F15:G15)</f>
        <v>0</v>
      </c>
      <c r="I15">
        <v>0</v>
      </c>
      <c r="J15">
        <v>0</v>
      </c>
      <c r="K15">
        <f t="shared" si="1"/>
        <v>0</v>
      </c>
      <c r="M15" t="s">
        <v>15</v>
      </c>
    </row>
    <row r="16" spans="2:14" x14ac:dyDescent="0.3">
      <c r="B16" t="s">
        <v>14</v>
      </c>
      <c r="C16">
        <v>0</v>
      </c>
      <c r="D16">
        <v>0</v>
      </c>
      <c r="E16">
        <v>0</v>
      </c>
      <c r="F16">
        <v>0</v>
      </c>
      <c r="G16">
        <f>SUM(E16:F16)</f>
        <v>0</v>
      </c>
      <c r="H16">
        <f>SUM(F16:G16)</f>
        <v>0</v>
      </c>
      <c r="I16">
        <v>0</v>
      </c>
      <c r="J16">
        <v>0</v>
      </c>
      <c r="K16">
        <f t="shared" si="1"/>
        <v>0</v>
      </c>
    </row>
    <row r="17" spans="2:14" x14ac:dyDescent="0.3">
      <c r="B17" t="s">
        <v>6</v>
      </c>
      <c r="C17">
        <f>+C9+C10+C11+C12+C13+C14+C15+C16</f>
        <v>155450</v>
      </c>
      <c r="D17">
        <f>+D9+D10+D11+D12+D13+D14+D15+D16</f>
        <v>79</v>
      </c>
      <c r="E17">
        <f>SUM(E9:E16)</f>
        <v>8</v>
      </c>
      <c r="F17">
        <f>SUM(F9:F16)</f>
        <v>0</v>
      </c>
      <c r="G17">
        <f>+G9+G10+G11+G12+G13+G14+G15+G16</f>
        <v>8</v>
      </c>
      <c r="H17">
        <f>+H9+H10+H11+H12+H13+H14+H15+H16</f>
        <v>506.2</v>
      </c>
      <c r="I17">
        <f>SUM(I9:I16)</f>
        <v>35</v>
      </c>
      <c r="J17">
        <f>+J9+J10+J11+J12+J13+J14+J15+J16</f>
        <v>5</v>
      </c>
      <c r="K17">
        <f>+K9+K10+K11+K12+K13+K14+K15+K16</f>
        <v>40</v>
      </c>
      <c r="M17" t="s">
        <v>15</v>
      </c>
    </row>
    <row r="19" spans="2:14" x14ac:dyDescent="0.3">
      <c r="G19" t="s">
        <v>15</v>
      </c>
      <c r="M19" t="s">
        <v>15</v>
      </c>
      <c r="N19" t="s">
        <v>15</v>
      </c>
    </row>
    <row r="20" spans="2:14" x14ac:dyDescent="0.3">
      <c r="G20" t="s">
        <v>15</v>
      </c>
    </row>
    <row r="21" spans="2:14" x14ac:dyDescent="0.3">
      <c r="F21" t="s">
        <v>15</v>
      </c>
    </row>
  </sheetData>
  <sortState xmlns:xlrd2="http://schemas.microsoft.com/office/spreadsheetml/2017/richdata2" ref="B10:B16">
    <sortCondition ref="B9:B16"/>
  </sortState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dimension ref="B2:P39"/>
  <sheetViews>
    <sheetView zoomScale="90" zoomScaleNormal="90" workbookViewId="0">
      <selection activeCell="C25" sqref="C25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2" spans="2:16" x14ac:dyDescent="0.3">
      <c r="B2" t="s">
        <v>265</v>
      </c>
      <c r="K2"/>
    </row>
    <row r="3" spans="2:16" x14ac:dyDescent="0.3">
      <c r="K3"/>
    </row>
    <row r="4" spans="2:16" x14ac:dyDescent="0.3">
      <c r="B4" t="s">
        <v>16</v>
      </c>
      <c r="K4"/>
    </row>
    <row r="5" spans="2:16" x14ac:dyDescent="0.3">
      <c r="B5" t="s">
        <v>35</v>
      </c>
      <c r="K5"/>
    </row>
    <row r="6" spans="2:16" ht="33" customHeight="1" x14ac:dyDescent="0.3">
      <c r="B6" t="s">
        <v>17</v>
      </c>
      <c r="F6" t="s">
        <v>0</v>
      </c>
      <c r="I6" t="s">
        <v>18</v>
      </c>
      <c r="K6" t="s">
        <v>0</v>
      </c>
    </row>
    <row r="7" spans="2:16" x14ac:dyDescent="0.3">
      <c r="B7" t="s">
        <v>1</v>
      </c>
      <c r="C7" t="s">
        <v>19</v>
      </c>
      <c r="D7" t="s">
        <v>20</v>
      </c>
      <c r="E7" t="s">
        <v>21</v>
      </c>
      <c r="F7" t="s">
        <v>4</v>
      </c>
      <c r="G7" t="s">
        <v>5</v>
      </c>
      <c r="H7" t="s">
        <v>6</v>
      </c>
      <c r="I7" t="s">
        <v>22</v>
      </c>
      <c r="J7" t="s">
        <v>23</v>
      </c>
      <c r="K7" t="s">
        <v>4</v>
      </c>
      <c r="L7" t="s">
        <v>5</v>
      </c>
      <c r="M7" t="s">
        <v>6</v>
      </c>
    </row>
    <row r="8" spans="2:16" x14ac:dyDescent="0.3">
      <c r="B8" t="s">
        <v>27</v>
      </c>
      <c r="C8">
        <v>0</v>
      </c>
      <c r="D8">
        <v>0</v>
      </c>
      <c r="E8">
        <v>0</v>
      </c>
      <c r="F8">
        <v>0</v>
      </c>
      <c r="G8">
        <v>0</v>
      </c>
      <c r="H8">
        <f>SUM(F8:G8)</f>
        <v>0</v>
      </c>
      <c r="I8">
        <v>0</v>
      </c>
      <c r="J8">
        <v>0</v>
      </c>
      <c r="K8">
        <v>0</v>
      </c>
      <c r="L8">
        <v>0</v>
      </c>
      <c r="M8">
        <f>SUM(K8:L8)</f>
        <v>0</v>
      </c>
    </row>
    <row r="9" spans="2:16" x14ac:dyDescent="0.3"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f t="shared" ref="H9:H15" si="0">SUM(F9:G9)</f>
        <v>0</v>
      </c>
      <c r="I9">
        <v>0</v>
      </c>
      <c r="J9">
        <v>0</v>
      </c>
      <c r="K9">
        <v>0</v>
      </c>
      <c r="L9">
        <v>0</v>
      </c>
      <c r="M9">
        <f t="shared" ref="M9:M15" si="1">SUM(K9:L9)</f>
        <v>0</v>
      </c>
    </row>
    <row r="10" spans="2:16" x14ac:dyDescent="0.3"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f t="shared" si="0"/>
        <v>0</v>
      </c>
      <c r="I10">
        <v>0</v>
      </c>
      <c r="J10">
        <v>0</v>
      </c>
      <c r="K10">
        <v>0</v>
      </c>
      <c r="L10">
        <v>0</v>
      </c>
      <c r="M10">
        <f t="shared" si="1"/>
        <v>0</v>
      </c>
    </row>
    <row r="11" spans="2:16" x14ac:dyDescent="0.3"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f t="shared" si="0"/>
        <v>0</v>
      </c>
      <c r="I11">
        <v>0</v>
      </c>
      <c r="J11">
        <v>0</v>
      </c>
      <c r="K11">
        <v>0</v>
      </c>
      <c r="L11">
        <v>0</v>
      </c>
      <c r="M11">
        <f t="shared" si="1"/>
        <v>0</v>
      </c>
      <c r="P11" t="s">
        <v>15</v>
      </c>
    </row>
    <row r="12" spans="2:16" x14ac:dyDescent="0.3">
      <c r="B12" t="s">
        <v>11</v>
      </c>
      <c r="C12">
        <v>750</v>
      </c>
      <c r="D12">
        <v>1</v>
      </c>
      <c r="E12">
        <v>750</v>
      </c>
      <c r="F12">
        <v>1</v>
      </c>
      <c r="G12">
        <v>0</v>
      </c>
      <c r="H12">
        <f t="shared" si="0"/>
        <v>1</v>
      </c>
      <c r="I12">
        <v>0</v>
      </c>
      <c r="J12">
        <v>0</v>
      </c>
      <c r="K12">
        <v>0</v>
      </c>
      <c r="L12">
        <v>0</v>
      </c>
      <c r="M12">
        <f t="shared" si="1"/>
        <v>0</v>
      </c>
      <c r="N12" t="s">
        <v>15</v>
      </c>
      <c r="O12" t="s">
        <v>15</v>
      </c>
    </row>
    <row r="13" spans="2:16" x14ac:dyDescent="0.3">
      <c r="B13" t="s">
        <v>12</v>
      </c>
      <c r="C13">
        <v>0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  <c r="I13">
        <v>0</v>
      </c>
      <c r="J13">
        <v>0</v>
      </c>
      <c r="K13">
        <v>0</v>
      </c>
      <c r="L13">
        <v>0</v>
      </c>
      <c r="M13">
        <f t="shared" si="1"/>
        <v>0</v>
      </c>
      <c r="O13" t="s">
        <v>15</v>
      </c>
      <c r="P13" t="s">
        <v>15</v>
      </c>
    </row>
    <row r="14" spans="2:16" x14ac:dyDescent="0.3">
      <c r="B14" t="s">
        <v>13</v>
      </c>
      <c r="C14">
        <v>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  <c r="I14">
        <v>0</v>
      </c>
      <c r="J14">
        <v>0</v>
      </c>
      <c r="K14">
        <v>0</v>
      </c>
      <c r="L14">
        <v>0</v>
      </c>
      <c r="M14">
        <f t="shared" si="1"/>
        <v>0</v>
      </c>
      <c r="N14" t="s">
        <v>15</v>
      </c>
      <c r="O14" t="s">
        <v>15</v>
      </c>
    </row>
    <row r="15" spans="2:16" x14ac:dyDescent="0.3">
      <c r="B15" t="s">
        <v>14</v>
      </c>
      <c r="C15">
        <v>0</v>
      </c>
      <c r="D15">
        <v>0</v>
      </c>
      <c r="E15">
        <v>0</v>
      </c>
      <c r="F15">
        <v>0</v>
      </c>
      <c r="G15">
        <v>0</v>
      </c>
      <c r="H15">
        <f t="shared" si="0"/>
        <v>0</v>
      </c>
      <c r="I15">
        <v>0</v>
      </c>
      <c r="J15">
        <v>0</v>
      </c>
      <c r="K15">
        <v>0</v>
      </c>
      <c r="L15">
        <v>0</v>
      </c>
      <c r="M15">
        <f t="shared" si="1"/>
        <v>0</v>
      </c>
    </row>
    <row r="16" spans="2:16" x14ac:dyDescent="0.3">
      <c r="B16" t="s">
        <v>6</v>
      </c>
      <c r="C16">
        <f t="shared" ref="C16:H16" si="2">+C8+C9+C10+C11+C12+C13+C14+C15</f>
        <v>750</v>
      </c>
      <c r="D16">
        <f t="shared" si="2"/>
        <v>1</v>
      </c>
      <c r="E16">
        <f t="shared" si="2"/>
        <v>750</v>
      </c>
      <c r="F16">
        <f t="shared" si="2"/>
        <v>1</v>
      </c>
      <c r="G16">
        <f t="shared" si="2"/>
        <v>0</v>
      </c>
      <c r="H16">
        <f t="shared" si="2"/>
        <v>1</v>
      </c>
      <c r="I16">
        <f>SUM(I8:I15)</f>
        <v>0</v>
      </c>
      <c r="J16">
        <f>+J8+J9+J10+J11+J12+J13+J14+J15</f>
        <v>0</v>
      </c>
      <c r="K16">
        <f>+K8+K9+K10+K11+K12+K13+K14+K15</f>
        <v>0</v>
      </c>
      <c r="L16">
        <f>+L8+L9+L10+L11+L12+L13+L14+L15</f>
        <v>0</v>
      </c>
      <c r="M16">
        <f>+M8+M9+M10+M11+M12+M13+M14+M15</f>
        <v>0</v>
      </c>
      <c r="O16" t="s">
        <v>15</v>
      </c>
    </row>
    <row r="17" spans="2:15" x14ac:dyDescent="0.3">
      <c r="K17"/>
    </row>
    <row r="18" spans="2:15" x14ac:dyDescent="0.3">
      <c r="K18"/>
      <c r="N18" t="s">
        <v>15</v>
      </c>
    </row>
    <row r="19" spans="2:15" x14ac:dyDescent="0.3">
      <c r="B19" t="s">
        <v>24</v>
      </c>
      <c r="E19" t="s">
        <v>0</v>
      </c>
      <c r="I19" t="s">
        <v>25</v>
      </c>
      <c r="K19" t="s">
        <v>0</v>
      </c>
    </row>
    <row r="20" spans="2:15" x14ac:dyDescent="0.3">
      <c r="B20" t="s">
        <v>1</v>
      </c>
      <c r="C20" t="s">
        <v>22</v>
      </c>
      <c r="D20" t="s">
        <v>23</v>
      </c>
      <c r="E20" t="s">
        <v>4</v>
      </c>
      <c r="F20" t="s">
        <v>5</v>
      </c>
      <c r="G20" t="s">
        <v>6</v>
      </c>
      <c r="I20" t="s">
        <v>22</v>
      </c>
      <c r="J20" t="s">
        <v>23</v>
      </c>
      <c r="K20" t="s">
        <v>4</v>
      </c>
      <c r="L20" t="s">
        <v>5</v>
      </c>
      <c r="M20" t="s">
        <v>6</v>
      </c>
      <c r="O20" t="s">
        <v>15</v>
      </c>
    </row>
    <row r="21" spans="2:15" x14ac:dyDescent="0.3">
      <c r="B21" t="s">
        <v>27</v>
      </c>
      <c r="C21">
        <v>2</v>
      </c>
      <c r="D21">
        <v>35</v>
      </c>
      <c r="E21">
        <v>2</v>
      </c>
      <c r="F21">
        <v>0</v>
      </c>
      <c r="G21">
        <f>SUM(E21:F21)</f>
        <v>2</v>
      </c>
      <c r="I21">
        <v>43</v>
      </c>
      <c r="J21">
        <v>1260</v>
      </c>
      <c r="K21">
        <v>38</v>
      </c>
      <c r="L21">
        <v>5</v>
      </c>
      <c r="M21">
        <f>SUM(K21:L21)</f>
        <v>43</v>
      </c>
    </row>
    <row r="22" spans="2:15" x14ac:dyDescent="0.3">
      <c r="B22" t="s">
        <v>8</v>
      </c>
      <c r="C22">
        <v>1</v>
      </c>
      <c r="D22">
        <v>200</v>
      </c>
      <c r="E22">
        <v>1</v>
      </c>
      <c r="F22">
        <v>0</v>
      </c>
      <c r="G22">
        <f t="shared" ref="G22:G28" si="3">SUM(E22:F22)</f>
        <v>1</v>
      </c>
      <c r="I22">
        <v>110</v>
      </c>
      <c r="J22">
        <v>2136</v>
      </c>
      <c r="K22">
        <v>97</v>
      </c>
      <c r="L22">
        <v>13</v>
      </c>
      <c r="M22">
        <f>SUM(K22:L22)</f>
        <v>110</v>
      </c>
      <c r="O22" t="s">
        <v>15</v>
      </c>
    </row>
    <row r="23" spans="2:15" x14ac:dyDescent="0.3">
      <c r="B23" t="s">
        <v>9</v>
      </c>
      <c r="C23">
        <v>0</v>
      </c>
      <c r="D23">
        <v>0</v>
      </c>
      <c r="E23">
        <v>0</v>
      </c>
      <c r="F23">
        <v>0</v>
      </c>
      <c r="G23">
        <f t="shared" si="3"/>
        <v>0</v>
      </c>
      <c r="I23">
        <v>32</v>
      </c>
      <c r="J23">
        <v>712</v>
      </c>
      <c r="K23">
        <v>29</v>
      </c>
      <c r="L23">
        <v>3</v>
      </c>
      <c r="M23">
        <f t="shared" ref="M23:M28" si="4">SUM(K23:L23)</f>
        <v>32</v>
      </c>
      <c r="O23" t="s">
        <v>15</v>
      </c>
    </row>
    <row r="24" spans="2:15" x14ac:dyDescent="0.3">
      <c r="B24" t="s">
        <v>10</v>
      </c>
      <c r="C24">
        <v>0</v>
      </c>
      <c r="D24">
        <v>0</v>
      </c>
      <c r="E24">
        <v>0</v>
      </c>
      <c r="F24">
        <v>0</v>
      </c>
      <c r="G24">
        <f t="shared" si="3"/>
        <v>0</v>
      </c>
      <c r="I24">
        <v>94</v>
      </c>
      <c r="J24">
        <v>3810</v>
      </c>
      <c r="K24">
        <v>87</v>
      </c>
      <c r="L24">
        <v>7</v>
      </c>
      <c r="M24">
        <f t="shared" si="4"/>
        <v>94</v>
      </c>
      <c r="N24" t="s">
        <v>15</v>
      </c>
    </row>
    <row r="25" spans="2:15" x14ac:dyDescent="0.3">
      <c r="B25" t="s">
        <v>11</v>
      </c>
      <c r="C25">
        <v>0</v>
      </c>
      <c r="D25">
        <v>0</v>
      </c>
      <c r="E25">
        <v>0</v>
      </c>
      <c r="F25">
        <v>0</v>
      </c>
      <c r="G25">
        <f t="shared" si="3"/>
        <v>0</v>
      </c>
      <c r="I25">
        <v>74</v>
      </c>
      <c r="J25">
        <v>5316</v>
      </c>
      <c r="K25">
        <v>68</v>
      </c>
      <c r="L25">
        <v>6</v>
      </c>
      <c r="M25">
        <f t="shared" si="4"/>
        <v>74</v>
      </c>
      <c r="O25" t="s">
        <v>15</v>
      </c>
    </row>
    <row r="26" spans="2:15" x14ac:dyDescent="0.3">
      <c r="B26" t="s">
        <v>12</v>
      </c>
      <c r="C26">
        <v>0</v>
      </c>
      <c r="D26">
        <v>0</v>
      </c>
      <c r="E26">
        <v>0</v>
      </c>
      <c r="F26">
        <v>0</v>
      </c>
      <c r="G26">
        <f t="shared" si="3"/>
        <v>0</v>
      </c>
      <c r="I26">
        <v>161</v>
      </c>
      <c r="J26">
        <v>14198</v>
      </c>
      <c r="K26">
        <v>146</v>
      </c>
      <c r="L26">
        <v>15</v>
      </c>
      <c r="M26">
        <f t="shared" si="4"/>
        <v>161</v>
      </c>
      <c r="O26" t="s">
        <v>15</v>
      </c>
    </row>
    <row r="27" spans="2:15" x14ac:dyDescent="0.3">
      <c r="B27" t="s">
        <v>13</v>
      </c>
      <c r="C27">
        <v>0</v>
      </c>
      <c r="D27">
        <v>0</v>
      </c>
      <c r="E27">
        <v>0</v>
      </c>
      <c r="F27">
        <v>0</v>
      </c>
      <c r="G27">
        <f t="shared" si="3"/>
        <v>0</v>
      </c>
      <c r="I27">
        <v>31</v>
      </c>
      <c r="J27">
        <v>667</v>
      </c>
      <c r="K27">
        <v>26</v>
      </c>
      <c r="L27">
        <v>5</v>
      </c>
      <c r="M27">
        <f t="shared" si="4"/>
        <v>31</v>
      </c>
      <c r="N27" t="s">
        <v>15</v>
      </c>
    </row>
    <row r="28" spans="2:15" x14ac:dyDescent="0.3">
      <c r="B28" t="s">
        <v>14</v>
      </c>
      <c r="C28">
        <v>0</v>
      </c>
      <c r="D28">
        <v>0</v>
      </c>
      <c r="E28">
        <v>0</v>
      </c>
      <c r="F28">
        <v>0</v>
      </c>
      <c r="G28">
        <f t="shared" si="3"/>
        <v>0</v>
      </c>
      <c r="I28">
        <v>83</v>
      </c>
      <c r="J28">
        <v>1787</v>
      </c>
      <c r="K28">
        <v>77</v>
      </c>
      <c r="L28">
        <v>6</v>
      </c>
      <c r="M28">
        <f t="shared" si="4"/>
        <v>83</v>
      </c>
    </row>
    <row r="29" spans="2:15" x14ac:dyDescent="0.3">
      <c r="B29" t="s">
        <v>6</v>
      </c>
      <c r="C29">
        <f t="shared" ref="C29:L29" si="5">+C21+C22+C23+C24+C25+C26+C27+C28</f>
        <v>3</v>
      </c>
      <c r="D29">
        <f t="shared" si="5"/>
        <v>235</v>
      </c>
      <c r="E29">
        <f t="shared" si="5"/>
        <v>3</v>
      </c>
      <c r="F29">
        <v>0</v>
      </c>
      <c r="G29">
        <f t="shared" si="5"/>
        <v>3</v>
      </c>
      <c r="I29">
        <f t="shared" si="5"/>
        <v>628</v>
      </c>
      <c r="J29">
        <f t="shared" si="5"/>
        <v>29886</v>
      </c>
      <c r="K29">
        <f t="shared" si="5"/>
        <v>568</v>
      </c>
      <c r="L29">
        <f t="shared" si="5"/>
        <v>60</v>
      </c>
      <c r="M29">
        <f>SUM(M21:M28)</f>
        <v>628</v>
      </c>
    </row>
    <row r="30" spans="2:15" x14ac:dyDescent="0.3">
      <c r="K30"/>
    </row>
    <row r="31" spans="2:15" x14ac:dyDescent="0.3">
      <c r="E31" t="s">
        <v>15</v>
      </c>
      <c r="H31" t="s">
        <v>15</v>
      </c>
      <c r="K31"/>
    </row>
    <row r="32" spans="2:15" x14ac:dyDescent="0.3">
      <c r="K32"/>
    </row>
    <row r="33" spans="5:11" x14ac:dyDescent="0.3">
      <c r="K33"/>
    </row>
    <row r="34" spans="5:11" x14ac:dyDescent="0.3">
      <c r="K34"/>
    </row>
    <row r="35" spans="5:11" x14ac:dyDescent="0.3">
      <c r="K35"/>
    </row>
    <row r="36" spans="5:11" x14ac:dyDescent="0.3">
      <c r="K36"/>
    </row>
    <row r="37" spans="5:11" x14ac:dyDescent="0.3">
      <c r="K37"/>
    </row>
    <row r="38" spans="5:11" x14ac:dyDescent="0.3">
      <c r="K38"/>
    </row>
    <row r="39" spans="5:11" ht="15.6" x14ac:dyDescent="0.3">
      <c r="E39" s="4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A29D-02F9-4289-9176-E50BD2DCB212}">
  <dimension ref="B4:O72"/>
  <sheetViews>
    <sheetView zoomScaleNormal="100" workbookViewId="0">
      <selection activeCell="C24" sqref="C24"/>
    </sheetView>
  </sheetViews>
  <sheetFormatPr baseColWidth="10" defaultColWidth="8.88671875" defaultRowHeight="14.4" x14ac:dyDescent="0.3"/>
  <cols>
    <col min="2" max="2" width="20.109375" customWidth="1"/>
    <col min="3" max="3" width="36.44140625" customWidth="1"/>
    <col min="4" max="4" width="16.109375" customWidth="1"/>
    <col min="5" max="5" width="39.33203125" customWidth="1"/>
    <col min="6" max="6" width="24.33203125" customWidth="1"/>
    <col min="7" max="7" width="12.88671875" customWidth="1"/>
    <col min="8" max="8" width="14.21875" customWidth="1"/>
    <col min="9" max="9" width="17.44140625" customWidth="1"/>
    <col min="10" max="10" width="9.5546875" customWidth="1"/>
    <col min="11" max="11" width="9.88671875" bestFit="1" customWidth="1"/>
    <col min="12" max="12" width="12.21875" customWidth="1"/>
    <col min="13" max="14" width="11.77734375" customWidth="1"/>
    <col min="15" max="15" width="13.44140625" customWidth="1"/>
  </cols>
  <sheetData>
    <row r="4" spans="2:9" x14ac:dyDescent="0.3">
      <c r="B4" t="s">
        <v>265</v>
      </c>
    </row>
    <row r="5" spans="2:9" x14ac:dyDescent="0.3">
      <c r="B5" t="s">
        <v>52</v>
      </c>
    </row>
    <row r="6" spans="2:9" x14ac:dyDescent="0.3">
      <c r="B6" t="s">
        <v>53</v>
      </c>
    </row>
    <row r="8" spans="2:9" x14ac:dyDescent="0.3">
      <c r="B8" t="s">
        <v>54</v>
      </c>
    </row>
    <row r="9" spans="2:9" x14ac:dyDescent="0.3">
      <c r="C9" t="s">
        <v>1</v>
      </c>
      <c r="D9" t="s">
        <v>55</v>
      </c>
      <c r="E9" t="s">
        <v>56</v>
      </c>
      <c r="F9" t="s">
        <v>57</v>
      </c>
      <c r="G9" t="s">
        <v>4</v>
      </c>
      <c r="H9" t="s">
        <v>5</v>
      </c>
      <c r="I9" t="s">
        <v>6</v>
      </c>
    </row>
    <row r="10" spans="2:9" x14ac:dyDescent="0.3">
      <c r="B10">
        <v>1</v>
      </c>
      <c r="C10" t="s">
        <v>58</v>
      </c>
      <c r="D10">
        <v>2</v>
      </c>
      <c r="E10">
        <v>0</v>
      </c>
      <c r="G10">
        <v>1</v>
      </c>
      <c r="I10">
        <f t="shared" ref="I10:I12" si="0">+G10+H10</f>
        <v>1</v>
      </c>
    </row>
    <row r="11" spans="2:9" x14ac:dyDescent="0.3">
      <c r="B11">
        <v>2</v>
      </c>
      <c r="C11" t="s">
        <v>8</v>
      </c>
      <c r="E11">
        <v>0</v>
      </c>
      <c r="F11">
        <v>0</v>
      </c>
      <c r="I11">
        <f t="shared" si="0"/>
        <v>0</v>
      </c>
    </row>
    <row r="12" spans="2:9" x14ac:dyDescent="0.3">
      <c r="B12">
        <v>3</v>
      </c>
      <c r="C12" t="s">
        <v>9</v>
      </c>
      <c r="E12">
        <v>0</v>
      </c>
      <c r="F12">
        <v>0</v>
      </c>
      <c r="I12">
        <f t="shared" si="0"/>
        <v>0</v>
      </c>
    </row>
    <row r="13" spans="2:9" x14ac:dyDescent="0.3">
      <c r="B13">
        <v>4</v>
      </c>
      <c r="C13" t="s">
        <v>10</v>
      </c>
      <c r="D13">
        <v>6</v>
      </c>
      <c r="E13">
        <v>0</v>
      </c>
      <c r="F13">
        <v>0</v>
      </c>
      <c r="G13">
        <v>5</v>
      </c>
      <c r="H13">
        <v>1</v>
      </c>
      <c r="I13">
        <f>+G13+H13</f>
        <v>6</v>
      </c>
    </row>
    <row r="14" spans="2:9" ht="16.2" customHeight="1" x14ac:dyDescent="0.3">
      <c r="B14">
        <v>5</v>
      </c>
      <c r="C14" t="s">
        <v>11</v>
      </c>
      <c r="E14">
        <v>0</v>
      </c>
      <c r="F14">
        <v>0</v>
      </c>
      <c r="I14">
        <f t="shared" ref="I14:I17" si="1">+G14+H14</f>
        <v>0</v>
      </c>
    </row>
    <row r="15" spans="2:9" ht="15" customHeight="1" x14ac:dyDescent="0.3">
      <c r="B15">
        <v>6</v>
      </c>
      <c r="C15" t="s">
        <v>12</v>
      </c>
      <c r="D15">
        <v>9</v>
      </c>
      <c r="E15">
        <v>0</v>
      </c>
      <c r="F15">
        <v>0</v>
      </c>
      <c r="G15">
        <v>7</v>
      </c>
      <c r="H15">
        <v>2</v>
      </c>
      <c r="I15">
        <f t="shared" si="1"/>
        <v>9</v>
      </c>
    </row>
    <row r="16" spans="2:9" ht="15" customHeight="1" x14ac:dyDescent="0.3">
      <c r="B16">
        <v>7</v>
      </c>
      <c r="C16" t="s">
        <v>13</v>
      </c>
      <c r="E16">
        <v>0</v>
      </c>
      <c r="F16">
        <v>0</v>
      </c>
      <c r="I16">
        <f t="shared" si="1"/>
        <v>0</v>
      </c>
    </row>
    <row r="17" spans="2:9" ht="13.2" customHeight="1" x14ac:dyDescent="0.3">
      <c r="B17">
        <v>8</v>
      </c>
      <c r="C17" t="s">
        <v>14</v>
      </c>
      <c r="D17">
        <v>17</v>
      </c>
      <c r="E17">
        <v>0</v>
      </c>
      <c r="F17">
        <v>0</v>
      </c>
      <c r="G17">
        <v>17</v>
      </c>
      <c r="H17">
        <v>0</v>
      </c>
      <c r="I17">
        <f t="shared" si="1"/>
        <v>17</v>
      </c>
    </row>
    <row r="18" spans="2:9" ht="16.2" customHeight="1" x14ac:dyDescent="0.3">
      <c r="B18" t="s">
        <v>6</v>
      </c>
      <c r="D18">
        <f>+D10+D11+D12+D13+D14+D15+D16+D17</f>
        <v>34</v>
      </c>
      <c r="E18">
        <f>SUM(E10:E17)</f>
        <v>0</v>
      </c>
      <c r="F18">
        <f>SUM(F10:F17)</f>
        <v>0</v>
      </c>
      <c r="G18">
        <f t="shared" ref="G18:I18" si="2">+G10+G11+G12+G13+G14+G15+G16+G17</f>
        <v>30</v>
      </c>
      <c r="H18">
        <f t="shared" si="2"/>
        <v>3</v>
      </c>
      <c r="I18">
        <f t="shared" si="2"/>
        <v>33</v>
      </c>
    </row>
    <row r="19" spans="2:9" ht="16.2" customHeight="1" x14ac:dyDescent="0.3"/>
    <row r="20" spans="2:9" ht="16.2" customHeight="1" x14ac:dyDescent="0.3"/>
    <row r="21" spans="2:9" ht="16.2" customHeight="1" x14ac:dyDescent="0.3">
      <c r="B21" t="s">
        <v>59</v>
      </c>
    </row>
    <row r="22" spans="2:9" ht="25.8" customHeight="1" x14ac:dyDescent="0.3">
      <c r="B22" t="s">
        <v>60</v>
      </c>
      <c r="C22" t="s">
        <v>61</v>
      </c>
      <c r="D22" t="s">
        <v>62</v>
      </c>
      <c r="E22" t="s">
        <v>63</v>
      </c>
      <c r="F22" t="s">
        <v>64</v>
      </c>
      <c r="G22" t="s">
        <v>65</v>
      </c>
      <c r="H22" t="s">
        <v>66</v>
      </c>
      <c r="I22" t="s">
        <v>67</v>
      </c>
    </row>
    <row r="23" spans="2:9" ht="12" customHeight="1" x14ac:dyDescent="0.3"/>
    <row r="24" spans="2:9" ht="16.2" customHeight="1" x14ac:dyDescent="0.3">
      <c r="B24" t="s">
        <v>27</v>
      </c>
      <c r="C24" t="s">
        <v>68</v>
      </c>
      <c r="E24" t="s">
        <v>69</v>
      </c>
      <c r="F24" t="s">
        <v>70</v>
      </c>
      <c r="G24">
        <v>2</v>
      </c>
      <c r="I24" t="s">
        <v>71</v>
      </c>
    </row>
    <row r="25" spans="2:9" ht="16.2" customHeight="1" x14ac:dyDescent="0.3">
      <c r="B25" t="s">
        <v>10</v>
      </c>
      <c r="C25" t="s">
        <v>72</v>
      </c>
      <c r="D25" t="s">
        <v>73</v>
      </c>
      <c r="E25" t="s">
        <v>74</v>
      </c>
      <c r="F25" t="s">
        <v>70</v>
      </c>
      <c r="G25">
        <v>1</v>
      </c>
      <c r="I25" t="s">
        <v>71</v>
      </c>
    </row>
    <row r="26" spans="2:9" ht="16.2" customHeight="1" x14ac:dyDescent="0.3">
      <c r="C26" t="s">
        <v>75</v>
      </c>
      <c r="D26" t="s">
        <v>76</v>
      </c>
      <c r="E26" t="s">
        <v>74</v>
      </c>
      <c r="F26" t="s">
        <v>70</v>
      </c>
      <c r="G26">
        <v>1</v>
      </c>
      <c r="I26" t="s">
        <v>71</v>
      </c>
    </row>
    <row r="27" spans="2:9" ht="16.2" customHeight="1" x14ac:dyDescent="0.3">
      <c r="C27" t="s">
        <v>77</v>
      </c>
      <c r="D27" t="s">
        <v>78</v>
      </c>
      <c r="E27" t="s">
        <v>79</v>
      </c>
      <c r="F27" t="s">
        <v>70</v>
      </c>
      <c r="G27">
        <v>1</v>
      </c>
      <c r="I27" t="s">
        <v>71</v>
      </c>
    </row>
    <row r="28" spans="2:9" ht="16.2" customHeight="1" x14ac:dyDescent="0.3">
      <c r="C28" t="s">
        <v>80</v>
      </c>
      <c r="D28" t="s">
        <v>81</v>
      </c>
      <c r="E28" t="s">
        <v>82</v>
      </c>
      <c r="F28" t="s">
        <v>70</v>
      </c>
      <c r="G28">
        <v>1</v>
      </c>
      <c r="I28" t="s">
        <v>71</v>
      </c>
    </row>
    <row r="29" spans="2:9" ht="16.2" customHeight="1" x14ac:dyDescent="0.3">
      <c r="C29" t="s">
        <v>83</v>
      </c>
      <c r="D29" t="s">
        <v>84</v>
      </c>
      <c r="E29" t="s">
        <v>82</v>
      </c>
      <c r="F29" t="s">
        <v>85</v>
      </c>
      <c r="G29">
        <v>1</v>
      </c>
      <c r="I29" t="s">
        <v>71</v>
      </c>
    </row>
    <row r="30" spans="2:9" ht="16.2" customHeight="1" x14ac:dyDescent="0.3">
      <c r="C30" t="s">
        <v>86</v>
      </c>
      <c r="D30" t="s">
        <v>87</v>
      </c>
      <c r="E30" t="s">
        <v>82</v>
      </c>
      <c r="F30" t="s">
        <v>85</v>
      </c>
      <c r="G30">
        <v>1</v>
      </c>
      <c r="I30" t="s">
        <v>71</v>
      </c>
    </row>
    <row r="31" spans="2:9" ht="16.2" customHeight="1" x14ac:dyDescent="0.3">
      <c r="B31" t="s">
        <v>12</v>
      </c>
      <c r="C31" t="s">
        <v>88</v>
      </c>
      <c r="D31" t="s">
        <v>89</v>
      </c>
      <c r="E31" t="s">
        <v>90</v>
      </c>
      <c r="F31" t="s">
        <v>70</v>
      </c>
      <c r="G31">
        <v>1</v>
      </c>
      <c r="I31" t="s">
        <v>71</v>
      </c>
    </row>
    <row r="32" spans="2:9" ht="16.2" customHeight="1" x14ac:dyDescent="0.3">
      <c r="C32" t="s">
        <v>91</v>
      </c>
      <c r="D32" t="s">
        <v>92</v>
      </c>
      <c r="E32" t="s">
        <v>93</v>
      </c>
      <c r="F32" t="s">
        <v>94</v>
      </c>
      <c r="G32">
        <v>1</v>
      </c>
      <c r="I32" t="s">
        <v>71</v>
      </c>
    </row>
    <row r="33" spans="2:9" ht="16.2" customHeight="1" x14ac:dyDescent="0.3">
      <c r="C33" t="s">
        <v>95</v>
      </c>
      <c r="D33" t="s">
        <v>96</v>
      </c>
      <c r="E33" t="s">
        <v>93</v>
      </c>
      <c r="F33" t="s">
        <v>94</v>
      </c>
      <c r="G33">
        <v>1</v>
      </c>
      <c r="I33" t="s">
        <v>71</v>
      </c>
    </row>
    <row r="34" spans="2:9" ht="16.2" customHeight="1" x14ac:dyDescent="0.3">
      <c r="C34" t="s">
        <v>97</v>
      </c>
      <c r="D34" t="s">
        <v>98</v>
      </c>
      <c r="E34" t="s">
        <v>99</v>
      </c>
      <c r="F34" t="s">
        <v>94</v>
      </c>
      <c r="G34">
        <v>1</v>
      </c>
      <c r="I34" t="s">
        <v>71</v>
      </c>
    </row>
    <row r="35" spans="2:9" ht="16.2" customHeight="1" x14ac:dyDescent="0.3">
      <c r="C35" t="s">
        <v>100</v>
      </c>
      <c r="D35" t="s">
        <v>101</v>
      </c>
      <c r="E35" t="s">
        <v>102</v>
      </c>
      <c r="F35" t="s">
        <v>94</v>
      </c>
      <c r="G35">
        <v>1</v>
      </c>
      <c r="I35" t="s">
        <v>71</v>
      </c>
    </row>
    <row r="36" spans="2:9" ht="16.2" customHeight="1" x14ac:dyDescent="0.3">
      <c r="C36" t="s">
        <v>103</v>
      </c>
      <c r="D36" t="s">
        <v>104</v>
      </c>
      <c r="E36" t="s">
        <v>102</v>
      </c>
      <c r="F36" t="s">
        <v>70</v>
      </c>
      <c r="G36">
        <v>1</v>
      </c>
      <c r="I36" t="s">
        <v>71</v>
      </c>
    </row>
    <row r="37" spans="2:9" ht="16.2" customHeight="1" x14ac:dyDescent="0.3">
      <c r="C37" t="s">
        <v>105</v>
      </c>
      <c r="D37" t="s">
        <v>106</v>
      </c>
      <c r="E37" t="s">
        <v>107</v>
      </c>
      <c r="F37" t="s">
        <v>94</v>
      </c>
      <c r="G37">
        <v>1</v>
      </c>
      <c r="I37" t="s">
        <v>71</v>
      </c>
    </row>
    <row r="38" spans="2:9" ht="16.2" customHeight="1" x14ac:dyDescent="0.3">
      <c r="C38" t="s">
        <v>108</v>
      </c>
      <c r="D38" t="s">
        <v>109</v>
      </c>
      <c r="E38" t="s">
        <v>102</v>
      </c>
      <c r="F38" t="s">
        <v>94</v>
      </c>
      <c r="G38">
        <v>1</v>
      </c>
      <c r="I38" t="s">
        <v>71</v>
      </c>
    </row>
    <row r="39" spans="2:9" ht="16.2" customHeight="1" x14ac:dyDescent="0.3">
      <c r="C39" t="s">
        <v>110</v>
      </c>
      <c r="D39" t="s">
        <v>111</v>
      </c>
      <c r="E39" t="s">
        <v>102</v>
      </c>
      <c r="F39" t="s">
        <v>94</v>
      </c>
      <c r="G39">
        <v>1</v>
      </c>
      <c r="I39" t="s">
        <v>71</v>
      </c>
    </row>
    <row r="40" spans="2:9" ht="16.2" customHeight="1" x14ac:dyDescent="0.3">
      <c r="B40" t="s">
        <v>14</v>
      </c>
      <c r="C40" t="s">
        <v>112</v>
      </c>
      <c r="D40" t="s">
        <v>113</v>
      </c>
      <c r="E40" t="s">
        <v>114</v>
      </c>
      <c r="F40" t="s">
        <v>70</v>
      </c>
      <c r="G40">
        <v>1</v>
      </c>
      <c r="I40" t="s">
        <v>71</v>
      </c>
    </row>
    <row r="41" spans="2:9" ht="16.2" customHeight="1" x14ac:dyDescent="0.3">
      <c r="C41" t="s">
        <v>115</v>
      </c>
      <c r="D41" t="s">
        <v>116</v>
      </c>
      <c r="E41" t="s">
        <v>114</v>
      </c>
      <c r="F41" t="s">
        <v>94</v>
      </c>
      <c r="G41">
        <v>1</v>
      </c>
      <c r="I41" t="s">
        <v>71</v>
      </c>
    </row>
    <row r="42" spans="2:9" ht="16.2" customHeight="1" x14ac:dyDescent="0.3">
      <c r="C42" t="s">
        <v>117</v>
      </c>
      <c r="D42" t="s">
        <v>118</v>
      </c>
      <c r="E42" t="s">
        <v>119</v>
      </c>
      <c r="F42" t="s">
        <v>70</v>
      </c>
      <c r="G42">
        <v>1</v>
      </c>
      <c r="I42" t="s">
        <v>71</v>
      </c>
    </row>
    <row r="43" spans="2:9" ht="16.2" customHeight="1" x14ac:dyDescent="0.3">
      <c r="C43" t="s">
        <v>120</v>
      </c>
      <c r="D43" t="s">
        <v>121</v>
      </c>
      <c r="E43" t="s">
        <v>122</v>
      </c>
      <c r="F43" t="s">
        <v>70</v>
      </c>
      <c r="G43">
        <v>1</v>
      </c>
      <c r="I43" t="s">
        <v>71</v>
      </c>
    </row>
    <row r="44" spans="2:9" ht="16.2" customHeight="1" x14ac:dyDescent="0.3">
      <c r="C44" t="s">
        <v>123</v>
      </c>
      <c r="D44" t="s">
        <v>124</v>
      </c>
      <c r="E44" t="s">
        <v>125</v>
      </c>
      <c r="F44" t="s">
        <v>85</v>
      </c>
      <c r="G44">
        <v>1</v>
      </c>
      <c r="I44" t="s">
        <v>71</v>
      </c>
    </row>
    <row r="45" spans="2:9" ht="16.2" customHeight="1" x14ac:dyDescent="0.3">
      <c r="C45" t="s">
        <v>126</v>
      </c>
      <c r="D45" t="s">
        <v>127</v>
      </c>
      <c r="E45" t="s">
        <v>125</v>
      </c>
      <c r="F45" t="s">
        <v>85</v>
      </c>
      <c r="G45">
        <v>1</v>
      </c>
      <c r="I45" t="s">
        <v>71</v>
      </c>
    </row>
    <row r="46" spans="2:9" ht="16.2" customHeight="1" x14ac:dyDescent="0.3">
      <c r="C46" t="s">
        <v>128</v>
      </c>
      <c r="D46" t="s">
        <v>129</v>
      </c>
      <c r="E46" t="s">
        <v>125</v>
      </c>
      <c r="F46" t="s">
        <v>85</v>
      </c>
      <c r="G46">
        <v>1</v>
      </c>
      <c r="I46" t="s">
        <v>71</v>
      </c>
    </row>
    <row r="47" spans="2:9" ht="16.2" customHeight="1" x14ac:dyDescent="0.3">
      <c r="C47" t="s">
        <v>130</v>
      </c>
      <c r="D47" t="s">
        <v>131</v>
      </c>
      <c r="E47" t="s">
        <v>125</v>
      </c>
      <c r="F47" t="s">
        <v>85</v>
      </c>
      <c r="G47">
        <v>1</v>
      </c>
      <c r="I47" t="s">
        <v>71</v>
      </c>
    </row>
    <row r="48" spans="2:9" ht="16.2" customHeight="1" x14ac:dyDescent="0.3">
      <c r="C48" t="s">
        <v>132</v>
      </c>
      <c r="D48" t="s">
        <v>133</v>
      </c>
      <c r="E48" t="s">
        <v>125</v>
      </c>
      <c r="F48" t="s">
        <v>94</v>
      </c>
      <c r="G48">
        <v>1</v>
      </c>
      <c r="I48" t="s">
        <v>71</v>
      </c>
    </row>
    <row r="49" spans="2:15" ht="16.2" customHeight="1" x14ac:dyDescent="0.3">
      <c r="C49" t="s">
        <v>134</v>
      </c>
      <c r="D49" t="s">
        <v>135</v>
      </c>
      <c r="E49" t="s">
        <v>125</v>
      </c>
      <c r="F49" t="s">
        <v>85</v>
      </c>
      <c r="G49">
        <v>1</v>
      </c>
      <c r="I49" t="s">
        <v>71</v>
      </c>
    </row>
    <row r="50" spans="2:15" ht="16.2" customHeight="1" x14ac:dyDescent="0.3">
      <c r="C50" t="s">
        <v>136</v>
      </c>
      <c r="D50" t="s">
        <v>137</v>
      </c>
      <c r="E50" t="s">
        <v>125</v>
      </c>
      <c r="F50" t="s">
        <v>85</v>
      </c>
      <c r="G50">
        <v>1</v>
      </c>
      <c r="I50" t="s">
        <v>71</v>
      </c>
    </row>
    <row r="51" spans="2:15" ht="16.2" customHeight="1" x14ac:dyDescent="0.3">
      <c r="C51" t="s">
        <v>138</v>
      </c>
      <c r="D51" t="s">
        <v>139</v>
      </c>
      <c r="E51" t="s">
        <v>125</v>
      </c>
      <c r="F51" t="s">
        <v>85</v>
      </c>
      <c r="G51">
        <v>1</v>
      </c>
      <c r="I51" t="s">
        <v>71</v>
      </c>
    </row>
    <row r="52" spans="2:15" ht="16.2" customHeight="1" x14ac:dyDescent="0.3">
      <c r="C52" t="s">
        <v>140</v>
      </c>
      <c r="D52" t="s">
        <v>141</v>
      </c>
      <c r="E52" t="s">
        <v>125</v>
      </c>
      <c r="F52" t="s">
        <v>94</v>
      </c>
      <c r="G52">
        <v>1</v>
      </c>
      <c r="I52" t="s">
        <v>71</v>
      </c>
    </row>
    <row r="53" spans="2:15" ht="16.2" customHeight="1" x14ac:dyDescent="0.3">
      <c r="C53" t="s">
        <v>142</v>
      </c>
      <c r="D53" t="s">
        <v>143</v>
      </c>
      <c r="E53" t="s">
        <v>144</v>
      </c>
      <c r="F53" t="s">
        <v>70</v>
      </c>
      <c r="G53">
        <v>1</v>
      </c>
      <c r="I53" t="s">
        <v>71</v>
      </c>
    </row>
    <row r="54" spans="2:15" ht="16.2" customHeight="1" x14ac:dyDescent="0.3">
      <c r="C54" t="s">
        <v>145</v>
      </c>
      <c r="D54" t="s">
        <v>146</v>
      </c>
      <c r="E54" t="s">
        <v>144</v>
      </c>
      <c r="F54" t="s">
        <v>70</v>
      </c>
      <c r="G54">
        <v>1</v>
      </c>
      <c r="I54" t="s">
        <v>71</v>
      </c>
    </row>
    <row r="55" spans="2:15" ht="16.2" customHeight="1" x14ac:dyDescent="0.3">
      <c r="C55" t="s">
        <v>147</v>
      </c>
      <c r="D55" t="s">
        <v>148</v>
      </c>
      <c r="E55" t="s">
        <v>149</v>
      </c>
      <c r="G55">
        <v>1</v>
      </c>
      <c r="I55" t="s">
        <v>71</v>
      </c>
    </row>
    <row r="56" spans="2:15" ht="16.2" customHeight="1" x14ac:dyDescent="0.3">
      <c r="C56" t="s">
        <v>150</v>
      </c>
      <c r="D56" t="s">
        <v>151</v>
      </c>
      <c r="E56" t="s">
        <v>149</v>
      </c>
      <c r="G56">
        <v>1</v>
      </c>
      <c r="I56" t="s">
        <v>71</v>
      </c>
    </row>
    <row r="57" spans="2:15" ht="16.2" customHeight="1" x14ac:dyDescent="0.3">
      <c r="C57" t="s">
        <v>152</v>
      </c>
      <c r="G57">
        <f>SUM(G23:G56)</f>
        <v>34</v>
      </c>
    </row>
    <row r="58" spans="2:15" ht="16.2" customHeight="1" x14ac:dyDescent="0.3"/>
    <row r="59" spans="2:15" ht="28.8" customHeight="1" x14ac:dyDescent="0.3">
      <c r="B59" t="s">
        <v>153</v>
      </c>
    </row>
    <row r="60" spans="2:15" ht="45.6" customHeight="1" x14ac:dyDescent="0.3">
      <c r="B60" t="s">
        <v>154</v>
      </c>
      <c r="C60" t="s">
        <v>155</v>
      </c>
      <c r="F60" t="s">
        <v>156</v>
      </c>
      <c r="I60" t="s">
        <v>157</v>
      </c>
    </row>
    <row r="61" spans="2:15" ht="32.4" customHeight="1" x14ac:dyDescent="0.3">
      <c r="C61" t="s">
        <v>158</v>
      </c>
      <c r="D61" t="s">
        <v>159</v>
      </c>
      <c r="E61" t="s">
        <v>152</v>
      </c>
      <c r="F61" t="s">
        <v>158</v>
      </c>
      <c r="G61" t="s">
        <v>159</v>
      </c>
      <c r="H61" t="s">
        <v>152</v>
      </c>
      <c r="I61" t="s">
        <v>160</v>
      </c>
      <c r="J61" t="s">
        <v>161</v>
      </c>
      <c r="K61" t="s">
        <v>162</v>
      </c>
      <c r="L61" t="s">
        <v>163</v>
      </c>
      <c r="M61" t="s">
        <v>164</v>
      </c>
      <c r="N61" t="s">
        <v>165</v>
      </c>
      <c r="O61" t="s">
        <v>6</v>
      </c>
    </row>
    <row r="62" spans="2:15" x14ac:dyDescent="0.3">
      <c r="B62" t="s">
        <v>27</v>
      </c>
      <c r="C62">
        <v>48017</v>
      </c>
      <c r="D62">
        <v>35903</v>
      </c>
      <c r="E62">
        <f>C62+D62</f>
        <v>83920</v>
      </c>
      <c r="F62">
        <v>21607.65</v>
      </c>
      <c r="G62">
        <v>54965.35</v>
      </c>
      <c r="H62">
        <f t="shared" ref="H62:H71" si="3">SUM(F62:G62)</f>
        <v>76573</v>
      </c>
      <c r="I62">
        <v>0</v>
      </c>
      <c r="J62">
        <v>0</v>
      </c>
      <c r="K62">
        <v>579</v>
      </c>
      <c r="L62">
        <v>2381.5</v>
      </c>
      <c r="M62">
        <v>46686</v>
      </c>
      <c r="N62">
        <v>12797</v>
      </c>
      <c r="O62">
        <f t="shared" ref="O62:O71" si="4">N62+M62+L62+K62+J62+I62</f>
        <v>62443.5</v>
      </c>
    </row>
    <row r="63" spans="2:15" x14ac:dyDescent="0.3">
      <c r="B63" t="s">
        <v>8</v>
      </c>
      <c r="C63">
        <v>304</v>
      </c>
      <c r="D63">
        <v>38198</v>
      </c>
      <c r="E63">
        <f t="shared" ref="E63:E72" si="5">C63+D63</f>
        <v>38502</v>
      </c>
      <c r="F63">
        <v>200</v>
      </c>
      <c r="G63">
        <v>48439.99</v>
      </c>
      <c r="H63">
        <f t="shared" si="3"/>
        <v>48639.99</v>
      </c>
      <c r="I63">
        <v>0</v>
      </c>
      <c r="J63">
        <v>0</v>
      </c>
      <c r="K63">
        <v>1182.43</v>
      </c>
      <c r="L63">
        <v>2909.57</v>
      </c>
      <c r="M63">
        <v>7303.07</v>
      </c>
      <c r="N63">
        <v>6603.39</v>
      </c>
      <c r="O63">
        <f t="shared" si="4"/>
        <v>17998.46</v>
      </c>
    </row>
    <row r="64" spans="2:15" x14ac:dyDescent="0.3">
      <c r="B64" t="s">
        <v>9</v>
      </c>
      <c r="C64">
        <v>1927</v>
      </c>
      <c r="D64">
        <v>6711</v>
      </c>
      <c r="E64">
        <f t="shared" si="5"/>
        <v>8638</v>
      </c>
      <c r="F64">
        <v>762.8</v>
      </c>
      <c r="G64">
        <v>6579.5</v>
      </c>
      <c r="H64">
        <f t="shared" si="3"/>
        <v>7342.3</v>
      </c>
      <c r="I64">
        <v>0</v>
      </c>
      <c r="J64">
        <v>0</v>
      </c>
      <c r="K64">
        <v>709.87</v>
      </c>
      <c r="L64">
        <v>1656.23</v>
      </c>
      <c r="M64">
        <v>1589.64</v>
      </c>
      <c r="N64">
        <v>912.2</v>
      </c>
      <c r="O64">
        <f t="shared" si="4"/>
        <v>4867.9399999999996</v>
      </c>
    </row>
    <row r="65" spans="2:15" ht="16.2" customHeight="1" x14ac:dyDescent="0.3">
      <c r="B65" t="s">
        <v>166</v>
      </c>
      <c r="C65">
        <v>6150</v>
      </c>
      <c r="D65">
        <v>0</v>
      </c>
      <c r="E65">
        <f t="shared" si="5"/>
        <v>6150</v>
      </c>
      <c r="F65">
        <v>4503</v>
      </c>
      <c r="G65">
        <v>0</v>
      </c>
      <c r="H65">
        <f t="shared" si="3"/>
        <v>4503</v>
      </c>
      <c r="I65">
        <v>0</v>
      </c>
      <c r="J65">
        <v>0</v>
      </c>
      <c r="L65">
        <v>0</v>
      </c>
      <c r="N65">
        <v>3544.06</v>
      </c>
      <c r="O65">
        <f t="shared" si="4"/>
        <v>3544.06</v>
      </c>
    </row>
    <row r="66" spans="2:15" x14ac:dyDescent="0.3">
      <c r="B66" t="s">
        <v>10</v>
      </c>
      <c r="C66">
        <v>11253</v>
      </c>
      <c r="D66">
        <v>28336</v>
      </c>
      <c r="E66">
        <f t="shared" si="5"/>
        <v>39589</v>
      </c>
      <c r="F66">
        <v>3150.84</v>
      </c>
      <c r="G66">
        <v>22385.439999999999</v>
      </c>
      <c r="H66">
        <f t="shared" si="3"/>
        <v>25536.28</v>
      </c>
      <c r="I66">
        <v>40.020000000000003</v>
      </c>
      <c r="J66">
        <v>949.92</v>
      </c>
      <c r="K66">
        <v>3689.32</v>
      </c>
      <c r="L66">
        <v>8932.98</v>
      </c>
      <c r="M66">
        <v>9723.2199999999993</v>
      </c>
      <c r="N66">
        <v>2819.98</v>
      </c>
      <c r="O66">
        <f t="shared" si="4"/>
        <v>26155.439999999999</v>
      </c>
    </row>
    <row r="67" spans="2:15" x14ac:dyDescent="0.3">
      <c r="B67" t="s">
        <v>11</v>
      </c>
      <c r="C67">
        <v>22380</v>
      </c>
      <c r="D67">
        <v>57678</v>
      </c>
      <c r="E67">
        <f t="shared" si="5"/>
        <v>80058</v>
      </c>
      <c r="F67">
        <v>15265.92</v>
      </c>
      <c r="G67">
        <v>73625.47</v>
      </c>
      <c r="H67">
        <f t="shared" si="3"/>
        <v>88891.39</v>
      </c>
      <c r="I67">
        <v>0</v>
      </c>
      <c r="J67">
        <v>0</v>
      </c>
      <c r="K67">
        <v>12088.92</v>
      </c>
      <c r="L67">
        <v>21470.43</v>
      </c>
      <c r="M67">
        <v>6650.7</v>
      </c>
      <c r="N67">
        <v>5701.71</v>
      </c>
      <c r="O67">
        <f t="shared" si="4"/>
        <v>45911.759999999995</v>
      </c>
    </row>
    <row r="68" spans="2:15" x14ac:dyDescent="0.3">
      <c r="B68" t="s">
        <v>12</v>
      </c>
      <c r="C68">
        <v>23400</v>
      </c>
      <c r="D68">
        <v>202628</v>
      </c>
      <c r="E68">
        <f t="shared" si="5"/>
        <v>226028</v>
      </c>
      <c r="F68">
        <v>11700</v>
      </c>
      <c r="G68">
        <v>167685.24</v>
      </c>
      <c r="H68">
        <f t="shared" si="3"/>
        <v>179385.24</v>
      </c>
      <c r="I68">
        <v>0</v>
      </c>
      <c r="J68">
        <v>0</v>
      </c>
      <c r="K68">
        <v>20765</v>
      </c>
      <c r="L68">
        <v>53840.36</v>
      </c>
      <c r="M68">
        <v>57941</v>
      </c>
      <c r="N68">
        <v>50760</v>
      </c>
      <c r="O68">
        <f t="shared" si="4"/>
        <v>183306.36</v>
      </c>
    </row>
    <row r="69" spans="2:15" x14ac:dyDescent="0.3">
      <c r="B69" t="s">
        <v>13</v>
      </c>
      <c r="C69">
        <v>35572</v>
      </c>
      <c r="D69">
        <v>15003</v>
      </c>
      <c r="E69">
        <f t="shared" si="5"/>
        <v>50575</v>
      </c>
      <c r="F69">
        <v>14228.8</v>
      </c>
      <c r="G69">
        <v>12385.17</v>
      </c>
      <c r="H69">
        <f t="shared" si="3"/>
        <v>26613.97</v>
      </c>
      <c r="I69">
        <v>0</v>
      </c>
      <c r="K69">
        <v>1246</v>
      </c>
      <c r="L69">
        <v>3561.5</v>
      </c>
      <c r="M69">
        <v>3338</v>
      </c>
      <c r="N69">
        <v>10155</v>
      </c>
      <c r="O69">
        <f t="shared" si="4"/>
        <v>18300.5</v>
      </c>
    </row>
    <row r="70" spans="2:15" ht="16.2" customHeight="1" x14ac:dyDescent="0.3">
      <c r="B70" t="s">
        <v>167</v>
      </c>
      <c r="C70">
        <v>32450</v>
      </c>
      <c r="D70">
        <v>0</v>
      </c>
      <c r="E70">
        <f t="shared" si="5"/>
        <v>32450</v>
      </c>
      <c r="F70">
        <v>44180</v>
      </c>
      <c r="G70">
        <v>0</v>
      </c>
      <c r="H70">
        <f t="shared" si="3"/>
        <v>44180</v>
      </c>
      <c r="I70">
        <v>0</v>
      </c>
      <c r="J70">
        <v>0</v>
      </c>
      <c r="L70">
        <v>0</v>
      </c>
      <c r="M70">
        <v>1217</v>
      </c>
      <c r="N70">
        <v>4080</v>
      </c>
      <c r="O70">
        <f t="shared" si="4"/>
        <v>5297</v>
      </c>
    </row>
    <row r="71" spans="2:15" x14ac:dyDescent="0.3">
      <c r="B71" t="s">
        <v>14</v>
      </c>
      <c r="C71">
        <v>25000</v>
      </c>
      <c r="D71">
        <v>133555</v>
      </c>
      <c r="E71">
        <f t="shared" si="5"/>
        <v>158555</v>
      </c>
      <c r="F71">
        <v>11250</v>
      </c>
      <c r="G71">
        <v>91810.75</v>
      </c>
      <c r="H71">
        <f t="shared" si="3"/>
        <v>103060.75</v>
      </c>
      <c r="I71">
        <v>0</v>
      </c>
      <c r="J71">
        <v>0</v>
      </c>
      <c r="K71">
        <v>1772.09</v>
      </c>
      <c r="L71">
        <v>22215.35</v>
      </c>
      <c r="M71">
        <v>37352.11</v>
      </c>
      <c r="N71">
        <v>34580.120000000003</v>
      </c>
      <c r="O71">
        <f t="shared" si="4"/>
        <v>95919.670000000013</v>
      </c>
    </row>
    <row r="72" spans="2:15" x14ac:dyDescent="0.3">
      <c r="B72" t="s">
        <v>6</v>
      </c>
      <c r="C72">
        <f>SUM(C62:C71)</f>
        <v>206453</v>
      </c>
      <c r="D72">
        <f>SUM(D62:D71)</f>
        <v>518012</v>
      </c>
      <c r="E72">
        <f t="shared" si="5"/>
        <v>724465</v>
      </c>
      <c r="F72">
        <f t="shared" ref="F72:K72" si="6">SUM(F62:F71)</f>
        <v>126849.01</v>
      </c>
      <c r="G72">
        <f t="shared" si="6"/>
        <v>477876.91</v>
      </c>
      <c r="H72">
        <f t="shared" si="6"/>
        <v>604725.91999999993</v>
      </c>
      <c r="I72">
        <f t="shared" si="6"/>
        <v>40.020000000000003</v>
      </c>
      <c r="J72">
        <f t="shared" si="6"/>
        <v>949.92</v>
      </c>
      <c r="K72">
        <f t="shared" si="6"/>
        <v>42032.63</v>
      </c>
      <c r="L72">
        <f>SUM(L62:L71)</f>
        <v>116967.92000000001</v>
      </c>
      <c r="M72">
        <f>SUM(M62:M71)</f>
        <v>171800.74</v>
      </c>
      <c r="N72">
        <f>SUM(N62:N71)</f>
        <v>131953.46</v>
      </c>
      <c r="O72">
        <f>SUM(O62:O71)</f>
        <v>463744.68999999994</v>
      </c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FA3C-7D34-45C6-94A3-171B6B7575FB}">
  <dimension ref="A3:AO14"/>
  <sheetViews>
    <sheetView workbookViewId="0">
      <selection activeCell="F23" sqref="F23"/>
    </sheetView>
  </sheetViews>
  <sheetFormatPr baseColWidth="10" defaultRowHeight="14.4" x14ac:dyDescent="0.3"/>
  <cols>
    <col min="1" max="1" width="5.5546875" customWidth="1"/>
  </cols>
  <sheetData>
    <row r="3" spans="1:41" x14ac:dyDescent="0.3">
      <c r="B3" t="s">
        <v>265</v>
      </c>
    </row>
    <row r="4" spans="1:41" x14ac:dyDescent="0.3">
      <c r="B4" t="s">
        <v>36</v>
      </c>
      <c r="D4" t="s">
        <v>37</v>
      </c>
    </row>
    <row r="5" spans="1:41" x14ac:dyDescent="0.3">
      <c r="B5" t="s">
        <v>1</v>
      </c>
      <c r="C5" t="s">
        <v>38</v>
      </c>
      <c r="D5" t="s">
        <v>4</v>
      </c>
      <c r="E5" t="s">
        <v>5</v>
      </c>
      <c r="F5" t="s">
        <v>39</v>
      </c>
      <c r="G5" t="s">
        <v>40</v>
      </c>
      <c r="H5" t="s">
        <v>4</v>
      </c>
      <c r="I5" t="s">
        <v>5</v>
      </c>
      <c r="J5" t="s">
        <v>39</v>
      </c>
      <c r="K5" t="s">
        <v>41</v>
      </c>
      <c r="L5" t="s">
        <v>4</v>
      </c>
      <c r="M5" t="s">
        <v>5</v>
      </c>
      <c r="N5" t="s">
        <v>39</v>
      </c>
      <c r="O5" t="s">
        <v>42</v>
      </c>
      <c r="P5" t="s">
        <v>4</v>
      </c>
      <c r="Q5" t="s">
        <v>5</v>
      </c>
      <c r="R5" t="s">
        <v>39</v>
      </c>
      <c r="S5" t="s">
        <v>43</v>
      </c>
      <c r="T5" t="s">
        <v>4</v>
      </c>
      <c r="U5" t="s">
        <v>5</v>
      </c>
      <c r="V5" t="s">
        <v>39</v>
      </c>
      <c r="W5" t="s">
        <v>44</v>
      </c>
      <c r="X5" t="s">
        <v>4</v>
      </c>
      <c r="Y5" t="s">
        <v>5</v>
      </c>
      <c r="Z5" t="s">
        <v>39</v>
      </c>
      <c r="AA5" t="s">
        <v>45</v>
      </c>
      <c r="AB5" t="s">
        <v>4</v>
      </c>
      <c r="AC5" t="s">
        <v>5</v>
      </c>
      <c r="AD5" t="s">
        <v>39</v>
      </c>
      <c r="AE5" t="s">
        <v>46</v>
      </c>
      <c r="AF5" t="s">
        <v>4</v>
      </c>
      <c r="AG5" t="s">
        <v>5</v>
      </c>
      <c r="AH5" t="s">
        <v>39</v>
      </c>
      <c r="AI5" t="s">
        <v>47</v>
      </c>
      <c r="AJ5" t="s">
        <v>4</v>
      </c>
      <c r="AK5" t="s">
        <v>5</v>
      </c>
      <c r="AL5" t="s">
        <v>39</v>
      </c>
    </row>
    <row r="6" spans="1:41" x14ac:dyDescent="0.3">
      <c r="A6">
        <v>1</v>
      </c>
      <c r="B6" t="s">
        <v>27</v>
      </c>
      <c r="C6">
        <v>107</v>
      </c>
      <c r="D6">
        <v>86</v>
      </c>
      <c r="E6">
        <v>21</v>
      </c>
      <c r="F6">
        <v>107</v>
      </c>
      <c r="G6">
        <v>14</v>
      </c>
      <c r="H6">
        <v>14</v>
      </c>
      <c r="I6">
        <v>0</v>
      </c>
      <c r="J6">
        <v>14</v>
      </c>
      <c r="K6">
        <v>24</v>
      </c>
      <c r="L6">
        <v>20</v>
      </c>
      <c r="M6">
        <v>4</v>
      </c>
      <c r="N6">
        <v>24</v>
      </c>
      <c r="O6">
        <v>13</v>
      </c>
      <c r="P6">
        <v>8</v>
      </c>
      <c r="Q6">
        <v>0</v>
      </c>
      <c r="R6">
        <v>12</v>
      </c>
      <c r="S6">
        <v>2</v>
      </c>
      <c r="T6">
        <v>14</v>
      </c>
      <c r="U6">
        <v>16</v>
      </c>
      <c r="V6">
        <v>30</v>
      </c>
      <c r="W6">
        <v>1</v>
      </c>
      <c r="X6">
        <v>6</v>
      </c>
      <c r="Y6">
        <v>0</v>
      </c>
      <c r="Z6">
        <v>6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3</v>
      </c>
      <c r="AJ6">
        <v>55</v>
      </c>
      <c r="AK6">
        <v>16</v>
      </c>
      <c r="AL6">
        <v>71</v>
      </c>
      <c r="AM6">
        <v>175</v>
      </c>
      <c r="AN6">
        <v>53</v>
      </c>
      <c r="AO6">
        <v>228</v>
      </c>
    </row>
    <row r="7" spans="1:41" x14ac:dyDescent="0.3">
      <c r="A7">
        <v>2</v>
      </c>
      <c r="B7" t="s">
        <v>8</v>
      </c>
      <c r="C7">
        <v>187</v>
      </c>
      <c r="D7">
        <v>174</v>
      </c>
      <c r="E7">
        <v>13</v>
      </c>
      <c r="F7">
        <v>187</v>
      </c>
      <c r="G7">
        <v>35</v>
      </c>
      <c r="H7">
        <v>29</v>
      </c>
      <c r="I7">
        <v>6</v>
      </c>
      <c r="J7">
        <v>35</v>
      </c>
      <c r="K7">
        <v>101</v>
      </c>
      <c r="L7">
        <v>92</v>
      </c>
      <c r="M7">
        <v>9</v>
      </c>
      <c r="N7">
        <v>101</v>
      </c>
      <c r="O7">
        <v>14</v>
      </c>
      <c r="P7">
        <v>14</v>
      </c>
      <c r="Q7">
        <v>0</v>
      </c>
      <c r="R7">
        <v>14</v>
      </c>
      <c r="S7">
        <v>9</v>
      </c>
      <c r="T7">
        <v>31</v>
      </c>
      <c r="U7">
        <v>5</v>
      </c>
      <c r="V7">
        <v>36</v>
      </c>
      <c r="W7">
        <v>6</v>
      </c>
      <c r="X7">
        <v>27</v>
      </c>
      <c r="Y7">
        <v>3</v>
      </c>
      <c r="Z7">
        <v>30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4</v>
      </c>
      <c r="AJ7">
        <v>33</v>
      </c>
      <c r="AK7">
        <v>4</v>
      </c>
      <c r="AL7">
        <v>37</v>
      </c>
      <c r="AM7">
        <v>294</v>
      </c>
      <c r="AN7">
        <v>31</v>
      </c>
      <c r="AO7">
        <v>325</v>
      </c>
    </row>
    <row r="8" spans="1:41" x14ac:dyDescent="0.3">
      <c r="A8">
        <v>3</v>
      </c>
      <c r="B8" t="s">
        <v>9</v>
      </c>
      <c r="C8">
        <v>93</v>
      </c>
      <c r="D8">
        <v>71</v>
      </c>
      <c r="E8">
        <v>5</v>
      </c>
      <c r="F8">
        <v>76</v>
      </c>
      <c r="G8">
        <v>20</v>
      </c>
      <c r="H8">
        <v>20</v>
      </c>
      <c r="I8">
        <v>0</v>
      </c>
      <c r="J8">
        <v>20</v>
      </c>
      <c r="K8">
        <v>0</v>
      </c>
      <c r="L8">
        <v>0</v>
      </c>
      <c r="M8">
        <v>0</v>
      </c>
      <c r="N8">
        <v>0</v>
      </c>
      <c r="O8">
        <v>3</v>
      </c>
      <c r="P8">
        <v>3</v>
      </c>
      <c r="Q8">
        <v>0</v>
      </c>
      <c r="R8">
        <v>3</v>
      </c>
      <c r="S8">
        <v>4</v>
      </c>
      <c r="T8">
        <v>9</v>
      </c>
      <c r="U8">
        <v>0</v>
      </c>
      <c r="V8">
        <v>9</v>
      </c>
      <c r="W8">
        <v>2</v>
      </c>
      <c r="X8">
        <v>16</v>
      </c>
      <c r="Y8">
        <v>0</v>
      </c>
      <c r="Z8">
        <v>16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116</v>
      </c>
      <c r="AN8">
        <v>5</v>
      </c>
      <c r="AO8">
        <v>121</v>
      </c>
    </row>
    <row r="9" spans="1:41" x14ac:dyDescent="0.3">
      <c r="A9">
        <v>4</v>
      </c>
      <c r="B9" t="s">
        <v>10</v>
      </c>
      <c r="C9">
        <v>234</v>
      </c>
      <c r="D9">
        <v>195</v>
      </c>
      <c r="E9">
        <v>25</v>
      </c>
      <c r="F9">
        <v>223</v>
      </c>
      <c r="G9">
        <v>22</v>
      </c>
      <c r="H9">
        <v>21</v>
      </c>
      <c r="I9">
        <v>1</v>
      </c>
      <c r="J9">
        <v>22</v>
      </c>
      <c r="K9">
        <v>127</v>
      </c>
      <c r="L9">
        <v>101</v>
      </c>
      <c r="M9">
        <v>20</v>
      </c>
      <c r="N9">
        <v>121</v>
      </c>
      <c r="O9">
        <v>37</v>
      </c>
      <c r="P9">
        <v>34</v>
      </c>
      <c r="Q9">
        <v>3</v>
      </c>
      <c r="R9">
        <v>37</v>
      </c>
      <c r="S9">
        <v>4</v>
      </c>
      <c r="T9">
        <v>18</v>
      </c>
      <c r="U9">
        <v>4</v>
      </c>
      <c r="V9">
        <v>22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4</v>
      </c>
      <c r="AJ9">
        <v>30</v>
      </c>
      <c r="AK9">
        <v>6</v>
      </c>
      <c r="AL9">
        <v>38</v>
      </c>
      <c r="AM9">
        <v>264</v>
      </c>
      <c r="AN9">
        <v>36</v>
      </c>
      <c r="AO9">
        <v>300</v>
      </c>
    </row>
    <row r="10" spans="1:41" x14ac:dyDescent="0.3">
      <c r="A10">
        <v>5</v>
      </c>
      <c r="B10" t="s">
        <v>11</v>
      </c>
      <c r="C10">
        <v>158</v>
      </c>
      <c r="D10">
        <v>119</v>
      </c>
      <c r="E10">
        <v>18</v>
      </c>
      <c r="F10">
        <v>137</v>
      </c>
      <c r="G10">
        <v>4</v>
      </c>
      <c r="H10">
        <v>4</v>
      </c>
      <c r="I10">
        <v>0</v>
      </c>
      <c r="J10">
        <v>4</v>
      </c>
      <c r="K10">
        <v>61</v>
      </c>
      <c r="L10">
        <v>42</v>
      </c>
      <c r="M10">
        <v>12</v>
      </c>
      <c r="N10">
        <v>54</v>
      </c>
      <c r="O10">
        <v>7</v>
      </c>
      <c r="P10">
        <v>5</v>
      </c>
      <c r="Q10">
        <v>2</v>
      </c>
      <c r="R10">
        <v>7</v>
      </c>
      <c r="S10">
        <v>2</v>
      </c>
      <c r="T10">
        <v>18</v>
      </c>
      <c r="U10">
        <v>0</v>
      </c>
      <c r="V10">
        <v>18</v>
      </c>
      <c r="W10">
        <v>2</v>
      </c>
      <c r="X10">
        <v>6</v>
      </c>
      <c r="Y10">
        <v>0</v>
      </c>
      <c r="Z10">
        <v>6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147</v>
      </c>
      <c r="AN10">
        <v>18</v>
      </c>
      <c r="AO10">
        <v>165</v>
      </c>
    </row>
    <row r="11" spans="1:41" x14ac:dyDescent="0.3">
      <c r="A11">
        <v>6</v>
      </c>
      <c r="B11" t="s">
        <v>12</v>
      </c>
      <c r="C11">
        <v>340</v>
      </c>
      <c r="D11">
        <v>281</v>
      </c>
      <c r="E11">
        <v>59</v>
      </c>
      <c r="F11">
        <v>340</v>
      </c>
      <c r="G11">
        <v>195</v>
      </c>
      <c r="H11">
        <v>163</v>
      </c>
      <c r="I11">
        <v>29</v>
      </c>
      <c r="J11">
        <v>192</v>
      </c>
      <c r="K11">
        <v>133</v>
      </c>
      <c r="L11">
        <v>102</v>
      </c>
      <c r="M11">
        <v>31</v>
      </c>
      <c r="N11">
        <v>133</v>
      </c>
      <c r="O11">
        <v>75</v>
      </c>
      <c r="P11">
        <v>58</v>
      </c>
      <c r="Q11">
        <v>17</v>
      </c>
      <c r="R11">
        <v>75</v>
      </c>
      <c r="S11">
        <v>29</v>
      </c>
      <c r="T11">
        <v>100</v>
      </c>
      <c r="U11">
        <v>22</v>
      </c>
      <c r="V11">
        <v>122</v>
      </c>
      <c r="W11">
        <v>13</v>
      </c>
      <c r="X11">
        <v>33</v>
      </c>
      <c r="Y11">
        <v>11</v>
      </c>
      <c r="Z11">
        <v>44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9</v>
      </c>
      <c r="AK11">
        <v>1</v>
      </c>
      <c r="AL11">
        <v>10</v>
      </c>
      <c r="AM11">
        <v>586</v>
      </c>
      <c r="AN11">
        <v>122</v>
      </c>
      <c r="AO11">
        <v>708</v>
      </c>
    </row>
    <row r="12" spans="1:41" x14ac:dyDescent="0.3">
      <c r="A12">
        <v>7</v>
      </c>
      <c r="B12" t="s">
        <v>13</v>
      </c>
      <c r="C12">
        <v>83</v>
      </c>
      <c r="D12">
        <v>66</v>
      </c>
      <c r="E12">
        <v>17</v>
      </c>
      <c r="F12">
        <v>83</v>
      </c>
      <c r="G12">
        <v>31</v>
      </c>
      <c r="H12">
        <v>28</v>
      </c>
      <c r="I12">
        <v>3</v>
      </c>
      <c r="J12">
        <v>31</v>
      </c>
      <c r="K12">
        <v>42</v>
      </c>
      <c r="L12">
        <v>36</v>
      </c>
      <c r="M12">
        <v>6</v>
      </c>
      <c r="N12">
        <v>42</v>
      </c>
      <c r="O12">
        <v>14</v>
      </c>
      <c r="P12">
        <v>14</v>
      </c>
      <c r="Q12">
        <v>0</v>
      </c>
      <c r="R12">
        <v>14</v>
      </c>
      <c r="S12">
        <v>2</v>
      </c>
      <c r="T12">
        <v>9</v>
      </c>
      <c r="U12">
        <v>4</v>
      </c>
      <c r="V12">
        <v>13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22</v>
      </c>
      <c r="AK12">
        <v>4</v>
      </c>
      <c r="AL12">
        <v>26</v>
      </c>
      <c r="AM12">
        <v>125</v>
      </c>
      <c r="AN12">
        <v>28</v>
      </c>
      <c r="AO12">
        <v>153</v>
      </c>
    </row>
    <row r="13" spans="1:41" x14ac:dyDescent="0.3">
      <c r="A13">
        <v>8</v>
      </c>
      <c r="B13" t="s">
        <v>14</v>
      </c>
      <c r="C13">
        <v>195</v>
      </c>
      <c r="D13">
        <v>163</v>
      </c>
      <c r="E13">
        <v>32</v>
      </c>
      <c r="F13">
        <v>195</v>
      </c>
      <c r="G13">
        <v>63</v>
      </c>
      <c r="H13">
        <v>53</v>
      </c>
      <c r="I13">
        <v>10</v>
      </c>
      <c r="J13">
        <v>62</v>
      </c>
      <c r="K13">
        <v>214</v>
      </c>
      <c r="L13">
        <v>184</v>
      </c>
      <c r="M13">
        <v>30</v>
      </c>
      <c r="N13">
        <v>214</v>
      </c>
      <c r="O13">
        <v>71</v>
      </c>
      <c r="P13">
        <v>60</v>
      </c>
      <c r="Q13">
        <v>11</v>
      </c>
      <c r="R13">
        <v>71</v>
      </c>
      <c r="S13">
        <v>9</v>
      </c>
      <c r="T13">
        <v>27</v>
      </c>
      <c r="U13">
        <v>6</v>
      </c>
      <c r="V13">
        <v>33</v>
      </c>
      <c r="W13">
        <v>8</v>
      </c>
      <c r="X13">
        <v>13</v>
      </c>
      <c r="Y13">
        <v>4</v>
      </c>
      <c r="Z13">
        <v>17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10</v>
      </c>
      <c r="AJ13">
        <v>56</v>
      </c>
      <c r="AK13">
        <v>8</v>
      </c>
      <c r="AL13">
        <v>64</v>
      </c>
      <c r="AM13">
        <v>312</v>
      </c>
      <c r="AN13">
        <v>60</v>
      </c>
      <c r="AO13">
        <v>372</v>
      </c>
    </row>
    <row r="14" spans="1:41" x14ac:dyDescent="0.3">
      <c r="B14" t="s">
        <v>6</v>
      </c>
      <c r="C14">
        <v>1397</v>
      </c>
      <c r="D14">
        <v>1155</v>
      </c>
      <c r="E14">
        <v>190</v>
      </c>
      <c r="F14">
        <v>1348</v>
      </c>
      <c r="G14">
        <v>384</v>
      </c>
      <c r="H14">
        <v>332</v>
      </c>
      <c r="I14">
        <v>49</v>
      </c>
      <c r="J14">
        <v>380</v>
      </c>
      <c r="K14">
        <v>702</v>
      </c>
      <c r="L14">
        <v>577</v>
      </c>
      <c r="M14">
        <v>112</v>
      </c>
      <c r="N14">
        <v>689</v>
      </c>
      <c r="O14">
        <v>234</v>
      </c>
      <c r="P14">
        <v>196</v>
      </c>
      <c r="Q14">
        <v>33</v>
      </c>
      <c r="R14">
        <v>233</v>
      </c>
      <c r="S14">
        <v>61</v>
      </c>
      <c r="T14">
        <v>226</v>
      </c>
      <c r="U14">
        <v>57</v>
      </c>
      <c r="V14">
        <v>283</v>
      </c>
      <c r="W14">
        <v>32</v>
      </c>
      <c r="X14">
        <v>101</v>
      </c>
      <c r="Y14">
        <v>18</v>
      </c>
      <c r="Z14">
        <v>119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23</v>
      </c>
      <c r="AJ14">
        <v>205</v>
      </c>
      <c r="AK14">
        <v>39</v>
      </c>
      <c r="AL14">
        <v>246</v>
      </c>
      <c r="AM14">
        <v>2019</v>
      </c>
      <c r="AN14">
        <v>353</v>
      </c>
      <c r="AO14">
        <v>2372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4659-E003-4AAC-811E-AA24D2B03E10}">
  <dimension ref="A3:M14"/>
  <sheetViews>
    <sheetView workbookViewId="0">
      <selection activeCell="F24" sqref="F24"/>
    </sheetView>
  </sheetViews>
  <sheetFormatPr baseColWidth="10" defaultRowHeight="14.4" x14ac:dyDescent="0.3"/>
  <cols>
    <col min="1" max="1" width="14.6640625" customWidth="1"/>
  </cols>
  <sheetData>
    <row r="3" spans="1:13" x14ac:dyDescent="0.3">
      <c r="A3" t="s">
        <v>265</v>
      </c>
    </row>
    <row r="5" spans="1:13" x14ac:dyDescent="0.3">
      <c r="A5" t="s">
        <v>1</v>
      </c>
      <c r="B5" t="s">
        <v>48</v>
      </c>
      <c r="C5" t="s">
        <v>4</v>
      </c>
      <c r="D5" t="s">
        <v>5</v>
      </c>
      <c r="E5" t="s">
        <v>39</v>
      </c>
      <c r="F5" t="s">
        <v>49</v>
      </c>
      <c r="G5" t="s">
        <v>4</v>
      </c>
      <c r="H5" t="s">
        <v>5</v>
      </c>
      <c r="I5" t="s">
        <v>39</v>
      </c>
      <c r="J5" t="s">
        <v>50</v>
      </c>
      <c r="K5" t="s">
        <v>4</v>
      </c>
      <c r="L5" t="s">
        <v>5</v>
      </c>
      <c r="M5" t="s">
        <v>39</v>
      </c>
    </row>
    <row r="6" spans="1:13" x14ac:dyDescent="0.3">
      <c r="A6" t="s">
        <v>27</v>
      </c>
      <c r="F6">
        <v>2</v>
      </c>
      <c r="G6">
        <v>18</v>
      </c>
      <c r="H6">
        <v>3</v>
      </c>
      <c r="I6">
        <v>21</v>
      </c>
      <c r="J6">
        <v>2</v>
      </c>
      <c r="K6">
        <v>18</v>
      </c>
      <c r="L6">
        <v>3</v>
      </c>
      <c r="M6">
        <v>21</v>
      </c>
    </row>
    <row r="7" spans="1:13" x14ac:dyDescent="0.3">
      <c r="A7" t="s">
        <v>8</v>
      </c>
      <c r="F7">
        <v>1</v>
      </c>
      <c r="G7">
        <v>4</v>
      </c>
      <c r="H7">
        <v>0</v>
      </c>
      <c r="I7">
        <v>4</v>
      </c>
      <c r="J7">
        <v>4</v>
      </c>
      <c r="K7">
        <v>37</v>
      </c>
      <c r="L7">
        <v>4</v>
      </c>
      <c r="M7">
        <v>41</v>
      </c>
    </row>
    <row r="8" spans="1:13" x14ac:dyDescent="0.3">
      <c r="A8" t="s">
        <v>9</v>
      </c>
    </row>
    <row r="9" spans="1:13" x14ac:dyDescent="0.3">
      <c r="A9" t="s">
        <v>10</v>
      </c>
      <c r="F9">
        <v>2</v>
      </c>
      <c r="G9">
        <v>19</v>
      </c>
      <c r="H9">
        <v>10</v>
      </c>
      <c r="I9">
        <v>29</v>
      </c>
      <c r="J9">
        <v>2</v>
      </c>
      <c r="K9">
        <v>19</v>
      </c>
      <c r="L9">
        <v>10</v>
      </c>
      <c r="M9">
        <v>29</v>
      </c>
    </row>
    <row r="10" spans="1:13" x14ac:dyDescent="0.3">
      <c r="A10" t="s">
        <v>11</v>
      </c>
    </row>
    <row r="11" spans="1:13" x14ac:dyDescent="0.3">
      <c r="A11" t="s">
        <v>12</v>
      </c>
    </row>
    <row r="12" spans="1:13" x14ac:dyDescent="0.3">
      <c r="A12" t="s">
        <v>13</v>
      </c>
    </row>
    <row r="13" spans="1:13" x14ac:dyDescent="0.3">
      <c r="A13" t="s">
        <v>14</v>
      </c>
      <c r="F13">
        <v>1</v>
      </c>
      <c r="G13">
        <v>15</v>
      </c>
      <c r="H13">
        <v>4</v>
      </c>
      <c r="I13">
        <v>19</v>
      </c>
      <c r="J13">
        <v>7</v>
      </c>
      <c r="K13">
        <v>23</v>
      </c>
      <c r="L13">
        <v>19</v>
      </c>
      <c r="M13">
        <v>42</v>
      </c>
    </row>
    <row r="14" spans="1:13" x14ac:dyDescent="0.3">
      <c r="A14" t="s">
        <v>51</v>
      </c>
      <c r="F14">
        <v>6</v>
      </c>
      <c r="G14">
        <v>56</v>
      </c>
      <c r="H14">
        <v>17</v>
      </c>
      <c r="I14">
        <v>73</v>
      </c>
      <c r="J14">
        <v>15</v>
      </c>
      <c r="K14">
        <v>97</v>
      </c>
      <c r="L14">
        <v>36</v>
      </c>
      <c r="M14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FD20-1AB5-4093-B327-95F904CF8EBC}">
  <dimension ref="A4:O50"/>
  <sheetViews>
    <sheetView topLeftCell="A26" workbookViewId="0">
      <selection activeCell="A52" sqref="A52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2.109375" customWidth="1"/>
    <col min="4" max="4" width="15.5546875" customWidth="1"/>
    <col min="5" max="5" width="11.44140625" customWidth="1"/>
    <col min="6" max="15" width="8.6640625" customWidth="1"/>
  </cols>
  <sheetData>
    <row r="4" spans="1:15" x14ac:dyDescent="0.3">
      <c r="B4" t="s">
        <v>265</v>
      </c>
    </row>
    <row r="5" spans="1:15" ht="24" customHeight="1" x14ac:dyDescent="0.3">
      <c r="A5" t="s">
        <v>168</v>
      </c>
    </row>
    <row r="6" spans="1:15" ht="24" customHeight="1" x14ac:dyDescent="0.3">
      <c r="A6" t="s">
        <v>169</v>
      </c>
    </row>
    <row r="8" spans="1:15" ht="30" customHeight="1" x14ac:dyDescent="0.3">
      <c r="C8" t="s">
        <v>170</v>
      </c>
      <c r="O8" t="s">
        <v>51</v>
      </c>
    </row>
    <row r="9" spans="1:15" ht="30" customHeight="1" x14ac:dyDescent="0.3">
      <c r="A9" t="s">
        <v>171</v>
      </c>
      <c r="B9" t="s">
        <v>172</v>
      </c>
      <c r="C9" t="s">
        <v>173</v>
      </c>
      <c r="D9" t="s">
        <v>174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t="s">
        <v>180</v>
      </c>
      <c r="K9" t="s">
        <v>181</v>
      </c>
      <c r="L9" t="s">
        <v>182</v>
      </c>
      <c r="M9" t="s">
        <v>183</v>
      </c>
      <c r="N9" t="s">
        <v>184</v>
      </c>
    </row>
    <row r="10" spans="1:15" ht="30" customHeight="1" x14ac:dyDescent="0.3">
      <c r="A10">
        <v>1</v>
      </c>
      <c r="B10" t="s">
        <v>185</v>
      </c>
      <c r="C10">
        <v>0</v>
      </c>
      <c r="O10">
        <f>SUM(C10:N10)</f>
        <v>0</v>
      </c>
    </row>
    <row r="11" spans="1:15" ht="30" customHeight="1" x14ac:dyDescent="0.3">
      <c r="A11">
        <v>2</v>
      </c>
      <c r="B11" t="s">
        <v>186</v>
      </c>
      <c r="C11">
        <v>18</v>
      </c>
      <c r="O11">
        <f t="shared" ref="O11:O15" si="0">SUM(C11:N11)</f>
        <v>18</v>
      </c>
    </row>
    <row r="12" spans="1:15" ht="30" customHeight="1" x14ac:dyDescent="0.3">
      <c r="A12">
        <v>3</v>
      </c>
      <c r="B12" t="s">
        <v>187</v>
      </c>
      <c r="C12">
        <v>0</v>
      </c>
      <c r="O12">
        <f t="shared" si="0"/>
        <v>0</v>
      </c>
    </row>
    <row r="13" spans="1:15" ht="30" customHeight="1" x14ac:dyDescent="0.3">
      <c r="A13">
        <v>4</v>
      </c>
      <c r="B13" t="s">
        <v>188</v>
      </c>
      <c r="C13">
        <v>0</v>
      </c>
      <c r="O13">
        <f t="shared" si="0"/>
        <v>0</v>
      </c>
    </row>
    <row r="14" spans="1:15" ht="30" customHeight="1" x14ac:dyDescent="0.3">
      <c r="A14">
        <v>5</v>
      </c>
      <c r="B14" t="s">
        <v>189</v>
      </c>
      <c r="C14">
        <v>18</v>
      </c>
      <c r="O14">
        <f t="shared" si="0"/>
        <v>18</v>
      </c>
    </row>
    <row r="15" spans="1:15" ht="30" customHeight="1" x14ac:dyDescent="0.3">
      <c r="A15">
        <v>6</v>
      </c>
      <c r="B15" t="s">
        <v>190</v>
      </c>
      <c r="C15">
        <v>4</v>
      </c>
      <c r="O15">
        <f t="shared" si="0"/>
        <v>4</v>
      </c>
    </row>
    <row r="18" spans="1:15" x14ac:dyDescent="0.3">
      <c r="A18" t="s">
        <v>191</v>
      </c>
    </row>
    <row r="19" spans="1:15" x14ac:dyDescent="0.3">
      <c r="A19" t="s">
        <v>169</v>
      </c>
    </row>
    <row r="22" spans="1:15" x14ac:dyDescent="0.3">
      <c r="C22" t="s">
        <v>170</v>
      </c>
      <c r="O22" t="s">
        <v>152</v>
      </c>
    </row>
    <row r="23" spans="1:15" x14ac:dyDescent="0.3">
      <c r="A23" t="s">
        <v>171</v>
      </c>
      <c r="B23" t="s">
        <v>172</v>
      </c>
      <c r="C23" t="s">
        <v>173</v>
      </c>
      <c r="D23" t="s">
        <v>174</v>
      </c>
      <c r="E23" t="s">
        <v>175</v>
      </c>
      <c r="F23" t="s">
        <v>176</v>
      </c>
      <c r="G23" t="s">
        <v>177</v>
      </c>
      <c r="H23" t="s">
        <v>178</v>
      </c>
      <c r="I23" t="s">
        <v>179</v>
      </c>
      <c r="J23" t="s">
        <v>180</v>
      </c>
      <c r="K23" t="s">
        <v>181</v>
      </c>
      <c r="L23" t="s">
        <v>182</v>
      </c>
      <c r="M23" t="s">
        <v>183</v>
      </c>
      <c r="N23" t="s">
        <v>184</v>
      </c>
    </row>
    <row r="24" spans="1:15" x14ac:dyDescent="0.3">
      <c r="A24">
        <v>1</v>
      </c>
      <c r="B24" t="s">
        <v>192</v>
      </c>
      <c r="C24">
        <v>4</v>
      </c>
    </row>
    <row r="25" spans="1:15" x14ac:dyDescent="0.3">
      <c r="A25">
        <v>2</v>
      </c>
      <c r="B25" t="s">
        <v>193</v>
      </c>
      <c r="C25">
        <v>4</v>
      </c>
    </row>
    <row r="26" spans="1:15" x14ac:dyDescent="0.3">
      <c r="A26">
        <v>3</v>
      </c>
      <c r="B26" t="s">
        <v>194</v>
      </c>
      <c r="C26">
        <v>4</v>
      </c>
    </row>
    <row r="27" spans="1:15" x14ac:dyDescent="0.3">
      <c r="A27">
        <v>4</v>
      </c>
      <c r="B27" t="s">
        <v>195</v>
      </c>
      <c r="C27">
        <v>4</v>
      </c>
    </row>
    <row r="28" spans="1:15" x14ac:dyDescent="0.3">
      <c r="A28">
        <v>5</v>
      </c>
      <c r="B28" t="s">
        <v>196</v>
      </c>
      <c r="C28">
        <v>0</v>
      </c>
    </row>
    <row r="29" spans="1:15" x14ac:dyDescent="0.3">
      <c r="A29">
        <v>6</v>
      </c>
      <c r="B29" t="s">
        <v>197</v>
      </c>
      <c r="C29">
        <v>4</v>
      </c>
    </row>
    <row r="30" spans="1:15" x14ac:dyDescent="0.3">
      <c r="A30">
        <v>7</v>
      </c>
      <c r="B30" t="s">
        <v>198</v>
      </c>
      <c r="C30">
        <v>1080</v>
      </c>
    </row>
    <row r="31" spans="1:15" x14ac:dyDescent="0.3">
      <c r="A31">
        <v>8</v>
      </c>
      <c r="B31" t="s">
        <v>199</v>
      </c>
      <c r="C31">
        <v>0</v>
      </c>
    </row>
    <row r="34" spans="1:5" x14ac:dyDescent="0.3">
      <c r="A34" t="s">
        <v>200</v>
      </c>
    </row>
    <row r="36" spans="1:5" x14ac:dyDescent="0.3">
      <c r="A36" t="s">
        <v>201</v>
      </c>
    </row>
    <row r="39" spans="1:5" x14ac:dyDescent="0.3">
      <c r="C39" t="s">
        <v>202</v>
      </c>
    </row>
    <row r="40" spans="1:5" x14ac:dyDescent="0.3">
      <c r="A40" t="s">
        <v>171</v>
      </c>
      <c r="B40" t="s">
        <v>172</v>
      </c>
      <c r="C40" t="s">
        <v>203</v>
      </c>
      <c r="D40" t="s">
        <v>204</v>
      </c>
      <c r="E40" t="s">
        <v>152</v>
      </c>
    </row>
    <row r="41" spans="1:5" x14ac:dyDescent="0.3">
      <c r="A41">
        <v>1</v>
      </c>
      <c r="B41" t="s">
        <v>205</v>
      </c>
      <c r="C41">
        <v>4</v>
      </c>
      <c r="D41">
        <v>19</v>
      </c>
      <c r="E41">
        <f>SUM(C41:D41)</f>
        <v>23</v>
      </c>
    </row>
    <row r="42" spans="1:5" x14ac:dyDescent="0.3">
      <c r="A42">
        <v>2</v>
      </c>
      <c r="B42" t="s">
        <v>206</v>
      </c>
      <c r="C42">
        <v>4</v>
      </c>
      <c r="D42">
        <v>19</v>
      </c>
      <c r="E42">
        <f t="shared" ref="E42:E48" si="1">SUM(C42:D42)</f>
        <v>23</v>
      </c>
    </row>
    <row r="43" spans="1:5" x14ac:dyDescent="0.3">
      <c r="A43">
        <v>3</v>
      </c>
      <c r="B43" t="s">
        <v>207</v>
      </c>
      <c r="C43">
        <v>4</v>
      </c>
      <c r="D43">
        <v>19</v>
      </c>
      <c r="E43">
        <f t="shared" si="1"/>
        <v>23</v>
      </c>
    </row>
    <row r="44" spans="1:5" x14ac:dyDescent="0.3">
      <c r="A44">
        <v>4</v>
      </c>
      <c r="B44" t="s">
        <v>208</v>
      </c>
      <c r="C44">
        <v>0</v>
      </c>
      <c r="D44">
        <v>0</v>
      </c>
      <c r="E44">
        <f t="shared" si="1"/>
        <v>0</v>
      </c>
    </row>
    <row r="45" spans="1:5" x14ac:dyDescent="0.3">
      <c r="A45">
        <v>5</v>
      </c>
      <c r="B45" t="s">
        <v>209</v>
      </c>
      <c r="C45">
        <v>2</v>
      </c>
      <c r="D45">
        <v>9</v>
      </c>
      <c r="E45">
        <f t="shared" si="1"/>
        <v>11</v>
      </c>
    </row>
    <row r="46" spans="1:5" x14ac:dyDescent="0.3">
      <c r="A46">
        <v>6</v>
      </c>
      <c r="B46" t="s">
        <v>210</v>
      </c>
      <c r="C46">
        <v>1</v>
      </c>
      <c r="E46">
        <f t="shared" si="1"/>
        <v>1</v>
      </c>
    </row>
    <row r="47" spans="1:5" x14ac:dyDescent="0.3">
      <c r="A47">
        <v>7</v>
      </c>
      <c r="B47" t="s">
        <v>211</v>
      </c>
      <c r="C47">
        <v>198.84</v>
      </c>
      <c r="D47">
        <v>619.04999999999995</v>
      </c>
      <c r="E47">
        <f t="shared" si="1"/>
        <v>817.89</v>
      </c>
    </row>
    <row r="48" spans="1:5" x14ac:dyDescent="0.3">
      <c r="A48">
        <v>8</v>
      </c>
      <c r="B48" t="s">
        <v>212</v>
      </c>
      <c r="C48">
        <v>67544.539999999994</v>
      </c>
      <c r="D48">
        <v>223322.85</v>
      </c>
      <c r="E48">
        <f t="shared" si="1"/>
        <v>290867.39</v>
      </c>
    </row>
    <row r="49" spans="1:5" x14ac:dyDescent="0.3">
      <c r="A49">
        <v>9</v>
      </c>
      <c r="B49" t="s">
        <v>213</v>
      </c>
      <c r="C49">
        <v>2</v>
      </c>
      <c r="E49">
        <f t="shared" ref="E49:E50" si="2">SUM(C49:D49)</f>
        <v>2</v>
      </c>
    </row>
    <row r="50" spans="1:5" x14ac:dyDescent="0.3">
      <c r="A50">
        <v>10</v>
      </c>
      <c r="B50" t="s">
        <v>214</v>
      </c>
      <c r="C50">
        <v>0</v>
      </c>
      <c r="E50">
        <f t="shared" si="2"/>
        <v>0</v>
      </c>
    </row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9572-9C06-4254-A9EB-1A02A2052149}">
  <dimension ref="A3:Z21"/>
  <sheetViews>
    <sheetView topLeftCell="E3" workbookViewId="0">
      <selection activeCell="H9" sqref="H9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</cols>
  <sheetData>
    <row r="3" spans="1:26" ht="18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3">
      <c r="E4" t="s">
        <v>265</v>
      </c>
    </row>
    <row r="5" spans="1:26" x14ac:dyDescent="0.3">
      <c r="A5" t="s">
        <v>251</v>
      </c>
    </row>
    <row r="6" spans="1:26" x14ac:dyDescent="0.3">
      <c r="A6" t="s">
        <v>252</v>
      </c>
    </row>
    <row r="7" spans="1:26" x14ac:dyDescent="0.3">
      <c r="A7" t="s">
        <v>253</v>
      </c>
      <c r="B7" t="s">
        <v>254</v>
      </c>
    </row>
    <row r="8" spans="1:26" ht="42.6" customHeight="1" x14ac:dyDescent="0.3">
      <c r="B8" t="s">
        <v>1</v>
      </c>
      <c r="C8" t="s">
        <v>47</v>
      </c>
      <c r="D8" t="s">
        <v>4</v>
      </c>
      <c r="E8" t="s">
        <v>5</v>
      </c>
      <c r="F8" t="s">
        <v>255</v>
      </c>
      <c r="G8" t="s">
        <v>256</v>
      </c>
      <c r="H8" t="s">
        <v>4</v>
      </c>
      <c r="I8" t="s">
        <v>5</v>
      </c>
      <c r="J8" t="s">
        <v>255</v>
      </c>
      <c r="K8" t="s">
        <v>257</v>
      </c>
      <c r="L8" t="s">
        <v>4</v>
      </c>
      <c r="M8" t="s">
        <v>5</v>
      </c>
      <c r="N8" t="s">
        <v>255</v>
      </c>
      <c r="O8" t="s">
        <v>258</v>
      </c>
      <c r="P8" t="s">
        <v>4</v>
      </c>
      <c r="Q8" t="s">
        <v>5</v>
      </c>
      <c r="R8" t="s">
        <v>255</v>
      </c>
      <c r="S8" t="s">
        <v>259</v>
      </c>
      <c r="T8" t="s">
        <v>4</v>
      </c>
      <c r="U8" t="s">
        <v>5</v>
      </c>
      <c r="V8" t="s">
        <v>255</v>
      </c>
      <c r="W8" t="s">
        <v>260</v>
      </c>
      <c r="X8" t="s">
        <v>4</v>
      </c>
      <c r="Y8" t="s">
        <v>5</v>
      </c>
      <c r="Z8" t="s">
        <v>255</v>
      </c>
    </row>
    <row r="9" spans="1:26" x14ac:dyDescent="0.3">
      <c r="A9">
        <v>1</v>
      </c>
      <c r="B9" t="s">
        <v>27</v>
      </c>
    </row>
    <row r="10" spans="1:26" x14ac:dyDescent="0.3">
      <c r="A10">
        <v>2</v>
      </c>
      <c r="B10" t="s">
        <v>8</v>
      </c>
    </row>
    <row r="11" spans="1:26" x14ac:dyDescent="0.3">
      <c r="A11">
        <v>3</v>
      </c>
      <c r="B11" t="s">
        <v>9</v>
      </c>
    </row>
    <row r="12" spans="1:26" x14ac:dyDescent="0.3">
      <c r="A12">
        <v>4</v>
      </c>
      <c r="B12" t="s">
        <v>10</v>
      </c>
    </row>
    <row r="13" spans="1:26" x14ac:dyDescent="0.3">
      <c r="A13">
        <v>5</v>
      </c>
      <c r="B13" t="s">
        <v>11</v>
      </c>
    </row>
    <row r="14" spans="1:26" x14ac:dyDescent="0.3">
      <c r="A14">
        <v>6</v>
      </c>
      <c r="B14" t="s">
        <v>12</v>
      </c>
    </row>
    <row r="15" spans="1:26" x14ac:dyDescent="0.3">
      <c r="A15">
        <v>7</v>
      </c>
      <c r="B15" t="s">
        <v>13</v>
      </c>
    </row>
    <row r="16" spans="1:26" x14ac:dyDescent="0.3">
      <c r="A16">
        <v>8</v>
      </c>
      <c r="B16" t="s">
        <v>14</v>
      </c>
    </row>
    <row r="17" spans="1:18" x14ac:dyDescent="0.3">
      <c r="A17">
        <v>9</v>
      </c>
      <c r="B17" t="s">
        <v>261</v>
      </c>
      <c r="G17">
        <v>3</v>
      </c>
      <c r="H17">
        <v>5</v>
      </c>
      <c r="I17">
        <v>3</v>
      </c>
    </row>
    <row r="18" spans="1:18" x14ac:dyDescent="0.3">
      <c r="B18" t="s">
        <v>6</v>
      </c>
      <c r="G18">
        <v>3</v>
      </c>
      <c r="H18">
        <v>5</v>
      </c>
      <c r="I18">
        <v>3</v>
      </c>
      <c r="R18">
        <f>SUM(R10:R17)</f>
        <v>0</v>
      </c>
    </row>
    <row r="21" spans="1:18" x14ac:dyDescent="0.3">
      <c r="A21" t="s">
        <v>262</v>
      </c>
    </row>
  </sheetData>
  <mergeCells count="1">
    <mergeCell ref="A3:Z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1747E-B374-4474-96A4-44839096A658}">
  <dimension ref="A3:I66"/>
  <sheetViews>
    <sheetView workbookViewId="0">
      <selection activeCell="F24" sqref="F24"/>
    </sheetView>
  </sheetViews>
  <sheetFormatPr baseColWidth="10" defaultColWidth="11.5546875" defaultRowHeight="14.4" x14ac:dyDescent="0.3"/>
  <cols>
    <col min="2" max="2" width="1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21875" customWidth="1"/>
    <col min="9" max="9" width="14.44140625" customWidth="1"/>
  </cols>
  <sheetData>
    <row r="3" spans="1:9" x14ac:dyDescent="0.3">
      <c r="A3" t="s">
        <v>265</v>
      </c>
    </row>
    <row r="5" spans="1:9" x14ac:dyDescent="0.3">
      <c r="A5" t="s">
        <v>215</v>
      </c>
    </row>
    <row r="6" spans="1:9" x14ac:dyDescent="0.3">
      <c r="A6" t="s">
        <v>216</v>
      </c>
    </row>
    <row r="7" spans="1:9" x14ac:dyDescent="0.3">
      <c r="A7" t="s">
        <v>263</v>
      </c>
    </row>
    <row r="8" spans="1:9" ht="39.6" customHeight="1" x14ac:dyDescent="0.3">
      <c r="A8" t="s">
        <v>217</v>
      </c>
      <c r="B8" t="s">
        <v>1</v>
      </c>
      <c r="C8" t="s">
        <v>218</v>
      </c>
      <c r="D8" t="s">
        <v>219</v>
      </c>
      <c r="E8" t="s">
        <v>220</v>
      </c>
      <c r="F8" t="s">
        <v>221</v>
      </c>
      <c r="G8" t="s">
        <v>222</v>
      </c>
      <c r="H8" t="s">
        <v>223</v>
      </c>
      <c r="I8" t="s">
        <v>224</v>
      </c>
    </row>
    <row r="9" spans="1:9" ht="13.05" customHeight="1" x14ac:dyDescent="0.3">
      <c r="A9">
        <v>1</v>
      </c>
      <c r="B9" t="s">
        <v>58</v>
      </c>
      <c r="C9" t="s">
        <v>225</v>
      </c>
      <c r="D9" t="s">
        <v>226</v>
      </c>
      <c r="E9">
        <v>6</v>
      </c>
      <c r="F9">
        <v>1</v>
      </c>
      <c r="I9">
        <v>30</v>
      </c>
    </row>
    <row r="10" spans="1:9" ht="13.05" customHeight="1" x14ac:dyDescent="0.3">
      <c r="C10" t="s">
        <v>227</v>
      </c>
      <c r="D10" t="s">
        <v>226</v>
      </c>
      <c r="E10">
        <v>4</v>
      </c>
      <c r="F10">
        <v>1</v>
      </c>
      <c r="G10" t="s">
        <v>228</v>
      </c>
      <c r="I10">
        <v>20</v>
      </c>
    </row>
    <row r="11" spans="1:9" ht="13.05" customHeight="1" x14ac:dyDescent="0.3">
      <c r="C11" t="s">
        <v>229</v>
      </c>
      <c r="D11" t="s">
        <v>226</v>
      </c>
      <c r="E11">
        <v>1</v>
      </c>
      <c r="F11">
        <v>1</v>
      </c>
      <c r="G11" t="s">
        <v>230</v>
      </c>
      <c r="I11">
        <v>17</v>
      </c>
    </row>
    <row r="12" spans="1:9" ht="13.05" customHeight="1" x14ac:dyDescent="0.3"/>
    <row r="13" spans="1:9" ht="13.05" customHeight="1" x14ac:dyDescent="0.3"/>
    <row r="14" spans="1:9" ht="13.05" customHeight="1" x14ac:dyDescent="0.3"/>
    <row r="15" spans="1:9" ht="13.05" customHeight="1" x14ac:dyDescent="0.3"/>
    <row r="16" spans="1:9" ht="13.05" customHeight="1" x14ac:dyDescent="0.3">
      <c r="A16">
        <v>2</v>
      </c>
      <c r="B16" t="s">
        <v>8</v>
      </c>
      <c r="D16" t="s">
        <v>226</v>
      </c>
      <c r="E16">
        <v>10</v>
      </c>
      <c r="F16">
        <v>10</v>
      </c>
      <c r="G16" t="s">
        <v>231</v>
      </c>
      <c r="I16">
        <v>150</v>
      </c>
    </row>
    <row r="17" spans="1:9" ht="13.05" customHeight="1" x14ac:dyDescent="0.3"/>
    <row r="18" spans="1:9" ht="13.05" customHeight="1" x14ac:dyDescent="0.3"/>
    <row r="19" spans="1:9" ht="13.05" customHeight="1" x14ac:dyDescent="0.3"/>
    <row r="20" spans="1:9" ht="13.05" customHeight="1" x14ac:dyDescent="0.3"/>
    <row r="21" spans="1:9" ht="13.05" customHeight="1" x14ac:dyDescent="0.3">
      <c r="A21">
        <v>3</v>
      </c>
      <c r="B21" t="s">
        <v>9</v>
      </c>
    </row>
    <row r="22" spans="1:9" ht="13.05" customHeight="1" x14ac:dyDescent="0.3"/>
    <row r="23" spans="1:9" ht="13.05" customHeight="1" x14ac:dyDescent="0.3"/>
    <row r="24" spans="1:9" ht="13.05" customHeight="1" x14ac:dyDescent="0.3">
      <c r="A24">
        <v>4</v>
      </c>
      <c r="B24" t="s">
        <v>10</v>
      </c>
    </row>
    <row r="25" spans="1:9" ht="13.05" customHeight="1" x14ac:dyDescent="0.3"/>
    <row r="26" spans="1:9" ht="13.05" customHeight="1" x14ac:dyDescent="0.3"/>
    <row r="27" spans="1:9" ht="13.05" customHeight="1" x14ac:dyDescent="0.3"/>
    <row r="28" spans="1:9" ht="13.05" customHeight="1" x14ac:dyDescent="0.3">
      <c r="A28">
        <v>5</v>
      </c>
      <c r="B28" t="s">
        <v>11</v>
      </c>
      <c r="C28" t="s">
        <v>232</v>
      </c>
      <c r="D28" t="s">
        <v>233</v>
      </c>
      <c r="E28">
        <v>5</v>
      </c>
      <c r="F28">
        <v>5</v>
      </c>
      <c r="I28">
        <v>300</v>
      </c>
    </row>
    <row r="29" spans="1:9" ht="13.05" customHeight="1" x14ac:dyDescent="0.3">
      <c r="C29" t="s">
        <v>234</v>
      </c>
      <c r="D29" t="s">
        <v>235</v>
      </c>
      <c r="E29">
        <v>4</v>
      </c>
      <c r="F29">
        <v>4</v>
      </c>
      <c r="G29" t="s">
        <v>236</v>
      </c>
      <c r="I29">
        <v>400</v>
      </c>
    </row>
    <row r="30" spans="1:9" ht="13.05" customHeight="1" x14ac:dyDescent="0.3">
      <c r="C30" t="s">
        <v>237</v>
      </c>
      <c r="D30" t="s">
        <v>238</v>
      </c>
      <c r="G30" t="s">
        <v>239</v>
      </c>
      <c r="I30">
        <v>50</v>
      </c>
    </row>
    <row r="31" spans="1:9" ht="13.05" customHeight="1" x14ac:dyDescent="0.3">
      <c r="C31" t="s">
        <v>240</v>
      </c>
      <c r="D31" t="s">
        <v>241</v>
      </c>
      <c r="E31">
        <v>23</v>
      </c>
      <c r="F31">
        <v>23</v>
      </c>
      <c r="I31">
        <v>150</v>
      </c>
    </row>
    <row r="32" spans="1:9" ht="13.05" customHeight="1" x14ac:dyDescent="0.3">
      <c r="C32" t="s">
        <v>242</v>
      </c>
      <c r="D32" t="s">
        <v>233</v>
      </c>
      <c r="E32">
        <v>2</v>
      </c>
      <c r="F32">
        <v>2</v>
      </c>
    </row>
    <row r="33" spans="1:9" ht="13.05" customHeight="1" x14ac:dyDescent="0.3"/>
    <row r="34" spans="1:9" ht="13.05" customHeight="1" x14ac:dyDescent="0.3"/>
    <row r="35" spans="1:9" ht="13.05" customHeight="1" x14ac:dyDescent="0.3"/>
    <row r="36" spans="1:9" ht="13.05" customHeight="1" x14ac:dyDescent="0.3"/>
    <row r="37" spans="1:9" ht="13.05" customHeight="1" x14ac:dyDescent="0.3">
      <c r="A37">
        <v>6</v>
      </c>
      <c r="B37" t="s">
        <v>12</v>
      </c>
    </row>
    <row r="38" spans="1:9" ht="13.05" customHeight="1" x14ac:dyDescent="0.3"/>
    <row r="39" spans="1:9" ht="13.05" customHeight="1" x14ac:dyDescent="0.3"/>
    <row r="40" spans="1:9" ht="13.05" customHeight="1" x14ac:dyDescent="0.3"/>
    <row r="41" spans="1:9" ht="13.05" customHeight="1" x14ac:dyDescent="0.3"/>
    <row r="42" spans="1:9" ht="13.05" customHeight="1" x14ac:dyDescent="0.3">
      <c r="A42">
        <v>7</v>
      </c>
      <c r="B42" t="s">
        <v>13</v>
      </c>
      <c r="C42" t="s">
        <v>243</v>
      </c>
      <c r="D42" t="s">
        <v>226</v>
      </c>
      <c r="E42">
        <v>7</v>
      </c>
      <c r="F42">
        <v>3</v>
      </c>
      <c r="G42" t="s">
        <v>244</v>
      </c>
      <c r="I42">
        <v>1500</v>
      </c>
    </row>
    <row r="43" spans="1:9" ht="13.05" customHeight="1" x14ac:dyDescent="0.3"/>
    <row r="44" spans="1:9" ht="13.05" customHeight="1" x14ac:dyDescent="0.3"/>
    <row r="45" spans="1:9" ht="13.05" customHeight="1" x14ac:dyDescent="0.3"/>
    <row r="46" spans="1:9" ht="13.05" customHeight="1" x14ac:dyDescent="0.3"/>
    <row r="47" spans="1:9" ht="13.05" customHeight="1" x14ac:dyDescent="0.3"/>
    <row r="48" spans="1:9" ht="13.05" customHeight="1" x14ac:dyDescent="0.3">
      <c r="A48">
        <v>8</v>
      </c>
      <c r="B48" t="s">
        <v>14</v>
      </c>
      <c r="C48" t="s">
        <v>245</v>
      </c>
      <c r="D48" t="s">
        <v>226</v>
      </c>
      <c r="E48">
        <v>7</v>
      </c>
      <c r="F48">
        <v>3</v>
      </c>
      <c r="G48" t="s">
        <v>246</v>
      </c>
      <c r="I48">
        <v>500</v>
      </c>
    </row>
    <row r="49" spans="2:9" ht="13.05" customHeight="1" x14ac:dyDescent="0.3">
      <c r="C49" t="s">
        <v>247</v>
      </c>
      <c r="D49" t="s">
        <v>226</v>
      </c>
      <c r="E49">
        <v>7</v>
      </c>
      <c r="F49">
        <v>2</v>
      </c>
      <c r="G49" t="s">
        <v>248</v>
      </c>
      <c r="I49">
        <v>300</v>
      </c>
    </row>
    <row r="50" spans="2:9" ht="13.05" customHeight="1" x14ac:dyDescent="0.3">
      <c r="C50" t="s">
        <v>249</v>
      </c>
      <c r="D50" t="s">
        <v>226</v>
      </c>
      <c r="E50">
        <v>14</v>
      </c>
      <c r="F50">
        <v>14</v>
      </c>
      <c r="G50" t="s">
        <v>250</v>
      </c>
      <c r="I50">
        <v>250</v>
      </c>
    </row>
    <row r="51" spans="2:9" ht="13.05" customHeight="1" x14ac:dyDescent="0.3"/>
    <row r="52" spans="2:9" ht="13.05" customHeight="1" x14ac:dyDescent="0.3"/>
    <row r="53" spans="2:9" ht="13.05" customHeight="1" x14ac:dyDescent="0.3"/>
    <row r="54" spans="2:9" ht="13.05" customHeight="1" x14ac:dyDescent="0.3"/>
    <row r="55" spans="2:9" ht="13.05" customHeight="1" x14ac:dyDescent="0.3"/>
    <row r="56" spans="2:9" ht="19.2" customHeight="1" x14ac:dyDescent="0.3">
      <c r="B56" t="s">
        <v>6</v>
      </c>
      <c r="E56">
        <f>SUM(E9:E55)</f>
        <v>90</v>
      </c>
      <c r="F56">
        <f>SUM(F9:F55)</f>
        <v>69</v>
      </c>
      <c r="H56">
        <f>SUM(H9:H55)</f>
        <v>0</v>
      </c>
      <c r="I56">
        <f>SUM(I9:I55)</f>
        <v>3667</v>
      </c>
    </row>
    <row r="57" spans="2:9" ht="13.05" customHeight="1" x14ac:dyDescent="0.3"/>
    <row r="65" customFormat="1" x14ac:dyDescent="0.3"/>
    <row r="66" customFormat="1" x14ac:dyDescent="0.3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baseColWidth="10" defaultRowHeight="14.4" x14ac:dyDescent="0.3"/>
  <cols>
    <col min="4" max="4" width="15.109375" customWidth="1"/>
  </cols>
  <sheetData>
    <row r="6" spans="3:12" x14ac:dyDescent="0.3">
      <c r="I6" s="6"/>
    </row>
    <row r="7" spans="3:12" x14ac:dyDescent="0.3">
      <c r="C7" t="s">
        <v>32</v>
      </c>
      <c r="I7" s="6"/>
    </row>
    <row r="8" spans="3:12" x14ac:dyDescent="0.3">
      <c r="D8" t="s">
        <v>29</v>
      </c>
      <c r="E8" t="s">
        <v>30</v>
      </c>
      <c r="I8" s="6"/>
    </row>
    <row r="9" spans="3:12" x14ac:dyDescent="0.3">
      <c r="C9" s="7" t="s">
        <v>11</v>
      </c>
      <c r="D9" s="8">
        <v>82400</v>
      </c>
      <c r="E9" s="9">
        <v>332990</v>
      </c>
      <c r="I9" s="6"/>
    </row>
    <row r="10" spans="3:12" x14ac:dyDescent="0.3">
      <c r="C10" s="7" t="s">
        <v>8</v>
      </c>
      <c r="D10" s="8">
        <v>132943</v>
      </c>
      <c r="E10" s="9">
        <v>135000</v>
      </c>
      <c r="F10" t="s">
        <v>15</v>
      </c>
      <c r="G10" t="s">
        <v>15</v>
      </c>
      <c r="I10" s="6"/>
    </row>
    <row r="11" spans="3:12" x14ac:dyDescent="0.3">
      <c r="C11" s="7" t="s">
        <v>10</v>
      </c>
      <c r="D11" s="8">
        <v>225900</v>
      </c>
      <c r="E11" s="9">
        <v>154600</v>
      </c>
      <c r="I11" s="6"/>
    </row>
    <row r="12" spans="3:12" x14ac:dyDescent="0.3">
      <c r="C12" s="7" t="s">
        <v>9</v>
      </c>
      <c r="D12" s="8">
        <v>19450</v>
      </c>
      <c r="E12" s="9">
        <v>5300</v>
      </c>
      <c r="I12" s="6"/>
    </row>
    <row r="13" spans="3:12" ht="15.6" x14ac:dyDescent="0.3">
      <c r="C13" s="7" t="s">
        <v>27</v>
      </c>
      <c r="D13" s="8">
        <v>138795</v>
      </c>
      <c r="E13" s="9">
        <v>129530</v>
      </c>
      <c r="H13" s="6"/>
      <c r="I13" s="6"/>
      <c r="L13" s="10"/>
    </row>
    <row r="14" spans="3:12" x14ac:dyDescent="0.3">
      <c r="C14" s="7" t="s">
        <v>13</v>
      </c>
      <c r="D14" s="8">
        <v>76798</v>
      </c>
      <c r="E14" s="9">
        <v>35683</v>
      </c>
    </row>
    <row r="15" spans="3:12" x14ac:dyDescent="0.3">
      <c r="C15" s="7" t="s">
        <v>14</v>
      </c>
      <c r="D15" s="8">
        <v>412197</v>
      </c>
      <c r="E15" s="9">
        <v>726671</v>
      </c>
    </row>
    <row r="16" spans="3:12" x14ac:dyDescent="0.3">
      <c r="C16" s="7" t="s">
        <v>12</v>
      </c>
      <c r="D16" s="8">
        <v>2761068</v>
      </c>
      <c r="E16" s="9">
        <v>823499</v>
      </c>
    </row>
    <row r="17" spans="3:6" x14ac:dyDescent="0.3">
      <c r="D17" s="11"/>
      <c r="E17" s="11"/>
    </row>
    <row r="18" spans="3:6" x14ac:dyDescent="0.3">
      <c r="C18" s="6"/>
    </row>
    <row r="20" spans="3:6" x14ac:dyDescent="0.3">
      <c r="E20" t="s">
        <v>15</v>
      </c>
    </row>
    <row r="21" spans="3:6" x14ac:dyDescent="0.3">
      <c r="D21" s="6"/>
      <c r="E21" s="12"/>
    </row>
    <row r="22" spans="3:6" x14ac:dyDescent="0.3">
      <c r="D22" s="6"/>
      <c r="E22" s="12"/>
      <c r="F22" t="s">
        <v>15</v>
      </c>
    </row>
    <row r="23" spans="3:6" x14ac:dyDescent="0.3">
      <c r="D23" s="6"/>
      <c r="E23" s="12"/>
    </row>
    <row r="24" spans="3:6" x14ac:dyDescent="0.3">
      <c r="D24" s="6"/>
      <c r="E24" s="12"/>
    </row>
    <row r="25" spans="3:6" x14ac:dyDescent="0.3">
      <c r="D25" s="6"/>
      <c r="E25" s="12"/>
    </row>
    <row r="26" spans="3:6" x14ac:dyDescent="0.3">
      <c r="C26" t="s">
        <v>31</v>
      </c>
      <c r="D26" s="6"/>
      <c r="E26" s="12"/>
    </row>
    <row r="27" spans="3:6" x14ac:dyDescent="0.3">
      <c r="D27" s="6"/>
      <c r="E27" s="12"/>
    </row>
    <row r="28" spans="3:6" x14ac:dyDescent="0.3">
      <c r="D28" t="s">
        <v>29</v>
      </c>
      <c r="E28" t="s">
        <v>30</v>
      </c>
    </row>
    <row r="29" spans="3:6" x14ac:dyDescent="0.3">
      <c r="C29" s="7" t="s">
        <v>11</v>
      </c>
      <c r="D29" s="13">
        <v>343</v>
      </c>
      <c r="E29" s="9">
        <v>1338</v>
      </c>
    </row>
    <row r="30" spans="3:6" x14ac:dyDescent="0.3">
      <c r="C30" s="7" t="s">
        <v>8</v>
      </c>
      <c r="D30" s="13">
        <v>379.70000000000005</v>
      </c>
      <c r="E30" s="9">
        <v>531.9</v>
      </c>
    </row>
    <row r="31" spans="3:6" x14ac:dyDescent="0.3">
      <c r="C31" s="7" t="s">
        <v>10</v>
      </c>
      <c r="D31" s="13">
        <v>901</v>
      </c>
      <c r="E31" s="9">
        <v>541</v>
      </c>
    </row>
    <row r="32" spans="3:6" x14ac:dyDescent="0.3">
      <c r="C32" s="7" t="s">
        <v>9</v>
      </c>
      <c r="D32" s="13">
        <v>77</v>
      </c>
      <c r="E32" s="9">
        <v>23</v>
      </c>
    </row>
    <row r="33" spans="3:12" x14ac:dyDescent="0.3">
      <c r="C33" s="7" t="s">
        <v>27</v>
      </c>
      <c r="D33" s="13">
        <v>455.5</v>
      </c>
      <c r="E33" s="9">
        <v>592.37</v>
      </c>
      <c r="G33" t="s">
        <v>15</v>
      </c>
    </row>
    <row r="34" spans="3:12" x14ac:dyDescent="0.3">
      <c r="C34" s="7" t="s">
        <v>13</v>
      </c>
      <c r="D34" s="13">
        <v>305</v>
      </c>
      <c r="E34" s="9">
        <v>142</v>
      </c>
    </row>
    <row r="35" spans="3:12" x14ac:dyDescent="0.3">
      <c r="C35" s="7" t="s">
        <v>14</v>
      </c>
      <c r="D35" s="13">
        <v>1602.7800000000002</v>
      </c>
      <c r="E35" s="9">
        <v>2845.26</v>
      </c>
    </row>
    <row r="36" spans="3:12" x14ac:dyDescent="0.3">
      <c r="C36" s="7" t="s">
        <v>12</v>
      </c>
      <c r="D36" s="13">
        <v>11373.35</v>
      </c>
      <c r="E36" s="9">
        <v>3760.73</v>
      </c>
      <c r="H36" t="s">
        <v>15</v>
      </c>
    </row>
    <row r="37" spans="3:12" x14ac:dyDescent="0.3">
      <c r="D37" s="6"/>
      <c r="E37" s="6"/>
      <c r="H37" t="s">
        <v>15</v>
      </c>
      <c r="K37" t="s">
        <v>15</v>
      </c>
    </row>
    <row r="39" spans="3:12" x14ac:dyDescent="0.3">
      <c r="D39" s="6"/>
      <c r="E39" s="12"/>
      <c r="G39" s="6"/>
    </row>
    <row r="40" spans="3:12" x14ac:dyDescent="0.3">
      <c r="D40" s="6"/>
      <c r="E40" s="12"/>
      <c r="G40" s="6"/>
      <c r="I40" t="s">
        <v>15</v>
      </c>
    </row>
    <row r="41" spans="3:12" ht="15.6" x14ac:dyDescent="0.3">
      <c r="D41" s="6"/>
      <c r="E41" s="14"/>
      <c r="F41" s="15"/>
      <c r="G41" s="4"/>
      <c r="H41" s="15"/>
      <c r="I41" s="4"/>
      <c r="J41" s="15"/>
      <c r="L41" s="11"/>
    </row>
    <row r="42" spans="3:12" ht="15.6" x14ac:dyDescent="0.3">
      <c r="D42" s="6"/>
      <c r="E42" s="4"/>
      <c r="F42" s="15"/>
      <c r="G42" s="14"/>
      <c r="H42" s="15"/>
      <c r="I42" s="14"/>
      <c r="J42" s="15"/>
      <c r="L42" s="11"/>
    </row>
    <row r="43" spans="3:12" ht="15.6" x14ac:dyDescent="0.3">
      <c r="D43" s="6"/>
      <c r="E43" s="14"/>
      <c r="F43" s="15"/>
      <c r="G43" s="4"/>
      <c r="H43" s="15"/>
      <c r="I43" s="4"/>
      <c r="J43" s="15"/>
      <c r="L43" s="11"/>
    </row>
    <row r="44" spans="3:12" ht="15.6" x14ac:dyDescent="0.3">
      <c r="D44" s="6"/>
      <c r="E44" s="14"/>
      <c r="F44" s="15"/>
      <c r="G44" s="14"/>
      <c r="H44" s="15"/>
      <c r="I44" s="14"/>
      <c r="J44" s="15"/>
      <c r="L44" s="11"/>
    </row>
    <row r="45" spans="3:12" ht="15.6" x14ac:dyDescent="0.3">
      <c r="D45" s="6"/>
      <c r="E45" s="4"/>
      <c r="F45" s="15"/>
      <c r="G45" s="4"/>
      <c r="H45" s="15"/>
      <c r="I45" s="4"/>
      <c r="J45" s="15"/>
      <c r="L45" s="11"/>
    </row>
    <row r="49" spans="3:12" ht="15.6" x14ac:dyDescent="0.3">
      <c r="C49" t="s">
        <v>33</v>
      </c>
      <c r="D49" s="6"/>
      <c r="E49" s="12"/>
      <c r="F49" s="15"/>
      <c r="G49" s="14"/>
      <c r="H49" s="15"/>
      <c r="I49" s="14"/>
      <c r="J49" s="15"/>
      <c r="L49" s="11"/>
    </row>
    <row r="50" spans="3:12" ht="15.6" x14ac:dyDescent="0.3">
      <c r="D50" s="6"/>
      <c r="E50" s="12"/>
      <c r="F50" s="15"/>
      <c r="G50" s="4"/>
      <c r="H50" s="15"/>
      <c r="I50" s="4"/>
      <c r="J50" s="15"/>
      <c r="L50" s="11"/>
    </row>
    <row r="51" spans="3:12" x14ac:dyDescent="0.3">
      <c r="D51" t="s">
        <v>29</v>
      </c>
      <c r="E51" t="s">
        <v>30</v>
      </c>
    </row>
    <row r="52" spans="3:12" x14ac:dyDescent="0.3">
      <c r="C52" s="7" t="s">
        <v>11</v>
      </c>
      <c r="D52" s="16">
        <v>9453</v>
      </c>
      <c r="E52" s="7">
        <v>1340</v>
      </c>
    </row>
    <row r="53" spans="3:12" x14ac:dyDescent="0.3">
      <c r="C53" s="7" t="s">
        <v>8</v>
      </c>
      <c r="D53" s="16">
        <v>10801</v>
      </c>
      <c r="E53" s="7">
        <v>1042</v>
      </c>
    </row>
    <row r="54" spans="3:12" x14ac:dyDescent="0.3">
      <c r="C54" s="7" t="s">
        <v>10</v>
      </c>
      <c r="D54" s="16">
        <v>2205</v>
      </c>
      <c r="E54" s="7">
        <v>0</v>
      </c>
    </row>
    <row r="55" spans="3:12" x14ac:dyDescent="0.3">
      <c r="C55" s="7" t="s">
        <v>9</v>
      </c>
      <c r="D55" s="16">
        <v>2876</v>
      </c>
      <c r="E55" s="7">
        <v>518</v>
      </c>
    </row>
    <row r="56" spans="3:12" x14ac:dyDescent="0.3">
      <c r="C56" s="7" t="s">
        <v>27</v>
      </c>
      <c r="D56" s="16">
        <v>1195</v>
      </c>
      <c r="E56" s="7">
        <v>1542</v>
      </c>
    </row>
    <row r="57" spans="3:12" x14ac:dyDescent="0.3">
      <c r="C57" s="7" t="s">
        <v>13</v>
      </c>
      <c r="D57" s="16">
        <v>2521</v>
      </c>
      <c r="E57" s="7">
        <v>911</v>
      </c>
    </row>
    <row r="58" spans="3:12" x14ac:dyDescent="0.3">
      <c r="C58" s="7" t="s">
        <v>14</v>
      </c>
      <c r="D58" s="16">
        <v>3786</v>
      </c>
      <c r="E58" s="7">
        <v>70</v>
      </c>
    </row>
    <row r="59" spans="3:12" x14ac:dyDescent="0.3">
      <c r="C59" s="7" t="s">
        <v>12</v>
      </c>
      <c r="D59" s="17">
        <v>2999</v>
      </c>
      <c r="E59" s="18">
        <v>0</v>
      </c>
    </row>
    <row r="60" spans="3:12" x14ac:dyDescent="0.3">
      <c r="D60" s="12"/>
      <c r="E60" s="11"/>
    </row>
    <row r="61" spans="3:12" x14ac:dyDescent="0.3">
      <c r="D61" s="12"/>
      <c r="E61" s="5"/>
      <c r="F61" s="5"/>
      <c r="G61" s="5"/>
    </row>
    <row r="62" spans="3:12" x14ac:dyDescent="0.3">
      <c r="D62" s="12"/>
      <c r="E62" s="5"/>
      <c r="F62" s="5"/>
      <c r="G62" s="19"/>
    </row>
    <row r="63" spans="3:12" x14ac:dyDescent="0.3">
      <c r="D63" s="12"/>
      <c r="E63" s="5"/>
      <c r="F63" s="5"/>
      <c r="G63" s="5"/>
    </row>
    <row r="64" spans="3:12" x14ac:dyDescent="0.3">
      <c r="D64" s="12"/>
      <c r="E64" s="5"/>
      <c r="F64" s="5"/>
      <c r="G64" s="5"/>
      <c r="K64" t="s">
        <v>15</v>
      </c>
    </row>
    <row r="65" spans="3:7" x14ac:dyDescent="0.3">
      <c r="D65" s="12"/>
      <c r="E65" s="5"/>
      <c r="F65" s="5"/>
      <c r="G65" s="5"/>
    </row>
    <row r="66" spans="3:7" x14ac:dyDescent="0.3">
      <c r="D66" s="12"/>
      <c r="E66" s="5"/>
      <c r="F66" s="5"/>
      <c r="G66" s="5"/>
    </row>
    <row r="67" spans="3:7" x14ac:dyDescent="0.3">
      <c r="D67" s="12"/>
      <c r="E67" s="5"/>
      <c r="F67" s="5"/>
      <c r="G67" s="5"/>
    </row>
    <row r="68" spans="3:7" x14ac:dyDescent="0.3">
      <c r="E68" s="5"/>
      <c r="F68" s="5"/>
      <c r="G68" s="5"/>
    </row>
    <row r="71" spans="3:7" x14ac:dyDescent="0.3">
      <c r="C71" t="s">
        <v>34</v>
      </c>
      <c r="D71" s="6"/>
      <c r="E71" s="12"/>
    </row>
    <row r="72" spans="3:7" x14ac:dyDescent="0.3">
      <c r="D72" s="6"/>
      <c r="E72" s="12"/>
    </row>
    <row r="73" spans="3:7" x14ac:dyDescent="0.3">
      <c r="D73" t="s">
        <v>29</v>
      </c>
      <c r="E73" t="s">
        <v>30</v>
      </c>
    </row>
    <row r="74" spans="3:7" x14ac:dyDescent="0.3">
      <c r="C74" s="7" t="s">
        <v>11</v>
      </c>
      <c r="D74" s="20">
        <v>1131</v>
      </c>
      <c r="E74" s="7">
        <v>2105</v>
      </c>
    </row>
    <row r="75" spans="3:7" x14ac:dyDescent="0.3">
      <c r="C75" s="7" t="s">
        <v>8</v>
      </c>
      <c r="D75" s="20">
        <v>31</v>
      </c>
      <c r="E75" s="7">
        <v>926</v>
      </c>
    </row>
    <row r="76" spans="3:7" x14ac:dyDescent="0.3">
      <c r="C76" s="7" t="s">
        <v>10</v>
      </c>
      <c r="D76" s="20">
        <v>2010</v>
      </c>
      <c r="E76" s="7">
        <v>571</v>
      </c>
    </row>
    <row r="77" spans="3:7" x14ac:dyDescent="0.3">
      <c r="C77" s="7" t="s">
        <v>9</v>
      </c>
      <c r="D77" s="20">
        <v>60</v>
      </c>
      <c r="E77" s="7">
        <v>180</v>
      </c>
    </row>
    <row r="78" spans="3:7" x14ac:dyDescent="0.3">
      <c r="C78" s="7" t="s">
        <v>27</v>
      </c>
      <c r="D78" s="20">
        <v>535</v>
      </c>
      <c r="E78" s="7">
        <v>2155</v>
      </c>
    </row>
    <row r="79" spans="3:7" x14ac:dyDescent="0.3">
      <c r="C79" s="7" t="s">
        <v>13</v>
      </c>
      <c r="D79" s="21">
        <v>0</v>
      </c>
      <c r="E79" s="7">
        <v>0</v>
      </c>
    </row>
    <row r="80" spans="3:7" x14ac:dyDescent="0.3">
      <c r="C80" s="7" t="s">
        <v>14</v>
      </c>
      <c r="D80" s="21">
        <v>0</v>
      </c>
      <c r="E80" s="7">
        <v>0</v>
      </c>
    </row>
    <row r="81" spans="3:10" x14ac:dyDescent="0.3">
      <c r="C81" s="7" t="s">
        <v>12</v>
      </c>
      <c r="D81" s="21">
        <v>0</v>
      </c>
      <c r="E81" s="7">
        <v>0</v>
      </c>
    </row>
    <row r="84" spans="3:10" x14ac:dyDescent="0.3">
      <c r="E84" s="5"/>
      <c r="F84" s="5"/>
      <c r="G84" s="5"/>
      <c r="I84" t="s">
        <v>15</v>
      </c>
    </row>
    <row r="85" spans="3:10" x14ac:dyDescent="0.3">
      <c r="E85" s="5"/>
      <c r="F85" s="5"/>
      <c r="G85" s="5"/>
    </row>
    <row r="86" spans="3:10" x14ac:dyDescent="0.3">
      <c r="E86" s="5"/>
      <c r="F86" s="5"/>
      <c r="G86" s="5"/>
    </row>
    <row r="87" spans="3:10" x14ac:dyDescent="0.3">
      <c r="E87" s="5"/>
      <c r="F87" s="5"/>
      <c r="G87" s="5"/>
      <c r="J87" t="s">
        <v>15</v>
      </c>
    </row>
    <row r="88" spans="3:10" x14ac:dyDescent="0.3">
      <c r="E88" s="5"/>
      <c r="F88" s="5"/>
      <c r="G88" s="5"/>
    </row>
    <row r="89" spans="3:10" x14ac:dyDescent="0.3">
      <c r="E89" s="5"/>
      <c r="F89" s="5"/>
      <c r="G89" s="5"/>
    </row>
    <row r="90" spans="3:10" x14ac:dyDescent="0.3">
      <c r="E90" s="5"/>
      <c r="F90" s="5"/>
      <c r="G90" s="5"/>
    </row>
    <row r="92" spans="3:10" ht="15.6" x14ac:dyDescent="0.3">
      <c r="C92" s="2" t="s">
        <v>26</v>
      </c>
      <c r="D92" s="2"/>
    </row>
    <row r="93" spans="3:10" ht="15.6" x14ac:dyDescent="0.3">
      <c r="C93" s="3" t="s">
        <v>28</v>
      </c>
      <c r="D9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POSCOSECHA</vt:lpstr>
      <vt:lpstr>EXTENSIÓN</vt:lpstr>
      <vt:lpstr>CAPACITACIÓN</vt:lpstr>
      <vt:lpstr>M&amp;C</vt:lpstr>
      <vt:lpstr>DES. RURAL</vt:lpstr>
      <vt:lpstr>DR-Caminos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freddy  cruz</cp:lastModifiedBy>
  <dcterms:created xsi:type="dcterms:W3CDTF">2021-10-29T17:44:32Z</dcterms:created>
  <dcterms:modified xsi:type="dcterms:W3CDTF">2024-02-14T14:16:08Z</dcterms:modified>
</cp:coreProperties>
</file>