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ZA\Desktop\"/>
    </mc:Choice>
  </mc:AlternateContent>
  <xr:revisionPtr revIDLastSave="0" documentId="13_ncr:1_{1FA111A9-CAF8-4621-A8E0-F58EBAECD996}" xr6:coauthVersionLast="47" xr6:coauthVersionMax="47" xr10:uidLastSave="{00000000-0000-0000-0000-000000000000}"/>
  <bookViews>
    <workbookView xWindow="-108" yWindow="-108" windowWidth="23256" windowHeight="12456" xr2:uid="{153FA581-7C91-40CE-9A19-09904ED713C4}"/>
  </bookViews>
  <sheets>
    <sheet name="PRODUCCIÓN" sheetId="1" r:id="rId1"/>
    <sheet name="MIP" sheetId="2" r:id="rId2"/>
    <sheet name="POSCOSECHA" sheetId="6" r:id="rId3"/>
    <sheet name="EXTENSIÓN" sheetId="4" r:id="rId4"/>
    <sheet name="CAPACITACIÓN" sheetId="5" r:id="rId5"/>
    <sheet name="M&amp;C" sheetId="7" r:id="rId6"/>
    <sheet name="DES. RURAL" sheetId="9" r:id="rId7"/>
    <sheet name="DR-Caminos" sheetId="8" r:id="rId8"/>
    <sheet name="GRAFICOS" sheetId="3" state="hidden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8" i="9" l="1"/>
  <c r="I56" i="8"/>
  <c r="H56" i="8"/>
  <c r="F56" i="8"/>
  <c r="E56" i="8"/>
  <c r="E50" i="7"/>
  <c r="E49" i="7"/>
  <c r="E48" i="7"/>
  <c r="E47" i="7"/>
  <c r="E46" i="7"/>
  <c r="E45" i="7"/>
  <c r="E44" i="7"/>
  <c r="E43" i="7"/>
  <c r="E42" i="7"/>
  <c r="E41" i="7"/>
  <c r="O15" i="7"/>
  <c r="O14" i="7"/>
  <c r="O13" i="7"/>
  <c r="O12" i="7"/>
  <c r="O11" i="7"/>
  <c r="O10" i="7"/>
  <c r="N72" i="6" l="1"/>
  <c r="M72" i="6"/>
  <c r="L72" i="6"/>
  <c r="K72" i="6"/>
  <c r="J72" i="6"/>
  <c r="I72" i="6"/>
  <c r="G72" i="6"/>
  <c r="F72" i="6"/>
  <c r="D72" i="6"/>
  <c r="C72" i="6"/>
  <c r="E72" i="6" s="1"/>
  <c r="O71" i="6"/>
  <c r="H71" i="6"/>
  <c r="E71" i="6"/>
  <c r="O70" i="6"/>
  <c r="H70" i="6"/>
  <c r="E70" i="6"/>
  <c r="O69" i="6"/>
  <c r="H69" i="6"/>
  <c r="E69" i="6"/>
  <c r="O68" i="6"/>
  <c r="H68" i="6"/>
  <c r="E68" i="6"/>
  <c r="O67" i="6"/>
  <c r="H67" i="6"/>
  <c r="E67" i="6"/>
  <c r="O66" i="6"/>
  <c r="H66" i="6"/>
  <c r="E66" i="6"/>
  <c r="O65" i="6"/>
  <c r="H65" i="6"/>
  <c r="E65" i="6"/>
  <c r="O64" i="6"/>
  <c r="H64" i="6"/>
  <c r="E64" i="6"/>
  <c r="O63" i="6"/>
  <c r="H63" i="6"/>
  <c r="E63" i="6"/>
  <c r="O62" i="6"/>
  <c r="H62" i="6"/>
  <c r="E62" i="6"/>
  <c r="G57" i="6"/>
  <c r="H18" i="6"/>
  <c r="G18" i="6"/>
  <c r="F18" i="6"/>
  <c r="E18" i="6"/>
  <c r="D18" i="6"/>
  <c r="I17" i="6"/>
  <c r="I16" i="6"/>
  <c r="I15" i="6"/>
  <c r="I14" i="6"/>
  <c r="I13" i="6"/>
  <c r="I12" i="6"/>
  <c r="I11" i="6"/>
  <c r="I10" i="6"/>
  <c r="O72" i="6" l="1"/>
  <c r="I18" i="6"/>
  <c r="H72" i="6"/>
  <c r="K14" i="1"/>
  <c r="I17" i="1"/>
  <c r="L29" i="2"/>
  <c r="K29" i="2"/>
  <c r="J29" i="2"/>
  <c r="I29" i="2"/>
  <c r="F17" i="1" l="1"/>
  <c r="J17" i="1" l="1"/>
  <c r="E17" i="1"/>
  <c r="D17" i="1"/>
  <c r="E29" i="2"/>
  <c r="G9" i="1"/>
  <c r="G10" i="1"/>
  <c r="K13" i="1" l="1"/>
  <c r="G13" i="1" l="1"/>
  <c r="G12" i="1"/>
  <c r="G11" i="1"/>
  <c r="G16" i="1"/>
  <c r="H16" i="1" s="1"/>
  <c r="G15" i="1"/>
  <c r="K15" i="1" l="1"/>
  <c r="H15" i="1"/>
  <c r="H17" i="1" s="1"/>
  <c r="M22" i="2"/>
  <c r="D29" i="2" l="1"/>
  <c r="C29" i="2"/>
  <c r="M28" i="2"/>
  <c r="G28" i="2"/>
  <c r="M27" i="2"/>
  <c r="G27" i="2"/>
  <c r="M26" i="2"/>
  <c r="G26" i="2"/>
  <c r="M25" i="2"/>
  <c r="G25" i="2"/>
  <c r="M24" i="2"/>
  <c r="G24" i="2"/>
  <c r="M23" i="2"/>
  <c r="G23" i="2"/>
  <c r="G22" i="2"/>
  <c r="M21" i="2"/>
  <c r="G21" i="2"/>
  <c r="G16" i="2"/>
  <c r="F16" i="2"/>
  <c r="E16" i="2"/>
  <c r="D16" i="2"/>
  <c r="C16" i="2"/>
  <c r="M15" i="2"/>
  <c r="H15" i="2"/>
  <c r="M14" i="2"/>
  <c r="H14" i="2"/>
  <c r="H13" i="2"/>
  <c r="H12" i="2"/>
  <c r="H11" i="2"/>
  <c r="H10" i="2"/>
  <c r="H9" i="2"/>
  <c r="H8" i="2"/>
  <c r="I16" i="2" l="1"/>
  <c r="M9" i="2"/>
  <c r="M8" i="2"/>
  <c r="M11" i="2"/>
  <c r="H16" i="2"/>
  <c r="M29" i="2"/>
  <c r="G29" i="2"/>
  <c r="J16" i="2" l="1"/>
  <c r="M12" i="2"/>
  <c r="M10" i="2"/>
  <c r="C17" i="1" l="1"/>
  <c r="K16" i="1"/>
  <c r="K12" i="1"/>
  <c r="K11" i="1"/>
  <c r="K10" i="1"/>
  <c r="K9" i="1"/>
  <c r="L16" i="2" l="1"/>
  <c r="K16" i="2"/>
  <c r="M13" i="2"/>
  <c r="M16" i="2" s="1"/>
  <c r="K17" i="1"/>
  <c r="G17" i="1" l="1"/>
</calcChain>
</file>

<file path=xl/sharedStrings.xml><?xml version="1.0" encoding="utf-8"?>
<sst xmlns="http://schemas.openxmlformats.org/spreadsheetml/2006/main" count="664" uniqueCount="277">
  <si>
    <t>BENEFICIARIOS</t>
  </si>
  <si>
    <t>REGIONALES</t>
  </si>
  <si>
    <t>PLANTAS SEMBRADAS</t>
  </si>
  <si>
    <t>TAREAS FOMENTADAS</t>
  </si>
  <si>
    <t>H</t>
  </si>
  <si>
    <t>M</t>
  </si>
  <si>
    <t>TOTALES</t>
  </si>
  <si>
    <t>TAREAS RENOVADAS</t>
  </si>
  <si>
    <t>NORCENTRAL</t>
  </si>
  <si>
    <t>NORDESTE</t>
  </si>
  <si>
    <t>NOROESTE</t>
  </si>
  <si>
    <t>NORTE</t>
  </si>
  <si>
    <t>SUR</t>
  </si>
  <si>
    <t>SURESTE</t>
  </si>
  <si>
    <t>SUROESTE</t>
  </si>
  <si>
    <t xml:space="preserve"> </t>
  </si>
  <si>
    <t>RESUMEN MANEJO INTERADO DE PLAGAS</t>
  </si>
  <si>
    <t>TRAMPEO DE BROCA</t>
  </si>
  <si>
    <t>CONTROL QUÍMICO DE BROCA</t>
  </si>
  <si>
    <t>TRAMPAS INSTALADAS</t>
  </si>
  <si>
    <t>FINCAS EN TRAMPEO</t>
  </si>
  <si>
    <t>TAREAS TRAMPEADAS</t>
  </si>
  <si>
    <t>FINCAS INTERVENIDAS</t>
  </si>
  <si>
    <t xml:space="preserve">TAREAS </t>
  </si>
  <si>
    <t>CONTROL QUIMICO DE ROYA</t>
  </si>
  <si>
    <t>CONTROL DE MALEZAS</t>
  </si>
  <si>
    <t xml:space="preserve">Ing. Toribio Contreras R. </t>
  </si>
  <si>
    <t>CENTRAL</t>
  </si>
  <si>
    <t>Septiembre, 2022.</t>
  </si>
  <si>
    <t>Trimestre abr/jun</t>
  </si>
  <si>
    <t>Trimestre jul/sep</t>
  </si>
  <si>
    <t xml:space="preserve">Tareas de Café Sembradas </t>
  </si>
  <si>
    <t>Plantas  de Café Sembradas</t>
  </si>
  <si>
    <t xml:space="preserve">Tareas intervenidas con instalacion de trampas para control de broca </t>
  </si>
  <si>
    <t xml:space="preserve">Tareas con Productos Quimicos para control de Enfermedades </t>
  </si>
  <si>
    <t>ENERO, 2024.</t>
  </si>
  <si>
    <t>Mes: ENERO 2024</t>
  </si>
  <si>
    <t>DIVISIÓN DE EXTENSIÓN</t>
  </si>
  <si>
    <t>Visitas Ficas</t>
  </si>
  <si>
    <t>Total P.</t>
  </si>
  <si>
    <t>Adiestramientos</t>
  </si>
  <si>
    <t>Visitas Domic.</t>
  </si>
  <si>
    <t>Consultas Oficina</t>
  </si>
  <si>
    <t>Dem. Métodos</t>
  </si>
  <si>
    <t>Dem. Resultados</t>
  </si>
  <si>
    <t>Giras</t>
  </si>
  <si>
    <t>Día de Campo</t>
  </si>
  <si>
    <t>Reuniones</t>
  </si>
  <si>
    <t>CURSOS</t>
  </si>
  <si>
    <t>TALLERES</t>
  </si>
  <si>
    <t>CHARLAS</t>
  </si>
  <si>
    <t>Total</t>
  </si>
  <si>
    <t>DIVISIÓN COSECHA Y POSTCOSECHA DL CAFÉ</t>
  </si>
  <si>
    <t xml:space="preserve">INFORME DE ACTIVIDADES REALIZADAS CORRESPONIENTES AL MES DE ENERO 2024                                     </t>
  </si>
  <si>
    <t>CUADRO RESUMEN DE: EQUIPOS, MAQUINARIAS E INFRAESTRUCTURAS, INTERVENIDAS PARA EL BENEFICCIADO DEL CAFÉ</t>
  </si>
  <si>
    <t>DESPULPADORA</t>
  </si>
  <si>
    <t>MOLINO</t>
  </si>
  <si>
    <t xml:space="preserve">OTROS </t>
  </si>
  <si>
    <t xml:space="preserve">CENTRAL </t>
  </si>
  <si>
    <t xml:space="preserve">         BENEFICIARIOS CON LA ADQUISICIÓN Y REPARACIÓN DE MÁQUINARIAS Y ESTRUCTURAS UTILIZADAS EN PROCESOS POSTCOSECHA DE CAFÉ </t>
  </si>
  <si>
    <t>DIRECCIÓN REGIONAL</t>
  </si>
  <si>
    <t>NOMBRE</t>
  </si>
  <si>
    <t>CEDULA</t>
  </si>
  <si>
    <t>DIRECCION</t>
  </si>
  <si>
    <t>MAQUINARIA</t>
  </si>
  <si>
    <t>CANT.</t>
  </si>
  <si>
    <t>NUEVA</t>
  </si>
  <si>
    <t xml:space="preserve">    REPARACIÓN</t>
  </si>
  <si>
    <t>Ramon Castillo</t>
  </si>
  <si>
    <t>Rancho Arriba, Ofec. Ocoa</t>
  </si>
  <si>
    <t>Desp. # 6</t>
  </si>
  <si>
    <t>X</t>
  </si>
  <si>
    <t>Miguel De Jesus Collado</t>
  </si>
  <si>
    <t>046-0019008-8</t>
  </si>
  <si>
    <t>Cabirma Abajo, Ofec. Santiago Rodriguez</t>
  </si>
  <si>
    <t>Ana Delia Madera</t>
  </si>
  <si>
    <t>046-0025317-5</t>
  </si>
  <si>
    <t>Milton De Jesus Payamps</t>
  </si>
  <si>
    <t>046-0019119-3</t>
  </si>
  <si>
    <t>Cenovi, Ofec. Santiago Rodriguez</t>
  </si>
  <si>
    <t>Erasmo Antonio Tineo</t>
  </si>
  <si>
    <t>046-0019190-4</t>
  </si>
  <si>
    <t>Cabirma Arriba, Ofec. Santiago Rodriguez</t>
  </si>
  <si>
    <t>German De Los Santos Tineo</t>
  </si>
  <si>
    <t>046-0019191-2</t>
  </si>
  <si>
    <t>Desp. # 2</t>
  </si>
  <si>
    <t>Mario Mendoza</t>
  </si>
  <si>
    <t>046-0033048-1</t>
  </si>
  <si>
    <t>Luis Rodriguez Quezada</t>
  </si>
  <si>
    <t>022-0008611-0</t>
  </si>
  <si>
    <t>La Rosa, Ofec. Neyba</t>
  </si>
  <si>
    <t>Jose A. Montero Morillo</t>
  </si>
  <si>
    <t>223-0025941-7</t>
  </si>
  <si>
    <t>Batista, Ofec. Neyba</t>
  </si>
  <si>
    <t>Desp. # 4</t>
  </si>
  <si>
    <t>Martires Vicente E.</t>
  </si>
  <si>
    <t>022-0009111-0</t>
  </si>
  <si>
    <t>Corazon De Jesus Mendez</t>
  </si>
  <si>
    <t>022-0008509-6</t>
  </si>
  <si>
    <t>Fondo Negro, Ofec. Neyba</t>
  </si>
  <si>
    <t>Marcelino Florian</t>
  </si>
  <si>
    <t>022-0008397-6</t>
  </si>
  <si>
    <t>Gran Plena, Ofec. Neyba</t>
  </si>
  <si>
    <t>Juliana Peña</t>
  </si>
  <si>
    <t>022-0008584-9</t>
  </si>
  <si>
    <t>Consuelo Florian</t>
  </si>
  <si>
    <t>022-0008387-7</t>
  </si>
  <si>
    <t>Las Hojas, Ofec. Neyba</t>
  </si>
  <si>
    <t>Paulino Reyes</t>
  </si>
  <si>
    <t>022-0012426-7</t>
  </si>
  <si>
    <t>Serafin Florian</t>
  </si>
  <si>
    <t>022-0012647-8</t>
  </si>
  <si>
    <t>Nixon R. Alcantra</t>
  </si>
  <si>
    <t>017-0008575-3</t>
  </si>
  <si>
    <t>Boqueron, Ofec. Padre Las Casas</t>
  </si>
  <si>
    <t>Marino Pujols</t>
  </si>
  <si>
    <t>010-0020668-8</t>
  </si>
  <si>
    <t>Jose Remedio D.</t>
  </si>
  <si>
    <t>010-0025429-0</t>
  </si>
  <si>
    <t>La Caña, Ofec. Padre Las Casas</t>
  </si>
  <si>
    <t>Antonio del Js. Quezada</t>
  </si>
  <si>
    <t>017-0018187-6</t>
  </si>
  <si>
    <t>Guayabal, Padre Las Casas</t>
  </si>
  <si>
    <t>Daniel Amador</t>
  </si>
  <si>
    <t>106-0000825-9</t>
  </si>
  <si>
    <t>Naranjito, Ofec. Peralta</t>
  </si>
  <si>
    <t>Rafael Ant. Amador</t>
  </si>
  <si>
    <t>106-0000828-7</t>
  </si>
  <si>
    <t>Angel D. Ciprian</t>
  </si>
  <si>
    <t>106-0001655-3</t>
  </si>
  <si>
    <t>Jose Ramirez</t>
  </si>
  <si>
    <t>106-0001573-8</t>
  </si>
  <si>
    <t>Luis E. Matos</t>
  </si>
  <si>
    <t>106-0001557-1</t>
  </si>
  <si>
    <t>Hector Milciades Ramirez</t>
  </si>
  <si>
    <t>106-0000679-4</t>
  </si>
  <si>
    <t>Angel Dario  Amador</t>
  </si>
  <si>
    <t>106-0004473-8</t>
  </si>
  <si>
    <t>Carlos Manuel Ramirez</t>
  </si>
  <si>
    <t>106-0001169-5</t>
  </si>
  <si>
    <t>Eddy Ant. Baez</t>
  </si>
  <si>
    <t>010-0088682-6</t>
  </si>
  <si>
    <t>Clerido Ant. Nuñez</t>
  </si>
  <si>
    <t>010-0066208-8</t>
  </si>
  <si>
    <t>Manaclar, Ofec. Peralta</t>
  </si>
  <si>
    <t>Francisco antonio Beltre</t>
  </si>
  <si>
    <t>106-0000844-4</t>
  </si>
  <si>
    <t>Jose Guillermo Patricio</t>
  </si>
  <si>
    <t>010-0054034-2</t>
  </si>
  <si>
    <t>Majagual, Ofec. Peralta</t>
  </si>
  <si>
    <t>Gabino B. Perez</t>
  </si>
  <si>
    <t>106-0004313-6</t>
  </si>
  <si>
    <t>TOTAL</t>
  </si>
  <si>
    <t>PRONÓSTICO Y REPORTE DE COSECHA 2023-2024</t>
  </si>
  <si>
    <t>DIRECCIONES REGIONALES</t>
  </si>
  <si>
    <t>TOTAL AREA EN PRODUCCIÓN (TAS.)</t>
  </si>
  <si>
    <t>PRODUCCIÓN ESPERADA EN QQS. ORO (PRONÓSTICO)</t>
  </si>
  <si>
    <t>CAFÉ COSECHADO  (QQs.)</t>
  </si>
  <si>
    <t>PLANTACIÓN VIEJA</t>
  </si>
  <si>
    <t>PLANTACIÓN NUEVA</t>
  </si>
  <si>
    <t>AGOST.</t>
  </si>
  <si>
    <t>SEPT.</t>
  </si>
  <si>
    <t>OCT.</t>
  </si>
  <si>
    <t>NOV.</t>
  </si>
  <si>
    <t>DIC.</t>
  </si>
  <si>
    <t>ENE.</t>
  </si>
  <si>
    <r>
      <t xml:space="preserve">NORDESTE </t>
    </r>
    <r>
      <rPr>
        <b/>
        <sz val="11"/>
        <color theme="5" tint="-0.249977111117893"/>
        <rFont val="Calibri"/>
        <family val="2"/>
        <scheme val="minor"/>
      </rPr>
      <t>(ROBUSTA)</t>
    </r>
  </si>
  <si>
    <r>
      <t>SURESTE</t>
    </r>
    <r>
      <rPr>
        <b/>
        <sz val="11"/>
        <color theme="5" tint="-0.249977111117893"/>
        <rFont val="Calibri"/>
        <family val="2"/>
        <scheme val="minor"/>
      </rPr>
      <t xml:space="preserve"> (ROBUSTA)</t>
    </r>
  </si>
  <si>
    <t>DIVISION DE VERIFICACION</t>
  </si>
  <si>
    <t>ACTIVIDADES REALIZADAS 2024</t>
  </si>
  <si>
    <t>M  E  S  E  S</t>
  </si>
  <si>
    <t>No.</t>
  </si>
  <si>
    <t>DETALLE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</si>
  <si>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</si>
  <si>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</si>
  <si>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</si>
  <si>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</si>
  <si>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</si>
  <si>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</si>
  <si>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</si>
  <si>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</si>
  <si>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</si>
  <si>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</si>
  <si>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</si>
  <si>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</si>
  <si>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</si>
  <si>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</si>
  <si>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</si>
  <si>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</si>
  <si>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</si>
  <si>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</si>
  <si>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LABORATORIO RAÚL H. MELO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</si>
  <si>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</si>
  <si>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</si>
  <si>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</si>
  <si>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</si>
  <si>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</si>
  <si>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</si>
  <si>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</si>
  <si>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</si>
  <si>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DIVISION DE COMERCIAL Y CERTIFICACIÓN</t>
  </si>
  <si>
    <t>Actividades realizadas durante el año 2024</t>
  </si>
  <si>
    <t>ENERO - 24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</si>
  <si>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</si>
  <si>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</si>
  <si>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</si>
  <si>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</si>
  <si>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</si>
  <si>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</si>
  <si>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</si>
  <si>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</si>
  <si>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</si>
  <si>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</si>
  <si>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</si>
  <si>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Certificaciones de producto</t>
  </si>
  <si>
    <t>Departamento de Desarrollo Rural</t>
  </si>
  <si>
    <t>CONSOLIDADO MENSUAL REHABILITACIÓN DE CAMINOS</t>
  </si>
  <si>
    <t>NO</t>
  </si>
  <si>
    <t>Nombre de la Vía</t>
  </si>
  <si>
    <t>Tipo de Vía</t>
  </si>
  <si>
    <t>Longitud total (km)</t>
  </si>
  <si>
    <t>Km. Rehabilitados</t>
  </si>
  <si>
    <t>CONTACTO COORDINACION</t>
  </si>
  <si>
    <t>Aporte de INDOCAFE</t>
  </si>
  <si>
    <t>FAMILIAS BENEFICIADAS</t>
  </si>
  <si>
    <t>EL RECODO</t>
  </si>
  <si>
    <t>CARRETERO</t>
  </si>
  <si>
    <t>VALDESIA-LA CUBANA</t>
  </si>
  <si>
    <t>SIRO ZAPATA</t>
  </si>
  <si>
    <t>LOS COROZOS-BRILLANTINA</t>
  </si>
  <si>
    <t>EDGAR RUIZ</t>
  </si>
  <si>
    <t>DISTRITO MUNICIPAL</t>
  </si>
  <si>
    <t>JUNCALITO</t>
  </si>
  <si>
    <t>VECINAL</t>
  </si>
  <si>
    <t>FRANCO BIDO-CIERRO PRIETO</t>
  </si>
  <si>
    <t>HERRADURA</t>
  </si>
  <si>
    <t>OBRAS PUBLICAS-AYUNTAMIENTO</t>
  </si>
  <si>
    <t>SABANETA-LA MINA</t>
  </si>
  <si>
    <t>PRINCIPAL</t>
  </si>
  <si>
    <t>AYUNTAMIENTO SAJOMA</t>
  </si>
  <si>
    <t>LAS LAGUNAS</t>
  </si>
  <si>
    <t>TIERRA</t>
  </si>
  <si>
    <t>YAROA-LOS SANCHEZ</t>
  </si>
  <si>
    <t>MUCHA AGUA-LAS COLES</t>
  </si>
  <si>
    <t>EGEHID</t>
  </si>
  <si>
    <t>SOSA</t>
  </si>
  <si>
    <t>TECNICO</t>
  </si>
  <si>
    <t>VENTURA</t>
  </si>
  <si>
    <t>PRODUCTOR</t>
  </si>
  <si>
    <t>LA COLONIA-LAJA AZUL</t>
  </si>
  <si>
    <t>UTEPDA</t>
  </si>
  <si>
    <t>DEPARTAMENTO DE DESARROLLO RURAL</t>
  </si>
  <si>
    <t xml:space="preserve">INFORME MESUAL DE ACTIVIDADES REALIZADAS </t>
  </si>
  <si>
    <t>MES</t>
  </si>
  <si>
    <t>ENERO  2024</t>
  </si>
  <si>
    <t xml:space="preserve">Total </t>
  </si>
  <si>
    <t>Visitas Funcionarios Oficiales</t>
  </si>
  <si>
    <t>Visitas Funcionarios Privados</t>
  </si>
  <si>
    <t>Becas Entregadas</t>
  </si>
  <si>
    <t xml:space="preserve">Familias Afiliadas SENASA </t>
  </si>
  <si>
    <t>Operativos Médicos</t>
  </si>
  <si>
    <t>SEDE CENTRAL</t>
  </si>
  <si>
    <t>PANORAMICA OPERATIVOS ENTREGA SEGURO SENASA</t>
  </si>
  <si>
    <t>MES : ENERO 2024</t>
  </si>
  <si>
    <t xml:space="preserve"> SIEMBRA DE PLANTAS DE CAFÉ EN FOMENTO Y RENOVACIÓN DE CAFETALES</t>
  </si>
  <si>
    <t xml:space="preserve"> Elaborado por: ____________________________</t>
  </si>
  <si>
    <t xml:space="preserve">                   Radhames Cuevas </t>
  </si>
  <si>
    <t xml:space="preserve"> Aprobado por: ____________________________</t>
  </si>
  <si>
    <t xml:space="preserve">                                                Héctor Jiménez</t>
  </si>
  <si>
    <t xml:space="preserve">                   Toribio Contreras </t>
  </si>
  <si>
    <t xml:space="preserve">                                 Héctor Jiménez</t>
  </si>
  <si>
    <t xml:space="preserve">Marcos Luis Pérez </t>
  </si>
  <si>
    <t xml:space="preserve">                                          Luz Mañan</t>
  </si>
  <si>
    <t xml:space="preserve">                                  Freddy Cruz Uceta </t>
  </si>
  <si>
    <t xml:space="preserve">                           Héctor Jiménez</t>
  </si>
  <si>
    <t xml:space="preserve">                                          Hennry Nuñez</t>
  </si>
  <si>
    <t xml:space="preserve">                                         Ignacio Contreras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</si>
</sst>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  <numFmt numFmtId="166" formatCode="#,##0.0"/>
    <numFmt numFmtId="167" formatCode="_-* #,##0.00_-;\-* #,##0.00_-;_-* &quot;-&quot;??_-;_-@_-"/>
    <numFmt numFmtId="168" formatCode="0.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2"/>
      <name val="Arial"/>
      <family val="2"/>
    </font>
    <font>
      <b/>
      <sz val="14"/>
      <color rgb="FF000000"/>
      <name val="Calibri"/>
      <family val="2"/>
    </font>
    <font>
      <b/>
      <sz val="12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name val="Arial"/>
      <family val="2"/>
    </font>
    <font>
      <b/>
      <sz val="12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14"/>
      <name val="Arial"/>
      <family val="2"/>
    </font>
    <font>
      <sz val="12"/>
      <color rgb="FF000000"/>
      <name val="Calibri"/>
      <family val="2"/>
      <scheme val="minor"/>
    </font>
    <font>
      <sz val="14"/>
      <color theme="1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40C8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D6F92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AACD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rgb="FFFE828E"/>
        <bgColor rgb="FF000000"/>
      </patternFill>
    </fill>
    <fill>
      <patternFill patternType="solid">
        <fgColor theme="4" tint="0.59999389629810485"/>
        <bgColor rgb="FF000000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396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6" borderId="0" xfId="0" applyFill="1"/>
    <xf numFmtId="0" fontId="4" fillId="7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left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5" fillId="8" borderId="10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5" fillId="6" borderId="3" xfId="0" applyFont="1" applyFill="1" applyBorder="1" applyAlignment="1">
      <alignment horizontal="left"/>
    </xf>
    <xf numFmtId="0" fontId="10" fillId="6" borderId="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4" fontId="9" fillId="6" borderId="1" xfId="1" applyNumberFormat="1" applyFont="1" applyFill="1" applyBorder="1" applyAlignment="1">
      <alignment horizontal="right"/>
    </xf>
    <xf numFmtId="164" fontId="1" fillId="0" borderId="0" xfId="1" applyNumberFormat="1" applyFont="1" applyBorder="1" applyAlignment="1">
      <alignment horizontal="center"/>
    </xf>
    <xf numFmtId="164" fontId="0" fillId="0" borderId="0" xfId="0" applyNumberFormat="1"/>
    <xf numFmtId="0" fontId="0" fillId="0" borderId="1" xfId="0" applyBorder="1"/>
    <xf numFmtId="164" fontId="0" fillId="0" borderId="1" xfId="1" applyNumberFormat="1" applyFont="1" applyBorder="1"/>
    <xf numFmtId="3" fontId="0" fillId="0" borderId="1" xfId="0" applyNumberFormat="1" applyBorder="1"/>
    <xf numFmtId="164" fontId="9" fillId="0" borderId="0" xfId="1" applyNumberFormat="1" applyFont="1" applyFill="1" applyBorder="1" applyAlignment="1">
      <alignment horizontal="right"/>
    </xf>
    <xf numFmtId="3" fontId="0" fillId="0" borderId="0" xfId="0" applyNumberFormat="1"/>
    <xf numFmtId="164" fontId="0" fillId="0" borderId="0" xfId="1" applyNumberFormat="1" applyFont="1" applyBorder="1"/>
    <xf numFmtId="164" fontId="0" fillId="0" borderId="1" xfId="0" applyNumberFormat="1" applyBorder="1"/>
    <xf numFmtId="3" fontId="9" fillId="0" borderId="0" xfId="0" applyNumberFormat="1" applyFont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3" fontId="10" fillId="0" borderId="0" xfId="0" applyNumberFormat="1" applyFont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5" fillId="4" borderId="13" xfId="0" applyFont="1" applyFill="1" applyBorder="1" applyAlignment="1">
      <alignment horizontal="center" vertical="center"/>
    </xf>
    <xf numFmtId="0" fontId="10" fillId="6" borderId="18" xfId="0" applyFont="1" applyFill="1" applyBorder="1" applyAlignment="1">
      <alignment horizontal="center"/>
    </xf>
    <xf numFmtId="0" fontId="2" fillId="0" borderId="1" xfId="0" applyFont="1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vertical="center"/>
    </xf>
    <xf numFmtId="0" fontId="13" fillId="0" borderId="16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10" fillId="6" borderId="3" xfId="0" applyFont="1" applyFill="1" applyBorder="1" applyAlignment="1">
      <alignment horizontal="right"/>
    </xf>
    <xf numFmtId="17" fontId="2" fillId="0" borderId="0" xfId="0" applyNumberFormat="1" applyFont="1"/>
    <xf numFmtId="0" fontId="13" fillId="0" borderId="0" xfId="0" applyFont="1"/>
    <xf numFmtId="0" fontId="13" fillId="0" borderId="1" xfId="0" applyFont="1" applyBorder="1"/>
    <xf numFmtId="0" fontId="17" fillId="0" borderId="1" xfId="0" applyFont="1" applyBorder="1" applyAlignment="1">
      <alignment horizontal="center" vertical="center" wrapText="1"/>
    </xf>
    <xf numFmtId="0" fontId="18" fillId="9" borderId="1" xfId="3" applyFont="1" applyFill="1" applyBorder="1" applyAlignment="1">
      <alignment horizontal="center" vertical="center"/>
    </xf>
    <xf numFmtId="0" fontId="19" fillId="10" borderId="1" xfId="3" applyFont="1" applyFill="1" applyBorder="1" applyAlignment="1">
      <alignment horizontal="left"/>
    </xf>
    <xf numFmtId="164" fontId="20" fillId="0" borderId="1" xfId="4" applyNumberFormat="1" applyFont="1" applyFill="1" applyBorder="1" applyAlignment="1">
      <alignment horizontal="right"/>
    </xf>
    <xf numFmtId="0" fontId="19" fillId="0" borderId="1" xfId="3" applyFont="1" applyBorder="1" applyAlignment="1">
      <alignment horizontal="left"/>
    </xf>
    <xf numFmtId="0" fontId="21" fillId="0" borderId="1" xfId="0" applyFont="1" applyBorder="1"/>
    <xf numFmtId="164" fontId="21" fillId="0" borderId="1" xfId="4" applyNumberFormat="1" applyFont="1" applyFill="1" applyBorder="1"/>
    <xf numFmtId="165" fontId="21" fillId="0" borderId="1" xfId="0" applyNumberFormat="1" applyFont="1" applyBorder="1"/>
    <xf numFmtId="165" fontId="21" fillId="0" borderId="2" xfId="0" applyNumberFormat="1" applyFont="1" applyBorder="1"/>
    <xf numFmtId="165" fontId="13" fillId="0" borderId="0" xfId="0" applyNumberFormat="1" applyFont="1"/>
    <xf numFmtId="0" fontId="22" fillId="0" borderId="21" xfId="0" applyFont="1" applyBorder="1"/>
    <xf numFmtId="0" fontId="23" fillId="2" borderId="1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24" fillId="4" borderId="1" xfId="3" applyFont="1" applyFill="1" applyBorder="1" applyAlignment="1">
      <alignment horizontal="center" vertical="center"/>
    </xf>
    <xf numFmtId="0" fontId="24" fillId="11" borderId="1" xfId="3" applyFont="1" applyFill="1" applyBorder="1" applyAlignment="1">
      <alignment horizontal="center" vertical="center"/>
    </xf>
    <xf numFmtId="0" fontId="24" fillId="12" borderId="1" xfId="3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4" fillId="12" borderId="1" xfId="3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4" fillId="0" borderId="0" xfId="0" applyFont="1"/>
    <xf numFmtId="0" fontId="18" fillId="0" borderId="1" xfId="0" applyFont="1" applyBorder="1"/>
    <xf numFmtId="0" fontId="15" fillId="0" borderId="1" xfId="0" applyFont="1" applyBorder="1"/>
    <xf numFmtId="0" fontId="17" fillId="0" borderId="1" xfId="0" applyFont="1" applyBorder="1"/>
    <xf numFmtId="164" fontId="17" fillId="0" borderId="1" xfId="0" applyNumberFormat="1" applyFont="1" applyBorder="1"/>
    <xf numFmtId="1" fontId="17" fillId="0" borderId="1" xfId="0" applyNumberFormat="1" applyFont="1" applyBorder="1"/>
    <xf numFmtId="0" fontId="27" fillId="0" borderId="1" xfId="0" applyFont="1" applyBorder="1"/>
    <xf numFmtId="0" fontId="2" fillId="0" borderId="0" xfId="0" applyFont="1"/>
    <xf numFmtId="0" fontId="24" fillId="0" borderId="1" xfId="0" applyFont="1" applyBorder="1"/>
    <xf numFmtId="0" fontId="24" fillId="12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4" borderId="1" xfId="0" applyFont="1" applyFill="1" applyBorder="1" applyAlignment="1">
      <alignment horizontal="center"/>
    </xf>
    <xf numFmtId="0" fontId="25" fillId="14" borderId="1" xfId="0" applyFont="1" applyFill="1" applyBorder="1" applyAlignment="1">
      <alignment horizontal="center"/>
    </xf>
    <xf numFmtId="0" fontId="25" fillId="12" borderId="1" xfId="0" applyFont="1" applyFill="1" applyBorder="1" applyAlignment="1">
      <alignment horizontal="center"/>
    </xf>
    <xf numFmtId="0" fontId="19" fillId="15" borderId="1" xfId="1" applyNumberFormat="1" applyFont="1" applyFill="1" applyBorder="1" applyAlignment="1">
      <alignment horizontal="right" wrapText="1"/>
    </xf>
    <xf numFmtId="0" fontId="26" fillId="15" borderId="1" xfId="1" applyNumberFormat="1" applyFont="1" applyFill="1" applyBorder="1" applyAlignment="1">
      <alignment horizontal="right"/>
    </xf>
    <xf numFmtId="0" fontId="26" fillId="15" borderId="1" xfId="0" applyFont="1" applyFill="1" applyBorder="1"/>
    <xf numFmtId="164" fontId="19" fillId="15" borderId="1" xfId="1" applyNumberFormat="1" applyFont="1" applyFill="1" applyBorder="1" applyAlignment="1">
      <alignment horizontal="right" vertical="top"/>
    </xf>
    <xf numFmtId="1" fontId="19" fillId="15" borderId="1" xfId="1" applyNumberFormat="1" applyFont="1" applyFill="1" applyBorder="1" applyAlignment="1">
      <alignment horizontal="right" vertical="top"/>
    </xf>
    <xf numFmtId="1" fontId="19" fillId="15" borderId="1" xfId="1" applyNumberFormat="1" applyFont="1" applyFill="1" applyBorder="1" applyAlignment="1">
      <alignment horizontal="right"/>
    </xf>
    <xf numFmtId="1" fontId="19" fillId="15" borderId="1" xfId="0" applyNumberFormat="1" applyFont="1" applyFill="1" applyBorder="1" applyAlignment="1">
      <alignment horizontal="right"/>
    </xf>
    <xf numFmtId="1" fontId="19" fillId="15" borderId="1" xfId="1" applyNumberFormat="1" applyFont="1" applyFill="1" applyBorder="1" applyAlignment="1">
      <alignment horizontal="right" wrapText="1"/>
    </xf>
    <xf numFmtId="1" fontId="26" fillId="15" borderId="1" xfId="1" applyNumberFormat="1" applyFont="1" applyFill="1" applyBorder="1" applyAlignment="1">
      <alignment horizontal="right"/>
    </xf>
    <xf numFmtId="1" fontId="26" fillId="15" borderId="1" xfId="0" applyNumberFormat="1" applyFont="1" applyFill="1" applyBorder="1"/>
    <xf numFmtId="165" fontId="19" fillId="13" borderId="1" xfId="0" applyNumberFormat="1" applyFont="1" applyFill="1" applyBorder="1" applyAlignment="1">
      <alignment horizontal="right" vertical="top"/>
    </xf>
    <xf numFmtId="164" fontId="19" fillId="15" borderId="1" xfId="1" applyNumberFormat="1" applyFont="1" applyFill="1" applyBorder="1" applyAlignment="1">
      <alignment horizontal="right"/>
    </xf>
    <xf numFmtId="164" fontId="19" fillId="13" borderId="1" xfId="1" applyNumberFormat="1" applyFont="1" applyFill="1" applyBorder="1" applyAlignment="1">
      <alignment horizontal="right"/>
    </xf>
    <xf numFmtId="164" fontId="19" fillId="15" borderId="1" xfId="0" applyNumberFormat="1" applyFont="1" applyFill="1" applyBorder="1" applyAlignment="1">
      <alignment horizontal="right"/>
    </xf>
    <xf numFmtId="0" fontId="19" fillId="15" borderId="1" xfId="1" applyNumberFormat="1" applyFont="1" applyFill="1" applyBorder="1" applyAlignment="1">
      <alignment horizontal="right" vertical="top"/>
    </xf>
    <xf numFmtId="0" fontId="19" fillId="15" borderId="1" xfId="1" applyNumberFormat="1" applyFont="1" applyFill="1" applyBorder="1" applyAlignment="1">
      <alignment horizontal="right"/>
    </xf>
    <xf numFmtId="0" fontId="19" fillId="15" borderId="1" xfId="0" applyFont="1" applyFill="1" applyBorder="1" applyAlignment="1">
      <alignment horizontal="right"/>
    </xf>
    <xf numFmtId="164" fontId="26" fillId="15" borderId="1" xfId="1" applyNumberFormat="1" applyFont="1" applyFill="1" applyBorder="1" applyAlignment="1">
      <alignment horizontal="right"/>
    </xf>
    <xf numFmtId="17" fontId="5" fillId="0" borderId="0" xfId="0" applyNumberFormat="1" applyFont="1"/>
    <xf numFmtId="0" fontId="24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28" fillId="10" borderId="20" xfId="0" applyFont="1" applyFill="1" applyBorder="1" applyAlignment="1">
      <alignment horizontal="center"/>
    </xf>
    <xf numFmtId="0" fontId="5" fillId="0" borderId="14" xfId="0" applyFont="1" applyBorder="1" applyAlignment="1">
      <alignment horizontal="left" vertical="center"/>
    </xf>
    <xf numFmtId="0" fontId="3" fillId="0" borderId="2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28" fillId="10" borderId="15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wrapText="1"/>
    </xf>
    <xf numFmtId="0" fontId="5" fillId="0" borderId="0" xfId="0" applyFont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8" fillId="10" borderId="15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28" fillId="10" borderId="24" xfId="0" applyFont="1" applyFill="1" applyBorder="1" applyAlignment="1">
      <alignment horizontal="center"/>
    </xf>
    <xf numFmtId="0" fontId="5" fillId="0" borderId="25" xfId="0" applyFont="1" applyBorder="1" applyAlignment="1">
      <alignment horizontal="left"/>
    </xf>
    <xf numFmtId="0" fontId="3" fillId="0" borderId="26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/>
    </xf>
    <xf numFmtId="164" fontId="29" fillId="8" borderId="27" xfId="1" applyNumberFormat="1" applyFont="1" applyFill="1" applyBorder="1" applyAlignment="1">
      <alignment horizontal="center" vertical="center"/>
    </xf>
    <xf numFmtId="164" fontId="29" fillId="8" borderId="1" xfId="1" applyNumberFormat="1" applyFont="1" applyFill="1" applyBorder="1" applyAlignment="1">
      <alignment horizontal="center"/>
    </xf>
    <xf numFmtId="164" fontId="29" fillId="8" borderId="10" xfId="1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64" fontId="29" fillId="0" borderId="0" xfId="1" applyNumberFormat="1" applyFont="1" applyFill="1" applyBorder="1" applyAlignment="1">
      <alignment vertical="center"/>
    </xf>
    <xf numFmtId="164" fontId="29" fillId="0" borderId="0" xfId="1" applyNumberFormat="1" applyFont="1" applyFill="1" applyBorder="1" applyAlignment="1">
      <alignment horizontal="center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/>
    </xf>
    <xf numFmtId="0" fontId="25" fillId="0" borderId="20" xfId="0" applyFont="1" applyBorder="1" applyAlignment="1">
      <alignment vertical="center"/>
    </xf>
    <xf numFmtId="0" fontId="25" fillId="0" borderId="27" xfId="0" applyFont="1" applyBorder="1" applyAlignment="1">
      <alignment horizontal="left" vertical="center" wrapText="1"/>
    </xf>
    <xf numFmtId="0" fontId="25" fillId="0" borderId="35" xfId="0" applyFont="1" applyBorder="1" applyAlignment="1">
      <alignment horizontal="left" vertical="center" wrapText="1"/>
    </xf>
    <xf numFmtId="0" fontId="25" fillId="0" borderId="36" xfId="0" applyFont="1" applyBorder="1" applyAlignment="1">
      <alignment horizontal="center" vertical="center"/>
    </xf>
    <xf numFmtId="0" fontId="25" fillId="0" borderId="20" xfId="0" applyFont="1" applyBorder="1"/>
    <xf numFmtId="0" fontId="25" fillId="0" borderId="37" xfId="0" applyFont="1" applyBorder="1" applyAlignment="1">
      <alignment horizontal="center"/>
    </xf>
    <xf numFmtId="0" fontId="2" fillId="0" borderId="13" xfId="0" applyFont="1" applyBorder="1" applyAlignment="1">
      <alignment horizontal="left" vertical="center"/>
    </xf>
    <xf numFmtId="0" fontId="25" fillId="0" borderId="1" xfId="0" applyFont="1" applyBorder="1" applyAlignment="1">
      <alignment vertical="center"/>
    </xf>
    <xf numFmtId="0" fontId="25" fillId="0" borderId="1" xfId="0" applyFont="1" applyBorder="1"/>
    <xf numFmtId="0" fontId="25" fillId="0" borderId="1" xfId="0" applyFont="1" applyBorder="1" applyAlignment="1">
      <alignment horizontal="center"/>
    </xf>
    <xf numFmtId="0" fontId="30" fillId="0" borderId="1" xfId="0" applyFont="1" applyBorder="1" applyAlignment="1">
      <alignment vertical="center" wrapText="1"/>
    </xf>
    <xf numFmtId="0" fontId="25" fillId="0" borderId="11" xfId="0" applyFont="1" applyBorder="1" applyAlignment="1">
      <alignment horizontal="left" vertical="center"/>
    </xf>
    <xf numFmtId="0" fontId="25" fillId="0" borderId="10" xfId="0" applyFont="1" applyBorder="1" applyAlignment="1">
      <alignment horizontal="left"/>
    </xf>
    <xf numFmtId="0" fontId="25" fillId="0" borderId="1" xfId="0" applyFont="1" applyBorder="1" applyAlignment="1">
      <alignment vertical="center" wrapText="1"/>
    </xf>
    <xf numFmtId="0" fontId="25" fillId="0" borderId="13" xfId="0" applyFont="1" applyBorder="1" applyAlignment="1">
      <alignment vertical="center" wrapText="1"/>
    </xf>
    <xf numFmtId="0" fontId="30" fillId="0" borderId="13" xfId="0" applyFont="1" applyBorder="1" applyAlignment="1">
      <alignment vertical="center" wrapText="1"/>
    </xf>
    <xf numFmtId="0" fontId="30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/>
    </xf>
    <xf numFmtId="0" fontId="31" fillId="0" borderId="1" xfId="0" applyFont="1" applyBorder="1"/>
    <xf numFmtId="0" fontId="5" fillId="0" borderId="1" xfId="0" applyFont="1" applyBorder="1" applyAlignment="1">
      <alignment horizontal="left"/>
    </xf>
    <xf numFmtId="164" fontId="29" fillId="0" borderId="1" xfId="1" applyNumberFormat="1" applyFont="1" applyFill="1" applyBorder="1" applyAlignment="1">
      <alignment vertical="center"/>
    </xf>
    <xf numFmtId="164" fontId="29" fillId="0" borderId="1" xfId="1" applyNumberFormat="1" applyFont="1" applyFill="1" applyBorder="1" applyAlignment="1">
      <alignment horizontal="center"/>
    </xf>
    <xf numFmtId="164" fontId="29" fillId="0" borderId="1" xfId="1" applyNumberFormat="1" applyFont="1" applyFill="1" applyBorder="1" applyAlignment="1">
      <alignment horizontal="left"/>
    </xf>
    <xf numFmtId="0" fontId="31" fillId="0" borderId="0" xfId="0" applyFont="1"/>
    <xf numFmtId="0" fontId="5" fillId="0" borderId="0" xfId="0" applyFont="1" applyAlignment="1">
      <alignment horizontal="left"/>
    </xf>
    <xf numFmtId="0" fontId="33" fillId="8" borderId="23" xfId="0" applyFont="1" applyFill="1" applyBorder="1" applyAlignment="1">
      <alignment horizontal="center" vertical="center" wrapText="1"/>
    </xf>
    <xf numFmtId="0" fontId="34" fillId="18" borderId="28" xfId="0" applyFont="1" applyFill="1" applyBorder="1" applyAlignment="1">
      <alignment horizontal="center" wrapText="1"/>
    </xf>
    <xf numFmtId="0" fontId="34" fillId="18" borderId="30" xfId="0" applyFont="1" applyFill="1" applyBorder="1" applyAlignment="1">
      <alignment horizontal="center" wrapText="1"/>
    </xf>
    <xf numFmtId="0" fontId="34" fillId="18" borderId="29" xfId="0" applyFont="1" applyFill="1" applyBorder="1" applyAlignment="1">
      <alignment horizontal="center" wrapText="1"/>
    </xf>
    <xf numFmtId="0" fontId="2" fillId="6" borderId="1" xfId="0" applyFont="1" applyFill="1" applyBorder="1"/>
    <xf numFmtId="164" fontId="25" fillId="0" borderId="1" xfId="1" applyNumberFormat="1" applyFont="1" applyBorder="1" applyAlignment="1">
      <alignment horizontal="right" vertical="center"/>
    </xf>
    <xf numFmtId="164" fontId="25" fillId="0" borderId="1" xfId="1" applyNumberFormat="1" applyFont="1" applyBorder="1"/>
    <xf numFmtId="4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/>
    <xf numFmtId="4" fontId="24" fillId="0" borderId="1" xfId="0" applyNumberFormat="1" applyFont="1" applyBorder="1"/>
    <xf numFmtId="166" fontId="24" fillId="0" borderId="1" xfId="0" applyNumberFormat="1" applyFont="1" applyBorder="1"/>
    <xf numFmtId="2" fontId="24" fillId="0" borderId="1" xfId="0" applyNumberFormat="1" applyFont="1" applyBorder="1" applyAlignment="1">
      <alignment horizontal="right"/>
    </xf>
    <xf numFmtId="0" fontId="2" fillId="6" borderId="1" xfId="0" applyFont="1" applyFill="1" applyBorder="1" applyAlignment="1">
      <alignment horizontal="left" vertical="center" wrapText="1"/>
    </xf>
    <xf numFmtId="164" fontId="25" fillId="0" borderId="1" xfId="1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right" vertical="center" wrapText="1"/>
    </xf>
    <xf numFmtId="0" fontId="24" fillId="0" borderId="1" xfId="0" applyFont="1" applyBorder="1" applyAlignment="1">
      <alignment vertical="center"/>
    </xf>
    <xf numFmtId="4" fontId="24" fillId="0" borderId="1" xfId="0" applyNumberFormat="1" applyFont="1" applyBorder="1" applyAlignment="1">
      <alignment vertical="center"/>
    </xf>
    <xf numFmtId="164" fontId="25" fillId="0" borderId="1" xfId="1" applyNumberFormat="1" applyFont="1" applyBorder="1" applyAlignment="1">
      <alignment horizontal="right"/>
    </xf>
    <xf numFmtId="164" fontId="25" fillId="0" borderId="1" xfId="1" applyNumberFormat="1" applyFont="1" applyFill="1" applyBorder="1"/>
    <xf numFmtId="164" fontId="30" fillId="0" borderId="1" xfId="1" applyNumberFormat="1" applyFont="1" applyBorder="1" applyAlignment="1">
      <alignment horizontal="right"/>
    </xf>
    <xf numFmtId="0" fontId="2" fillId="6" borderId="1" xfId="0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164" fontId="22" fillId="0" borderId="1" xfId="1" applyNumberFormat="1" applyFont="1" applyBorder="1"/>
    <xf numFmtId="0" fontId="22" fillId="0" borderId="1" xfId="0" applyFont="1" applyBorder="1"/>
    <xf numFmtId="4" fontId="22" fillId="0" borderId="1" xfId="0" applyNumberFormat="1" applyFont="1" applyBorder="1"/>
    <xf numFmtId="0" fontId="2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4" fillId="0" borderId="0" xfId="0" applyFont="1" applyAlignment="1">
      <alignment horizontal="centerContinuous"/>
    </xf>
    <xf numFmtId="0" fontId="2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1" fontId="37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justify" vertical="center" wrapText="1"/>
    </xf>
    <xf numFmtId="3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17" fontId="2" fillId="0" borderId="1" xfId="0" applyNumberFormat="1" applyFont="1" applyBorder="1" applyAlignment="1">
      <alignment horizontal="center" vertical="center" wrapText="1"/>
    </xf>
    <xf numFmtId="4" fontId="0" fillId="0" borderId="10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left" vertical="center"/>
    </xf>
    <xf numFmtId="167" fontId="0" fillId="0" borderId="1" xfId="5" applyFont="1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39" fillId="19" borderId="13" xfId="0" applyFont="1" applyFill="1" applyBorder="1" applyAlignment="1">
      <alignment horizontal="center" vertical="center"/>
    </xf>
    <xf numFmtId="0" fontId="3" fillId="19" borderId="13" xfId="0" applyFont="1" applyFill="1" applyBorder="1" applyAlignment="1">
      <alignment horizontal="center" vertical="center"/>
    </xf>
    <xf numFmtId="0" fontId="3" fillId="19" borderId="13" xfId="0" applyFont="1" applyFill="1" applyBorder="1" applyAlignment="1">
      <alignment horizontal="center" vertical="center" wrapText="1"/>
    </xf>
    <xf numFmtId="0" fontId="3" fillId="20" borderId="13" xfId="0" applyFont="1" applyFill="1" applyBorder="1" applyAlignment="1">
      <alignment horizontal="center" vertical="center"/>
    </xf>
    <xf numFmtId="0" fontId="3" fillId="20" borderId="13" xfId="0" applyFont="1" applyFill="1" applyBorder="1" applyAlignment="1">
      <alignment horizontal="center" vertical="center" wrapText="1"/>
    </xf>
    <xf numFmtId="0" fontId="5" fillId="20" borderId="13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/>
    </xf>
    <xf numFmtId="0" fontId="40" fillId="0" borderId="1" xfId="2" applyFont="1" applyBorder="1" applyAlignment="1">
      <alignment horizontal="center"/>
    </xf>
    <xf numFmtId="1" fontId="40" fillId="0" borderId="1" xfId="0" applyNumberFormat="1" applyFont="1" applyBorder="1" applyAlignment="1">
      <alignment horizontal="center"/>
    </xf>
    <xf numFmtId="168" fontId="40" fillId="0" borderId="1" xfId="0" applyNumberFormat="1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0" fontId="40" fillId="0" borderId="1" xfId="0" applyFont="1" applyBorder="1" applyAlignment="1">
      <alignment horizontal="center" wrapText="1"/>
    </xf>
    <xf numFmtId="0" fontId="3" fillId="22" borderId="1" xfId="0" applyFont="1" applyFill="1" applyBorder="1" applyAlignment="1">
      <alignment vertical="center"/>
    </xf>
    <xf numFmtId="0" fontId="40" fillId="22" borderId="1" xfId="0" applyFont="1" applyFill="1" applyBorder="1" applyAlignment="1">
      <alignment horizontal="center" wrapText="1"/>
    </xf>
    <xf numFmtId="0" fontId="40" fillId="22" borderId="1" xfId="0" applyFont="1" applyFill="1" applyBorder="1" applyAlignment="1">
      <alignment horizontal="center"/>
    </xf>
    <xf numFmtId="0" fontId="41" fillId="22" borderId="1" xfId="0" applyFont="1" applyFill="1" applyBorder="1" applyAlignment="1">
      <alignment horizontal="center"/>
    </xf>
    <xf numFmtId="0" fontId="42" fillId="0" borderId="13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0" fillId="10" borderId="1" xfId="0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41" fillId="22" borderId="1" xfId="0" applyFont="1" applyFill="1" applyBorder="1" applyAlignment="1">
      <alignment horizontal="center" vertical="center"/>
    </xf>
    <xf numFmtId="0" fontId="40" fillId="23" borderId="1" xfId="0" applyFont="1" applyFill="1" applyBorder="1" applyAlignment="1">
      <alignment horizontal="center" vertical="center" wrapText="1"/>
    </xf>
    <xf numFmtId="0" fontId="40" fillId="22" borderId="1" xfId="0" applyFont="1" applyFill="1" applyBorder="1" applyAlignment="1">
      <alignment horizontal="center" vertical="center"/>
    </xf>
    <xf numFmtId="0" fontId="42" fillId="13" borderId="1" xfId="0" applyFont="1" applyFill="1" applyBorder="1" applyAlignment="1">
      <alignment horizontal="center"/>
    </xf>
    <xf numFmtId="0" fontId="41" fillId="13" borderId="1" xfId="0" applyFont="1" applyFill="1" applyBorder="1" applyAlignment="1">
      <alignment horizontal="center" vertical="center"/>
    </xf>
    <xf numFmtId="3" fontId="41" fillId="13" borderId="1" xfId="0" applyNumberFormat="1" applyFont="1" applyFill="1" applyBorder="1" applyAlignment="1">
      <alignment horizontal="center" vertical="center"/>
    </xf>
    <xf numFmtId="0" fontId="42" fillId="22" borderId="1" xfId="0" applyFont="1" applyFill="1" applyBorder="1" applyAlignment="1">
      <alignment horizontal="center"/>
    </xf>
    <xf numFmtId="3" fontId="41" fillId="22" borderId="1" xfId="0" applyNumberFormat="1" applyFont="1" applyFill="1" applyBorder="1" applyAlignment="1">
      <alignment horizontal="center" vertical="center"/>
    </xf>
    <xf numFmtId="0" fontId="42" fillId="0" borderId="1" xfId="0" applyFont="1" applyBorder="1" applyAlignment="1">
      <alignment horizontal="center" wrapText="1"/>
    </xf>
    <xf numFmtId="0" fontId="42" fillId="0" borderId="1" xfId="0" applyFont="1" applyBorder="1" applyAlignment="1">
      <alignment horizontal="center"/>
    </xf>
    <xf numFmtId="3" fontId="41" fillId="0" borderId="13" xfId="0" applyNumberFormat="1" applyFont="1" applyBorder="1" applyAlignment="1">
      <alignment horizontal="center"/>
    </xf>
    <xf numFmtId="0" fontId="42" fillId="13" borderId="1" xfId="0" applyFont="1" applyFill="1" applyBorder="1" applyAlignment="1">
      <alignment horizontal="center" wrapText="1"/>
    </xf>
    <xf numFmtId="3" fontId="42" fillId="13" borderId="1" xfId="0" applyNumberFormat="1" applyFont="1" applyFill="1" applyBorder="1" applyAlignment="1">
      <alignment horizontal="center" wrapText="1"/>
    </xf>
    <xf numFmtId="0" fontId="42" fillId="22" borderId="1" xfId="0" applyFont="1" applyFill="1" applyBorder="1" applyAlignment="1">
      <alignment horizontal="center" wrapText="1"/>
    </xf>
    <xf numFmtId="0" fontId="42" fillId="22" borderId="1" xfId="0" applyFont="1" applyFill="1" applyBorder="1" applyAlignment="1">
      <alignment horizontal="center" vertical="center" wrapText="1"/>
    </xf>
    <xf numFmtId="3" fontId="42" fillId="22" borderId="1" xfId="0" applyNumberFormat="1" applyFont="1" applyFill="1" applyBorder="1" applyAlignment="1">
      <alignment horizontal="center" wrapText="1"/>
    </xf>
    <xf numFmtId="0" fontId="40" fillId="0" borderId="1" xfId="2" applyFont="1" applyBorder="1" applyAlignment="1">
      <alignment horizontal="center" wrapText="1"/>
    </xf>
    <xf numFmtId="0" fontId="40" fillId="13" borderId="1" xfId="2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40" fillId="0" borderId="1" xfId="2" applyFont="1" applyBorder="1" applyAlignment="1">
      <alignment horizontal="center" vertical="top"/>
    </xf>
    <xf numFmtId="0" fontId="36" fillId="0" borderId="1" xfId="0" applyFont="1" applyBorder="1" applyAlignment="1">
      <alignment horizontal="center"/>
    </xf>
    <xf numFmtId="0" fontId="40" fillId="13" borderId="1" xfId="2" applyFont="1" applyFill="1" applyBorder="1" applyAlignment="1">
      <alignment horizontal="center"/>
    </xf>
    <xf numFmtId="0" fontId="40" fillId="22" borderId="1" xfId="2" applyFont="1" applyFill="1" applyBorder="1" applyAlignment="1">
      <alignment horizontal="center"/>
    </xf>
    <xf numFmtId="0" fontId="40" fillId="22" borderId="1" xfId="2" applyFont="1" applyFill="1" applyBorder="1" applyAlignment="1">
      <alignment horizontal="center" vertical="center"/>
    </xf>
    <xf numFmtId="168" fontId="40" fillId="13" borderId="1" xfId="0" applyNumberFormat="1" applyFont="1" applyFill="1" applyBorder="1" applyAlignment="1">
      <alignment horizontal="center" vertical="center"/>
    </xf>
    <xf numFmtId="2" fontId="40" fillId="0" borderId="1" xfId="0" applyNumberFormat="1" applyFont="1" applyBorder="1" applyAlignment="1">
      <alignment horizontal="center" vertical="center"/>
    </xf>
    <xf numFmtId="0" fontId="40" fillId="0" borderId="1" xfId="0" applyFont="1" applyBorder="1" applyAlignment="1">
      <alignment horizontal="center" shrinkToFit="1"/>
    </xf>
    <xf numFmtId="3" fontId="40" fillId="0" borderId="1" xfId="0" applyNumberFormat="1" applyFont="1" applyBorder="1" applyAlignment="1">
      <alignment horizontal="center"/>
    </xf>
    <xf numFmtId="168" fontId="40" fillId="22" borderId="1" xfId="0" applyNumberFormat="1" applyFont="1" applyFill="1" applyBorder="1" applyAlignment="1">
      <alignment horizontal="center" vertical="center"/>
    </xf>
    <xf numFmtId="2" fontId="40" fillId="22" borderId="1" xfId="0" applyNumberFormat="1" applyFont="1" applyFill="1" applyBorder="1" applyAlignment="1">
      <alignment horizontal="center" vertical="center"/>
    </xf>
    <xf numFmtId="0" fontId="40" fillId="22" borderId="1" xfId="0" applyFont="1" applyFill="1" applyBorder="1" applyAlignment="1">
      <alignment horizontal="center" shrinkToFit="1"/>
    </xf>
    <xf numFmtId="3" fontId="40" fillId="22" borderId="1" xfId="0" applyNumberFormat="1" applyFont="1" applyFill="1" applyBorder="1" applyAlignment="1">
      <alignment horizontal="center"/>
    </xf>
    <xf numFmtId="0" fontId="41" fillId="0" borderId="1" xfId="0" applyFont="1" applyBorder="1" applyAlignment="1">
      <alignment horizontal="center" vertical="top"/>
    </xf>
    <xf numFmtId="0" fontId="41" fillId="0" borderId="1" xfId="0" applyFont="1" applyBorder="1" applyAlignment="1">
      <alignment horizontal="center" wrapText="1"/>
    </xf>
    <xf numFmtId="3" fontId="41" fillId="0" borderId="1" xfId="0" applyNumberFormat="1" applyFont="1" applyBorder="1" applyAlignment="1">
      <alignment horizontal="center"/>
    </xf>
    <xf numFmtId="0" fontId="41" fillId="0" borderId="1" xfId="0" applyFont="1" applyBorder="1" applyAlignment="1">
      <alignment horizontal="center" shrinkToFit="1"/>
    </xf>
    <xf numFmtId="0" fontId="43" fillId="0" borderId="1" xfId="0" applyFont="1" applyBorder="1" applyAlignment="1">
      <alignment horizontal="center" shrinkToFit="1"/>
    </xf>
    <xf numFmtId="3" fontId="25" fillId="0" borderId="1" xfId="0" applyNumberFormat="1" applyFont="1" applyBorder="1" applyAlignment="1">
      <alignment horizontal="center"/>
    </xf>
    <xf numFmtId="0" fontId="25" fillId="22" borderId="1" xfId="0" applyFont="1" applyFill="1" applyBorder="1" applyAlignment="1">
      <alignment horizontal="center"/>
    </xf>
    <xf numFmtId="0" fontId="43" fillId="22" borderId="1" xfId="0" applyFont="1" applyFill="1" applyBorder="1" applyAlignment="1">
      <alignment horizontal="center"/>
    </xf>
    <xf numFmtId="168" fontId="43" fillId="22" borderId="1" xfId="0" applyNumberFormat="1" applyFont="1" applyFill="1" applyBorder="1" applyAlignment="1">
      <alignment horizontal="center" vertical="center"/>
    </xf>
    <xf numFmtId="1" fontId="43" fillId="22" borderId="1" xfId="0" applyNumberFormat="1" applyFont="1" applyFill="1" applyBorder="1" applyAlignment="1">
      <alignment horizontal="center" vertical="center"/>
    </xf>
    <xf numFmtId="0" fontId="43" fillId="22" borderId="1" xfId="0" applyFont="1" applyFill="1" applyBorder="1" applyAlignment="1">
      <alignment horizontal="center" shrinkToFit="1"/>
    </xf>
    <xf numFmtId="3" fontId="43" fillId="22" borderId="1" xfId="0" applyNumberFormat="1" applyFont="1" applyFill="1" applyBorder="1" applyAlignment="1">
      <alignment horizontal="center"/>
    </xf>
    <xf numFmtId="0" fontId="44" fillId="19" borderId="1" xfId="0" applyFont="1" applyFill="1" applyBorder="1"/>
    <xf numFmtId="0" fontId="8" fillId="19" borderId="1" xfId="0" applyFont="1" applyFill="1" applyBorder="1" applyAlignment="1">
      <alignment horizontal="left"/>
    </xf>
    <xf numFmtId="164" fontId="14" fillId="19" borderId="1" xfId="1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13" fillId="0" borderId="10" xfId="0" applyFont="1" applyBorder="1"/>
    <xf numFmtId="0" fontId="16" fillId="24" borderId="1" xfId="0" applyFont="1" applyFill="1" applyBorder="1"/>
    <xf numFmtId="0" fontId="18" fillId="25" borderId="1" xfId="3" applyFont="1" applyFill="1" applyBorder="1" applyAlignment="1">
      <alignment horizontal="center" vertical="center"/>
    </xf>
    <xf numFmtId="0" fontId="18" fillId="26" borderId="1" xfId="3" applyFont="1" applyFill="1" applyBorder="1" applyAlignment="1">
      <alignment horizontal="center" vertical="center"/>
    </xf>
    <xf numFmtId="164" fontId="20" fillId="0" borderId="1" xfId="4" applyNumberFormat="1" applyFont="1" applyFill="1" applyBorder="1" applyAlignment="1">
      <alignment horizontal="center"/>
    </xf>
    <xf numFmtId="0" fontId="0" fillId="0" borderId="18" xfId="0" applyBorder="1"/>
    <xf numFmtId="0" fontId="0" fillId="0" borderId="21" xfId="0" applyBorder="1"/>
    <xf numFmtId="0" fontId="0" fillId="0" borderId="27" xfId="0" applyBorder="1"/>
    <xf numFmtId="0" fontId="24" fillId="0" borderId="21" xfId="0" applyFont="1" applyBorder="1"/>
    <xf numFmtId="0" fontId="24" fillId="0" borderId="27" xfId="0" applyFont="1" applyBorder="1"/>
    <xf numFmtId="164" fontId="12" fillId="0" borderId="1" xfId="1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9" fillId="0" borderId="1" xfId="0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1" fontId="9" fillId="0" borderId="1" xfId="0" applyNumberFormat="1" applyFont="1" applyBorder="1" applyAlignment="1">
      <alignment horizontal="right"/>
    </xf>
    <xf numFmtId="164" fontId="12" fillId="0" borderId="1" xfId="1" applyNumberFormat="1" applyFont="1" applyBorder="1" applyAlignment="1">
      <alignment horizontal="right" vertical="center"/>
    </xf>
    <xf numFmtId="3" fontId="9" fillId="6" borderId="1" xfId="0" applyNumberFormat="1" applyFont="1" applyFill="1" applyBorder="1" applyAlignment="1">
      <alignment horizontal="right"/>
    </xf>
    <xf numFmtId="0" fontId="9" fillId="6" borderId="1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5" fillId="8" borderId="4" xfId="0" applyFont="1" applyFill="1" applyBorder="1" applyAlignment="1">
      <alignment horizontal="right"/>
    </xf>
    <xf numFmtId="0" fontId="5" fillId="8" borderId="6" xfId="0" applyFont="1" applyFill="1" applyBorder="1" applyAlignment="1">
      <alignment horizontal="right"/>
    </xf>
    <xf numFmtId="14" fontId="24" fillId="0" borderId="0" xfId="0" applyNumberFormat="1" applyFont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4" fillId="16" borderId="4" xfId="0" applyFont="1" applyFill="1" applyBorder="1" applyAlignment="1">
      <alignment horizontal="center" vertical="center"/>
    </xf>
    <xf numFmtId="0" fontId="24" fillId="16" borderId="5" xfId="0" applyFont="1" applyFill="1" applyBorder="1" applyAlignment="1">
      <alignment horizontal="center" vertical="center"/>
    </xf>
    <xf numFmtId="0" fontId="24" fillId="16" borderId="6" xfId="0" applyFont="1" applyFill="1" applyBorder="1" applyAlignment="1">
      <alignment horizontal="center" vertical="center"/>
    </xf>
    <xf numFmtId="0" fontId="32" fillId="17" borderId="29" xfId="0" applyFont="1" applyFill="1" applyBorder="1" applyAlignment="1">
      <alignment horizontal="center" vertical="center" wrapText="1"/>
    </xf>
    <xf numFmtId="0" fontId="32" fillId="17" borderId="23" xfId="0" applyFont="1" applyFill="1" applyBorder="1" applyAlignment="1">
      <alignment horizontal="center" vertical="center" wrapText="1"/>
    </xf>
    <xf numFmtId="0" fontId="24" fillId="16" borderId="4" xfId="0" applyFont="1" applyFill="1" applyBorder="1" applyAlignment="1">
      <alignment horizontal="center" vertical="center" wrapText="1"/>
    </xf>
    <xf numFmtId="0" fontId="24" fillId="16" borderId="5" xfId="0" applyFont="1" applyFill="1" applyBorder="1" applyAlignment="1">
      <alignment horizontal="center" vertical="center" wrapText="1"/>
    </xf>
    <xf numFmtId="0" fontId="24" fillId="16" borderId="6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17" fontId="14" fillId="0" borderId="21" xfId="3" applyNumberFormat="1" applyFont="1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17" fontId="2" fillId="0" borderId="3" xfId="0" quotePrefix="1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" fillId="19" borderId="0" xfId="0" applyFont="1" applyFill="1" applyAlignment="1">
      <alignment horizontal="center"/>
    </xf>
    <xf numFmtId="0" fontId="38" fillId="0" borderId="0" xfId="0" applyFont="1" applyAlignment="1">
      <alignment horizontal="center"/>
    </xf>
    <xf numFmtId="0" fontId="28" fillId="21" borderId="1" xfId="0" applyFont="1" applyFill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8" fillId="19" borderId="1" xfId="0" applyFont="1" applyFill="1" applyBorder="1" applyAlignment="1">
      <alignment horizontal="right" vertical="center"/>
    </xf>
  </cellXfs>
  <cellStyles count="6">
    <cellStyle name="Comma" xfId="1" builtinId="3"/>
    <cellStyle name="Comma 2" xfId="5" xr:uid="{28B5FDEE-A9F9-4BFB-A50B-6EF8B3032EAF}"/>
    <cellStyle name="Millares 5" xfId="4" xr:uid="{FCAC461B-8FAD-4D45-8144-3EAD050468AF}"/>
    <cellStyle name="Normal" xfId="0" builtinId="0"/>
    <cellStyle name="Normal 2" xfId="2" xr:uid="{6B1A17FB-1EEC-4C2A-8EB9-3331B8423260}"/>
    <cellStyle name="Normal 5 2" xfId="3" xr:uid="{2A695424-1BDF-47B6-AFF2-CAC22FD358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Plantas de Cafe Sembradas </a:t>
            </a:r>
          </a:p>
          <a:p>
            <a:pPr>
              <a:defRPr/>
            </a:pPr>
            <a:r>
              <a:rPr lang="es-DO" b="1"/>
              <a:t>Trimestre abril/junio vs julio/septiembre</a:t>
            </a:r>
          </a:p>
          <a:p>
            <a:pPr>
              <a:defRPr/>
            </a:pPr>
            <a:r>
              <a:rPr lang="es-DO" b="1"/>
              <a:t>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[1]SIEMBRA!$D$30</c:f>
              <c:strCache>
                <c:ptCount val="1"/>
                <c:pt idx="0">
                  <c:v>Trimestre abr/jun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[1]SIEMBRA!$C$31:$C$38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[1]SIEMBRA!$D$31:$D$38</c:f>
              <c:numCache>
                <c:formatCode>General</c:formatCode>
                <c:ptCount val="8"/>
                <c:pt idx="0">
                  <c:v>82400</c:v>
                </c:pt>
                <c:pt idx="1">
                  <c:v>132943</c:v>
                </c:pt>
                <c:pt idx="2">
                  <c:v>225900</c:v>
                </c:pt>
                <c:pt idx="3">
                  <c:v>19450</c:v>
                </c:pt>
                <c:pt idx="4">
                  <c:v>138795</c:v>
                </c:pt>
                <c:pt idx="5">
                  <c:v>76798</c:v>
                </c:pt>
                <c:pt idx="6">
                  <c:v>412197</c:v>
                </c:pt>
                <c:pt idx="7">
                  <c:v>2761068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5A-4EC9-AB77-CB5F9E2BF135}"/>
            </c:ext>
          </c:extLst>
        </c:ser>
        <c:ser>
          <c:idx val="1"/>
          <c:order val="1"/>
          <c:tx>
            <c:strRef>
              <c:f>[1]SIEMBRA!$E$30</c:f>
              <c:strCache>
                <c:ptCount val="1"/>
                <c:pt idx="0">
                  <c:v>Trimestre jul/sep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[1]SIEMBRA!$C$31:$C$38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[1]SIEMBRA!$E$31:$E$38</c:f>
              <c:numCache>
                <c:formatCode>General</c:formatCode>
                <c:ptCount val="8"/>
                <c:pt idx="0">
                  <c:v>332990</c:v>
                </c:pt>
                <c:pt idx="1">
                  <c:v>135000</c:v>
                </c:pt>
                <c:pt idx="2">
                  <c:v>154600</c:v>
                </c:pt>
                <c:pt idx="3">
                  <c:v>5300</c:v>
                </c:pt>
                <c:pt idx="4">
                  <c:v>129530</c:v>
                </c:pt>
                <c:pt idx="5">
                  <c:v>35683</c:v>
                </c:pt>
                <c:pt idx="6">
                  <c:v>726671</c:v>
                </c:pt>
                <c:pt idx="7">
                  <c:v>823499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5A-4EC9-AB77-CB5F9E2BF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8492575"/>
        <c:axId val="1768492991"/>
      </c:barChart>
      <c:catAx>
        <c:axId val="176849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8492991"/>
        <c:crosses val="autoZero"/>
        <c:auto val="1"/>
        <c:lblAlgn val="ctr"/>
        <c:lblOffset val="100"/>
        <c:noMultiLvlLbl val="0"/>
      </c:catAx>
      <c:valAx>
        <c:axId val="1768492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8492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 b="1"/>
              <a:t>Tareas de Cafe Sembradas</a:t>
            </a:r>
          </a:p>
          <a:p>
            <a:pPr>
              <a:defRPr/>
            </a:pPr>
            <a:r>
              <a:rPr lang="es-DO" sz="1200" b="1" i="0" baseline="0">
                <a:effectLst/>
              </a:rPr>
              <a:t>Trimestre abril/junio vs julio/septiembre</a:t>
            </a:r>
            <a:endParaRPr lang="en-PR" sz="1200" b="1">
              <a:effectLst/>
            </a:endParaRPr>
          </a:p>
          <a:p>
            <a:pPr>
              <a:defRPr/>
            </a:pPr>
            <a:r>
              <a:rPr lang="es-DO" sz="1200" b="1" i="0" baseline="0">
                <a:effectLst/>
              </a:rPr>
              <a:t>2022</a:t>
            </a:r>
            <a:endParaRPr lang="en-PR" sz="1200" b="1">
              <a:effectLst/>
            </a:endParaRPr>
          </a:p>
          <a:p>
            <a:pPr>
              <a:defRPr/>
            </a:pPr>
            <a:endParaRPr lang="es-DO"/>
          </a:p>
        </c:rich>
      </c:tx>
      <c:layout>
        <c:manualLayout>
          <c:xMode val="edge"/>
          <c:yMode val="edge"/>
          <c:x val="0.18847222222222221"/>
          <c:y val="4.64252553389043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[1]SIEMBRA!$D$50</c:f>
              <c:strCache>
                <c:ptCount val="1"/>
                <c:pt idx="0">
                  <c:v>Trimestre abr/jun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[1]SIEMBRA!$C$51:$C$58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[1]SIEMBRA!$D$51:$D$58</c:f>
              <c:numCache>
                <c:formatCode>General</c:formatCode>
                <c:ptCount val="8"/>
                <c:pt idx="0">
                  <c:v>343</c:v>
                </c:pt>
                <c:pt idx="1">
                  <c:v>379.70000000000005</c:v>
                </c:pt>
                <c:pt idx="2">
                  <c:v>901</c:v>
                </c:pt>
                <c:pt idx="3">
                  <c:v>77</c:v>
                </c:pt>
                <c:pt idx="4">
                  <c:v>455.5</c:v>
                </c:pt>
                <c:pt idx="5">
                  <c:v>305</c:v>
                </c:pt>
                <c:pt idx="6">
                  <c:v>1602.7800000000002</c:v>
                </c:pt>
                <c:pt idx="7">
                  <c:v>11373.35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22-4EC7-AC0B-3C81E05FA8D4}"/>
            </c:ext>
          </c:extLst>
        </c:ser>
        <c:ser>
          <c:idx val="1"/>
          <c:order val="1"/>
          <c:tx>
            <c:strRef>
              <c:f>[1]SIEMBRA!$E$50</c:f>
              <c:strCache>
                <c:ptCount val="1"/>
                <c:pt idx="0">
                  <c:v>Trimestre jul/sep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[1]SIEMBRA!$C$51:$C$58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[1]SIEMBRA!$E$51:$E$58</c:f>
              <c:numCache>
                <c:formatCode>General</c:formatCode>
                <c:ptCount val="8"/>
                <c:pt idx="0">
                  <c:v>1338</c:v>
                </c:pt>
                <c:pt idx="1">
                  <c:v>531.9</c:v>
                </c:pt>
                <c:pt idx="2">
                  <c:v>541</c:v>
                </c:pt>
                <c:pt idx="3">
                  <c:v>23</c:v>
                </c:pt>
                <c:pt idx="4">
                  <c:v>592.37</c:v>
                </c:pt>
                <c:pt idx="5">
                  <c:v>142</c:v>
                </c:pt>
                <c:pt idx="6">
                  <c:v>2845.26</c:v>
                </c:pt>
                <c:pt idx="7">
                  <c:v>3760.73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22-4EC7-AC0B-3C81E05FA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1485071"/>
        <c:axId val="2011489231"/>
      </c:barChart>
      <c:catAx>
        <c:axId val="2011485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1489231"/>
        <c:crosses val="autoZero"/>
        <c:auto val="1"/>
        <c:lblAlgn val="ctr"/>
        <c:lblOffset val="100"/>
        <c:noMultiLvlLbl val="0"/>
      </c:catAx>
      <c:valAx>
        <c:axId val="2011489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1485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 b="1">
                <a:latin typeface="+mj-lt"/>
                <a:cs typeface="Arial" panose="020B0604020202020204" pitchFamily="34" charset="0"/>
              </a:rPr>
              <a:t>Tareas Trampeadas para Control de Broca.</a:t>
            </a:r>
          </a:p>
          <a:p>
            <a:pPr>
              <a:defRPr/>
            </a:pPr>
            <a:r>
              <a:rPr lang="es-DO" sz="1200" b="1" i="0" baseline="0">
                <a:effectLst/>
                <a:latin typeface="+mj-lt"/>
                <a:cs typeface="Arial" panose="020B0604020202020204" pitchFamily="34" charset="0"/>
              </a:rPr>
              <a:t>Trimestre abril/junio vs julio/septiembre</a:t>
            </a:r>
            <a:endParaRPr lang="en-PR" sz="1200" b="1">
              <a:effectLst/>
              <a:latin typeface="+mj-lt"/>
              <a:cs typeface="Arial" panose="020B0604020202020204" pitchFamily="34" charset="0"/>
            </a:endParaRPr>
          </a:p>
          <a:p>
            <a:pPr>
              <a:defRPr/>
            </a:pPr>
            <a:r>
              <a:rPr lang="es-DO" sz="1200" b="1" i="0" baseline="0">
                <a:effectLst/>
                <a:latin typeface="+mj-lt"/>
                <a:cs typeface="Arial" panose="020B0604020202020204" pitchFamily="34" charset="0"/>
              </a:rPr>
              <a:t>2022</a:t>
            </a:r>
            <a:endParaRPr lang="en-PR" sz="1200" b="1">
              <a:effectLst/>
              <a:latin typeface="+mj-lt"/>
              <a:cs typeface="Arial" panose="020B0604020202020204" pitchFamily="34" charset="0"/>
            </a:endParaRPr>
          </a:p>
          <a:p>
            <a:pPr>
              <a:defRPr/>
            </a:pPr>
            <a:endParaRPr lang="es-D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[1]SIEMBRA!$D$71</c:f>
              <c:strCache>
                <c:ptCount val="1"/>
                <c:pt idx="0">
                  <c:v>Trimestre abr/jun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[1]SIEMBRA!$C$72:$C$79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[1]SIEMBRA!$D$72:$D$79</c:f>
              <c:numCache>
                <c:formatCode>General</c:formatCode>
                <c:ptCount val="8"/>
                <c:pt idx="0">
                  <c:v>9453</c:v>
                </c:pt>
                <c:pt idx="1">
                  <c:v>10801</c:v>
                </c:pt>
                <c:pt idx="2">
                  <c:v>2205</c:v>
                </c:pt>
                <c:pt idx="3">
                  <c:v>2876</c:v>
                </c:pt>
                <c:pt idx="4">
                  <c:v>1195</c:v>
                </c:pt>
                <c:pt idx="5">
                  <c:v>2521</c:v>
                </c:pt>
                <c:pt idx="6">
                  <c:v>3786</c:v>
                </c:pt>
                <c:pt idx="7">
                  <c:v>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CE-440C-8C4E-DF11F45D10CD}"/>
            </c:ext>
          </c:extLst>
        </c:ser>
        <c:ser>
          <c:idx val="1"/>
          <c:order val="1"/>
          <c:tx>
            <c:strRef>
              <c:f>[1]SIEMBRA!$E$71</c:f>
              <c:strCache>
                <c:ptCount val="1"/>
                <c:pt idx="0">
                  <c:v>Trimestre jul/sep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[1]SIEMBRA!$C$72:$C$79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[1]SIEMBRA!$E$72:$E$79</c:f>
              <c:numCache>
                <c:formatCode>General</c:formatCode>
                <c:ptCount val="8"/>
                <c:pt idx="0">
                  <c:v>1340</c:v>
                </c:pt>
                <c:pt idx="1">
                  <c:v>1042</c:v>
                </c:pt>
                <c:pt idx="2">
                  <c:v>0</c:v>
                </c:pt>
                <c:pt idx="3">
                  <c:v>518</c:v>
                </c:pt>
                <c:pt idx="4">
                  <c:v>1542</c:v>
                </c:pt>
                <c:pt idx="5">
                  <c:v>911</c:v>
                </c:pt>
                <c:pt idx="6">
                  <c:v>70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CE-440C-8C4E-DF11F45D1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3107039"/>
        <c:axId val="2063108703"/>
      </c:barChart>
      <c:catAx>
        <c:axId val="2063107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3108703"/>
        <c:crosses val="autoZero"/>
        <c:auto val="1"/>
        <c:lblAlgn val="ctr"/>
        <c:lblOffset val="100"/>
        <c:noMultiLvlLbl val="0"/>
      </c:catAx>
      <c:valAx>
        <c:axId val="206310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31070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Tareas con Productos Quimicos para Control</a:t>
            </a:r>
            <a:r>
              <a:rPr lang="es-DO" baseline="0"/>
              <a:t> </a:t>
            </a:r>
          </a:p>
          <a:p>
            <a:pPr>
              <a:defRPr/>
            </a:pPr>
            <a:r>
              <a:rPr lang="es-DO" baseline="0"/>
              <a:t>de Enfermedades.</a:t>
            </a:r>
          </a:p>
          <a:p>
            <a:pPr>
              <a:defRPr/>
            </a:pPr>
            <a:r>
              <a:rPr lang="es-DO" sz="1200" b="0" i="0" baseline="0">
                <a:effectLst/>
              </a:rPr>
              <a:t>Trimestre abril/junio vs julio/septiembre</a:t>
            </a:r>
            <a:endParaRPr lang="en-PR" sz="1200" b="0">
              <a:effectLst/>
            </a:endParaRPr>
          </a:p>
          <a:p>
            <a:pPr>
              <a:defRPr/>
            </a:pPr>
            <a:r>
              <a:rPr lang="es-DO" sz="1200" b="0" i="0" baseline="0">
                <a:effectLst/>
              </a:rPr>
              <a:t>2022</a:t>
            </a:r>
            <a:endParaRPr lang="en-PR" sz="1200" b="0">
              <a:effectLst/>
            </a:endParaRPr>
          </a:p>
          <a:p>
            <a:pPr>
              <a:defRPr/>
            </a:pPr>
            <a:endParaRPr lang="es-DO"/>
          </a:p>
        </c:rich>
      </c:tx>
      <c:layout>
        <c:manualLayout>
          <c:xMode val="edge"/>
          <c:yMode val="edge"/>
          <c:x val="0.14112489063867018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[1]SIEMBRA!$D$93</c:f>
              <c:strCache>
                <c:ptCount val="1"/>
                <c:pt idx="0">
                  <c:v>Trimestre abr/jun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[1]SIEMBRA!$C$94:$C$101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[1]SIEMBRA!$D$94:$D$101</c:f>
              <c:numCache>
                <c:formatCode>General</c:formatCode>
                <c:ptCount val="8"/>
                <c:pt idx="0">
                  <c:v>1131</c:v>
                </c:pt>
                <c:pt idx="1">
                  <c:v>31</c:v>
                </c:pt>
                <c:pt idx="2">
                  <c:v>2010</c:v>
                </c:pt>
                <c:pt idx="3">
                  <c:v>60</c:v>
                </c:pt>
                <c:pt idx="4">
                  <c:v>535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2A-42A0-830A-83CC7874DDA7}"/>
            </c:ext>
          </c:extLst>
        </c:ser>
        <c:ser>
          <c:idx val="1"/>
          <c:order val="1"/>
          <c:tx>
            <c:strRef>
              <c:f>[1]SIEMBRA!$E$93</c:f>
              <c:strCache>
                <c:ptCount val="1"/>
                <c:pt idx="0">
                  <c:v>Trimestre jul/sep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[1]SIEMBRA!$C$94:$C$101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[1]SIEMBRA!$E$94:$E$101</c:f>
              <c:numCache>
                <c:formatCode>General</c:formatCode>
                <c:ptCount val="8"/>
                <c:pt idx="0">
                  <c:v>2105</c:v>
                </c:pt>
                <c:pt idx="1">
                  <c:v>926</c:v>
                </c:pt>
                <c:pt idx="2">
                  <c:v>571</c:v>
                </c:pt>
                <c:pt idx="3">
                  <c:v>180</c:v>
                </c:pt>
                <c:pt idx="4">
                  <c:v>2155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2A-42A0-830A-83CC7874D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6114911"/>
        <c:axId val="2106112831"/>
      </c:barChart>
      <c:catAx>
        <c:axId val="2106114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6112831"/>
        <c:crosses val="autoZero"/>
        <c:auto val="1"/>
        <c:lblAlgn val="ctr"/>
        <c:lblOffset val="100"/>
        <c:noMultiLvlLbl val="0"/>
      </c:catAx>
      <c:valAx>
        <c:axId val="2106112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6114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800100</xdr:colOff>
      <xdr:row>0</xdr:row>
      <xdr:rowOff>30480</xdr:rowOff>
    </xdr:from>
    <xdr:to>
      <xdr:col>7</xdr:col>
      <xdr:colOff>507463</xdr:colOff>
      <xdr:row>2</xdr:row>
      <xdr:rowOff>161485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DB96593D-C1A3-4A6A-B5BC-CD03B8E4E98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0460" y="30480"/>
          <a:ext cx="3182083" cy="496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1126067</xdr:colOff>
      <xdr:row>0</xdr:row>
      <xdr:rowOff>0</xdr:rowOff>
    </xdr:from>
    <xdr:to>
      <xdr:col>9</xdr:col>
      <xdr:colOff>24016</xdr:colOff>
      <xdr:row>2</xdr:row>
      <xdr:rowOff>124232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B773853-ACCC-4FB4-AEF7-E2E9BA4F42A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2200" y="0"/>
          <a:ext cx="3182083" cy="4967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45720</xdr:colOff>
      <xdr:row>0</xdr:row>
      <xdr:rowOff>114300</xdr:rowOff>
    </xdr:from>
    <xdr:to>
      <xdr:col>4</xdr:col>
      <xdr:colOff>2072640</xdr:colOff>
      <xdr:row>2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C72492-56A4-44A9-810D-D8E5F8FAFA1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114300"/>
          <a:ext cx="2026920" cy="3886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11</xdr:col>
      <xdr:colOff>12163</xdr:colOff>
      <xdr:row>2</xdr:row>
      <xdr:rowOff>131005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B3116D5D-FD20-4AEF-9409-654BB50F5AF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5880" y="0"/>
          <a:ext cx="3182083" cy="4967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0</xdr:row>
      <xdr:rowOff>38100</xdr:rowOff>
    </xdr:from>
    <xdr:to>
      <xdr:col>8</xdr:col>
      <xdr:colOff>431263</xdr:colOff>
      <xdr:row>2</xdr:row>
      <xdr:rowOff>169105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AE48D4A-ADEC-4FF2-BFE5-0A6160D2FD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2380" y="38100"/>
          <a:ext cx="3182083" cy="4967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487680</xdr:colOff>
      <xdr:row>0</xdr:row>
      <xdr:rowOff>167640</xdr:rowOff>
    </xdr:from>
    <xdr:to>
      <xdr:col>7</xdr:col>
      <xdr:colOff>158848</xdr:colOff>
      <xdr:row>3</xdr:row>
      <xdr:rowOff>115765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5FE74AE6-BFEA-4718-B8FB-11E8650EE9F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2420" y="167640"/>
          <a:ext cx="3182083" cy="49676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403860</xdr:colOff>
      <xdr:row>0</xdr:row>
      <xdr:rowOff>137160</xdr:rowOff>
    </xdr:from>
    <xdr:to>
      <xdr:col>15</xdr:col>
      <xdr:colOff>259080</xdr:colOff>
      <xdr:row>3</xdr:row>
      <xdr:rowOff>175260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7183D5C-1354-4514-9623-561D862D1C0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7720" y="137160"/>
          <a:ext cx="3817620" cy="6324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281940</xdr:colOff>
      <xdr:row>1</xdr:row>
      <xdr:rowOff>15240</xdr:rowOff>
    </xdr:from>
    <xdr:to>
      <xdr:col>6</xdr:col>
      <xdr:colOff>202663</xdr:colOff>
      <xdr:row>3</xdr:row>
      <xdr:rowOff>146245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7BB7934-A598-43F9-AB3B-BA42F4C3E9B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198120"/>
          <a:ext cx="3182083" cy="4967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548640</xdr:colOff>
      <xdr:row>6</xdr:row>
      <xdr:rowOff>144780</xdr:rowOff>
    </xdr:from>
    <xdr:to>
      <xdr:col>10</xdr:col>
      <xdr:colOff>632460</xdr:colOff>
      <xdr:row>21</xdr:row>
      <xdr:rowOff>129540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BCB5FDE-EC16-4771-839C-6CB32C426C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</xdr:colOff>
      <xdr:row>27</xdr:row>
      <xdr:rowOff>160020</xdr:rowOff>
    </xdr:from>
    <xdr:to>
      <xdr:col>11</xdr:col>
      <xdr:colOff>106680</xdr:colOff>
      <xdr:row>42</xdr:row>
      <xdr:rowOff>121920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BB34C0F-C4C1-4126-AE26-756E6FB17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48</xdr:row>
      <xdr:rowOff>160020</xdr:rowOff>
    </xdr:from>
    <xdr:to>
      <xdr:col>11</xdr:col>
      <xdr:colOff>83820</xdr:colOff>
      <xdr:row>63</xdr:row>
      <xdr:rowOff>129540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9B79389-2B1C-434C-8261-602C4D6D5D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71</xdr:row>
      <xdr:rowOff>15240</xdr:rowOff>
    </xdr:from>
    <xdr:to>
      <xdr:col>11</xdr:col>
      <xdr:colOff>83820</xdr:colOff>
      <xdr:row>86</xdr:row>
      <xdr:rowOff>15240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7BC39A5-0B64-45B0-B855-B3A9A29CE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cont/Desktop/INFORMES%20Y%20DOCUMENTO2022/INFORMES%20DIRECCION%20TECNICA/RESUMEN%20ABRIL%20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P"/>
      <sheetName val="SIEMBRA"/>
    </sheetNames>
    <sheetDataSet>
      <sheetData sheetId="0"/>
      <sheetData sheetId="1">
        <row r="30">
          <cell r="D30" t="str">
            <v>Trimestre abr/jun</v>
          </cell>
          <cell r="E30" t="str">
            <v>Trimestre jul/sep</v>
          </cell>
        </row>
        <row r="31">
          <cell r="C31" t="str">
            <v>NORTE</v>
          </cell>
          <cell r="D31">
            <v>82400</v>
          </cell>
          <cell r="E31">
            <v>332990</v>
          </cell>
        </row>
        <row r="32">
          <cell r="C32" t="str">
            <v>NORCENTRAL</v>
          </cell>
          <cell r="D32">
            <v>132943</v>
          </cell>
          <cell r="E32">
            <v>135000</v>
          </cell>
        </row>
        <row r="33">
          <cell r="C33" t="str">
            <v>NOROESTE</v>
          </cell>
          <cell r="D33">
            <v>225900</v>
          </cell>
          <cell r="E33">
            <v>154600</v>
          </cell>
        </row>
        <row r="34">
          <cell r="C34" t="str">
            <v>NORDESTE</v>
          </cell>
          <cell r="D34">
            <v>19450</v>
          </cell>
          <cell r="E34">
            <v>5300</v>
          </cell>
        </row>
        <row r="35">
          <cell r="C35" t="str">
            <v>CENTRAL</v>
          </cell>
          <cell r="D35">
            <v>138795</v>
          </cell>
          <cell r="E35">
            <v>129530</v>
          </cell>
        </row>
        <row r="36">
          <cell r="C36" t="str">
            <v>SURESTE</v>
          </cell>
          <cell r="D36">
            <v>76798</v>
          </cell>
          <cell r="E36">
            <v>35683</v>
          </cell>
        </row>
        <row r="37">
          <cell r="C37" t="str">
            <v>SUROESTE</v>
          </cell>
          <cell r="D37">
            <v>412197</v>
          </cell>
          <cell r="E37">
            <v>726671</v>
          </cell>
        </row>
        <row r="38">
          <cell r="C38" t="str">
            <v>SUR</v>
          </cell>
          <cell r="D38">
            <v>2761068</v>
          </cell>
          <cell r="E38">
            <v>823499</v>
          </cell>
        </row>
        <row r="50">
          <cell r="D50" t="str">
            <v>Trimestre abr/jun</v>
          </cell>
          <cell r="E50" t="str">
            <v>Trimestre jul/sep</v>
          </cell>
        </row>
        <row r="51">
          <cell r="C51" t="str">
            <v>NORTE</v>
          </cell>
          <cell r="D51">
            <v>343</v>
          </cell>
          <cell r="E51">
            <v>1338</v>
          </cell>
        </row>
        <row r="52">
          <cell r="C52" t="str">
            <v>NORCENTRAL</v>
          </cell>
          <cell r="D52">
            <v>379.70000000000005</v>
          </cell>
          <cell r="E52">
            <v>531.9</v>
          </cell>
        </row>
        <row r="53">
          <cell r="C53" t="str">
            <v>NOROESTE</v>
          </cell>
          <cell r="D53">
            <v>901</v>
          </cell>
          <cell r="E53">
            <v>541</v>
          </cell>
        </row>
        <row r="54">
          <cell r="C54" t="str">
            <v>NORDESTE</v>
          </cell>
          <cell r="D54">
            <v>77</v>
          </cell>
          <cell r="E54">
            <v>23</v>
          </cell>
        </row>
        <row r="55">
          <cell r="C55" t="str">
            <v>CENTRAL</v>
          </cell>
          <cell r="D55">
            <v>455.5</v>
          </cell>
          <cell r="E55">
            <v>592.37</v>
          </cell>
        </row>
        <row r="56">
          <cell r="C56" t="str">
            <v>SURESTE</v>
          </cell>
          <cell r="D56">
            <v>305</v>
          </cell>
          <cell r="E56">
            <v>142</v>
          </cell>
        </row>
        <row r="57">
          <cell r="C57" t="str">
            <v>SUROESTE</v>
          </cell>
          <cell r="D57">
            <v>1602.7800000000002</v>
          </cell>
          <cell r="E57">
            <v>2845.26</v>
          </cell>
        </row>
        <row r="58">
          <cell r="C58" t="str">
            <v>SUR</v>
          </cell>
          <cell r="D58">
            <v>11373.35</v>
          </cell>
          <cell r="E58">
            <v>3760.73</v>
          </cell>
        </row>
        <row r="71">
          <cell r="D71" t="str">
            <v>Trimestre abr/jun</v>
          </cell>
          <cell r="E71" t="str">
            <v>Trimestre jul/sep</v>
          </cell>
        </row>
        <row r="72">
          <cell r="C72" t="str">
            <v>NORTE</v>
          </cell>
          <cell r="D72">
            <v>9453</v>
          </cell>
          <cell r="E72">
            <v>1340</v>
          </cell>
        </row>
        <row r="73">
          <cell r="C73" t="str">
            <v>NORCENTRAL</v>
          </cell>
          <cell r="D73">
            <v>10801</v>
          </cell>
          <cell r="E73">
            <v>1042</v>
          </cell>
        </row>
        <row r="74">
          <cell r="C74" t="str">
            <v>NOROESTE</v>
          </cell>
          <cell r="D74">
            <v>2205</v>
          </cell>
          <cell r="E74">
            <v>0</v>
          </cell>
        </row>
        <row r="75">
          <cell r="C75" t="str">
            <v>NORDESTE</v>
          </cell>
          <cell r="D75">
            <v>2876</v>
          </cell>
          <cell r="E75">
            <v>518</v>
          </cell>
        </row>
        <row r="76">
          <cell r="C76" t="str">
            <v>CENTRAL</v>
          </cell>
          <cell r="D76">
            <v>1195</v>
          </cell>
          <cell r="E76">
            <v>1542</v>
          </cell>
        </row>
        <row r="77">
          <cell r="C77" t="str">
            <v>SURESTE</v>
          </cell>
          <cell r="D77">
            <v>2521</v>
          </cell>
          <cell r="E77">
            <v>911</v>
          </cell>
        </row>
        <row r="78">
          <cell r="C78" t="str">
            <v>SUROESTE</v>
          </cell>
          <cell r="D78">
            <v>3786</v>
          </cell>
          <cell r="E78">
            <v>70</v>
          </cell>
        </row>
        <row r="79">
          <cell r="C79" t="str">
            <v>SUR</v>
          </cell>
          <cell r="D79">
            <v>2999</v>
          </cell>
          <cell r="E79">
            <v>0</v>
          </cell>
        </row>
        <row r="93">
          <cell r="D93" t="str">
            <v>Trimestre abr/jun</v>
          </cell>
          <cell r="E93" t="str">
            <v>Trimestre jul/sep</v>
          </cell>
        </row>
        <row r="94">
          <cell r="C94" t="str">
            <v>NORTE</v>
          </cell>
          <cell r="D94">
            <v>1131</v>
          </cell>
          <cell r="E94">
            <v>2105</v>
          </cell>
        </row>
        <row r="95">
          <cell r="C95" t="str">
            <v>NORCENTRAL</v>
          </cell>
          <cell r="D95">
            <v>31</v>
          </cell>
          <cell r="E95">
            <v>926</v>
          </cell>
        </row>
        <row r="96">
          <cell r="C96" t="str">
            <v>NOROESTE</v>
          </cell>
          <cell r="D96">
            <v>2010</v>
          </cell>
          <cell r="E96">
            <v>571</v>
          </cell>
        </row>
        <row r="97">
          <cell r="C97" t="str">
            <v>NORDESTE</v>
          </cell>
          <cell r="D97">
            <v>60</v>
          </cell>
          <cell r="E97">
            <v>180</v>
          </cell>
        </row>
        <row r="98">
          <cell r="C98" t="str">
            <v>CENTRAL</v>
          </cell>
          <cell r="D98">
            <v>535</v>
          </cell>
          <cell r="E98">
            <v>2155</v>
          </cell>
        </row>
        <row r="99">
          <cell r="C99" t="str">
            <v>SURESTE</v>
          </cell>
          <cell r="D99">
            <v>0</v>
          </cell>
          <cell r="E99">
            <v>0</v>
          </cell>
        </row>
        <row r="100">
          <cell r="C100" t="str">
            <v>SUROESTE</v>
          </cell>
          <cell r="D100">
            <v>0</v>
          </cell>
          <cell r="E100">
            <v>0</v>
          </cell>
        </row>
        <row r="101">
          <cell r="C101" t="str">
            <v>SUR</v>
          </cell>
          <cell r="D101">
            <v>0</v>
          </cell>
          <cell r="E10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F9472-F100-4275-8DDA-F4CAAEC9E9E7}">
  <dimension ref="B4:N21"/>
  <sheetViews>
    <sheetView tabSelected="1" workbookViewId="0">
      <selection activeCell="B22" sqref="B22"/>
    </sheetView>
  </sheetViews>
  <sheetFormatPr defaultColWidth="11.5546875" defaultRowHeight="14.4" x14ac:dyDescent="0.3"/>
  <cols>
    <col min="2" max="3" width="15.33203125" customWidth="1"/>
    <col min="4" max="4" width="16" customWidth="1"/>
    <col min="8" max="8" width="15.33203125" customWidth="1"/>
  </cols>
  <sheetData>
    <row r="4" spans="2:14" x14ac:dyDescent="0.3">
      <c r="B4" s="335"/>
      <c r="C4" s="335"/>
      <c r="D4" s="335"/>
      <c r="E4" s="335"/>
      <c r="F4" s="335"/>
      <c r="G4" s="335"/>
      <c r="H4" s="335"/>
      <c r="I4" s="335"/>
      <c r="J4" s="335"/>
      <c r="K4" s="335"/>
    </row>
    <row r="5" spans="2:14" x14ac:dyDescent="0.3">
      <c r="B5" s="335" t="s">
        <v>264</v>
      </c>
      <c r="C5" s="335"/>
      <c r="D5" s="335"/>
      <c r="E5" s="335"/>
      <c r="F5" s="335"/>
      <c r="G5" s="335"/>
      <c r="H5" s="335"/>
      <c r="I5" s="335"/>
      <c r="J5" s="335"/>
      <c r="K5" s="335"/>
    </row>
    <row r="6" spans="2:14" x14ac:dyDescent="0.3">
      <c r="B6" s="74" t="s">
        <v>35</v>
      </c>
      <c r="C6" s="74"/>
      <c r="D6" s="74"/>
      <c r="E6" s="74"/>
      <c r="F6" s="74"/>
      <c r="G6" s="74"/>
      <c r="H6" s="74"/>
      <c r="I6" s="74"/>
      <c r="J6" s="74"/>
      <c r="K6" s="74"/>
    </row>
    <row r="7" spans="2:14" x14ac:dyDescent="0.3">
      <c r="E7" s="336" t="s">
        <v>0</v>
      </c>
      <c r="F7" s="337"/>
      <c r="G7" s="338"/>
      <c r="H7" s="60"/>
      <c r="I7" s="336" t="s">
        <v>0</v>
      </c>
      <c r="J7" s="337"/>
      <c r="K7" s="338"/>
    </row>
    <row r="8" spans="2:14" ht="27.6" x14ac:dyDescent="0.3"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5" t="s">
        <v>4</v>
      </c>
      <c r="J8" s="6" t="s">
        <v>5</v>
      </c>
      <c r="K8" s="9" t="s">
        <v>6</v>
      </c>
      <c r="N8" t="s">
        <v>15</v>
      </c>
    </row>
    <row r="9" spans="2:14" ht="15.6" x14ac:dyDescent="0.3">
      <c r="B9" s="64" t="s">
        <v>27</v>
      </c>
      <c r="C9" s="327">
        <v>52450</v>
      </c>
      <c r="D9" s="328">
        <v>0</v>
      </c>
      <c r="E9" s="329">
        <v>0</v>
      </c>
      <c r="F9" s="329">
        <v>0</v>
      </c>
      <c r="G9" s="329">
        <f t="shared" ref="G9:G13" si="0">SUM(E9:F9)</f>
        <v>0</v>
      </c>
      <c r="H9" s="328">
        <v>212</v>
      </c>
      <c r="I9" s="329">
        <v>10</v>
      </c>
      <c r="J9" s="329">
        <v>0</v>
      </c>
      <c r="K9" s="329">
        <f t="shared" ref="K9:K16" si="1">SUM(I9:J9)</f>
        <v>10</v>
      </c>
    </row>
    <row r="10" spans="2:14" ht="15.6" x14ac:dyDescent="0.3">
      <c r="B10" s="64" t="s">
        <v>8</v>
      </c>
      <c r="C10" s="327">
        <v>0</v>
      </c>
      <c r="D10" s="328">
        <v>0</v>
      </c>
      <c r="E10" s="329">
        <v>0</v>
      </c>
      <c r="F10" s="329">
        <v>0</v>
      </c>
      <c r="G10" s="329">
        <f t="shared" si="0"/>
        <v>0</v>
      </c>
      <c r="H10" s="328">
        <v>0</v>
      </c>
      <c r="I10" s="329">
        <v>0</v>
      </c>
      <c r="J10" s="329">
        <v>0</v>
      </c>
      <c r="K10" s="329">
        <f t="shared" si="1"/>
        <v>0</v>
      </c>
    </row>
    <row r="11" spans="2:14" ht="15.6" x14ac:dyDescent="0.3">
      <c r="B11" s="64" t="s">
        <v>9</v>
      </c>
      <c r="C11" s="327">
        <v>6800</v>
      </c>
      <c r="D11" s="328">
        <v>13</v>
      </c>
      <c r="E11" s="329">
        <v>2</v>
      </c>
      <c r="F11" s="329">
        <v>0</v>
      </c>
      <c r="G11" s="329">
        <f t="shared" si="0"/>
        <v>2</v>
      </c>
      <c r="H11" s="328">
        <v>17</v>
      </c>
      <c r="I11" s="329">
        <v>1</v>
      </c>
      <c r="J11" s="329">
        <v>0</v>
      </c>
      <c r="K11" s="329">
        <f t="shared" si="1"/>
        <v>1</v>
      </c>
      <c r="N11" t="s">
        <v>15</v>
      </c>
    </row>
    <row r="12" spans="2:14" ht="15.6" x14ac:dyDescent="0.3">
      <c r="B12" s="64" t="s">
        <v>10</v>
      </c>
      <c r="C12" s="327">
        <v>7500</v>
      </c>
      <c r="D12" s="328">
        <v>30</v>
      </c>
      <c r="E12" s="330">
        <v>1</v>
      </c>
      <c r="F12" s="329">
        <v>0</v>
      </c>
      <c r="G12" s="329">
        <f t="shared" si="0"/>
        <v>1</v>
      </c>
      <c r="H12" s="328">
        <v>4</v>
      </c>
      <c r="I12" s="329">
        <v>3</v>
      </c>
      <c r="J12" s="329">
        <v>0</v>
      </c>
      <c r="K12" s="329">
        <f t="shared" si="1"/>
        <v>3</v>
      </c>
      <c r="M12" t="s">
        <v>15</v>
      </c>
    </row>
    <row r="13" spans="2:14" ht="15.6" x14ac:dyDescent="0.3">
      <c r="B13" s="64" t="s">
        <v>11</v>
      </c>
      <c r="C13" s="327">
        <v>43700</v>
      </c>
      <c r="D13" s="328">
        <v>36</v>
      </c>
      <c r="E13" s="331">
        <v>5</v>
      </c>
      <c r="F13" s="329">
        <v>0</v>
      </c>
      <c r="G13" s="329">
        <f t="shared" si="0"/>
        <v>5</v>
      </c>
      <c r="H13" s="328">
        <v>59</v>
      </c>
      <c r="I13" s="329">
        <v>7</v>
      </c>
      <c r="J13" s="329">
        <v>1</v>
      </c>
      <c r="K13" s="329">
        <f t="shared" si="1"/>
        <v>8</v>
      </c>
      <c r="M13" t="s">
        <v>15</v>
      </c>
    </row>
    <row r="14" spans="2:14" ht="15.6" x14ac:dyDescent="0.3">
      <c r="B14" s="64" t="s">
        <v>12</v>
      </c>
      <c r="C14" s="332">
        <v>45000</v>
      </c>
      <c r="D14" s="332">
        <v>0</v>
      </c>
      <c r="E14" s="329">
        <v>0</v>
      </c>
      <c r="F14" s="329">
        <v>0</v>
      </c>
      <c r="G14" s="327">
        <v>0</v>
      </c>
      <c r="H14" s="327">
        <v>214.2</v>
      </c>
      <c r="I14" s="332">
        <v>14</v>
      </c>
      <c r="J14" s="332">
        <v>4</v>
      </c>
      <c r="K14" s="329">
        <f t="shared" si="1"/>
        <v>18</v>
      </c>
    </row>
    <row r="15" spans="2:14" ht="15.6" x14ac:dyDescent="0.3">
      <c r="B15" s="64" t="s">
        <v>13</v>
      </c>
      <c r="C15" s="327">
        <v>0</v>
      </c>
      <c r="D15" s="328">
        <v>0</v>
      </c>
      <c r="E15" s="329">
        <v>0</v>
      </c>
      <c r="F15" s="329">
        <v>0</v>
      </c>
      <c r="G15" s="329">
        <f>SUM(E15:F15)</f>
        <v>0</v>
      </c>
      <c r="H15" s="329">
        <f>SUM(F15:G15)</f>
        <v>0</v>
      </c>
      <c r="I15" s="329">
        <v>0</v>
      </c>
      <c r="J15" s="329">
        <v>0</v>
      </c>
      <c r="K15" s="329">
        <f t="shared" si="1"/>
        <v>0</v>
      </c>
      <c r="M15" t="s">
        <v>15</v>
      </c>
    </row>
    <row r="16" spans="2:14" ht="15.6" x14ac:dyDescent="0.3">
      <c r="B16" s="64" t="s">
        <v>14</v>
      </c>
      <c r="C16" s="327">
        <v>0</v>
      </c>
      <c r="D16" s="328">
        <v>0</v>
      </c>
      <c r="E16" s="329">
        <v>0</v>
      </c>
      <c r="F16" s="329">
        <v>0</v>
      </c>
      <c r="G16" s="329">
        <f>SUM(E16:F16)</f>
        <v>0</v>
      </c>
      <c r="H16" s="329">
        <f>SUM(F16:G16)</f>
        <v>0</v>
      </c>
      <c r="I16" s="329">
        <v>0</v>
      </c>
      <c r="J16" s="329">
        <v>0</v>
      </c>
      <c r="K16" s="329">
        <f t="shared" si="1"/>
        <v>0</v>
      </c>
    </row>
    <row r="17" spans="2:14" ht="17.399999999999999" x14ac:dyDescent="0.3">
      <c r="B17" s="10" t="s">
        <v>6</v>
      </c>
      <c r="C17" s="31">
        <f>+C9+C10+C11+C12+C13+C14+C15+C16</f>
        <v>155450</v>
      </c>
      <c r="D17" s="333">
        <f>+D9+D10+D11+D12+D13+D14+D15+D16</f>
        <v>79</v>
      </c>
      <c r="E17" s="333">
        <f>SUM(E9:E16)</f>
        <v>8</v>
      </c>
      <c r="F17" s="333">
        <f>SUM(F9:F16)</f>
        <v>0</v>
      </c>
      <c r="G17" s="334">
        <f>+G9+G10+G11+G12+G13+G14+G15+G16</f>
        <v>8</v>
      </c>
      <c r="H17" s="334">
        <f>+H9+H10+H11+H12+H13+H14+H15+H16</f>
        <v>506.2</v>
      </c>
      <c r="I17" s="334">
        <f>SUM(I9:I16)</f>
        <v>35</v>
      </c>
      <c r="J17" s="334">
        <f>+J9+J10+J11+J12+J13+J14+J15+J16</f>
        <v>5</v>
      </c>
      <c r="K17" s="334">
        <f>+K9+K10+K11+K12+K13+K14+K15+K16</f>
        <v>40</v>
      </c>
      <c r="M17" t="s">
        <v>15</v>
      </c>
    </row>
    <row r="19" spans="2:14" x14ac:dyDescent="0.3">
      <c r="G19" t="s">
        <v>15</v>
      </c>
      <c r="M19" t="s">
        <v>15</v>
      </c>
      <c r="N19" t="s">
        <v>15</v>
      </c>
    </row>
    <row r="20" spans="2:14" x14ac:dyDescent="0.3">
      <c r="B20" t="s">
        <v>265</v>
      </c>
      <c r="G20" t="s">
        <v>15</v>
      </c>
      <c r="I20" t="s">
        <v>267</v>
      </c>
    </row>
    <row r="21" spans="2:14" x14ac:dyDescent="0.3">
      <c r="B21" s="335" t="s">
        <v>266</v>
      </c>
      <c r="C21" s="335"/>
      <c r="D21" s="335"/>
      <c r="F21" t="s">
        <v>15</v>
      </c>
      <c r="I21" s="335" t="s">
        <v>268</v>
      </c>
      <c r="J21" s="335"/>
      <c r="K21" s="335"/>
    </row>
  </sheetData>
  <sortState xmlns:xlrd2="http://schemas.microsoft.com/office/spreadsheetml/2017/richdata2" ref="B10:B16">
    <sortCondition ref="B9:B16"/>
  </sortState>
  <mergeCells count="6">
    <mergeCell ref="B5:K5"/>
    <mergeCell ref="B4:K4"/>
    <mergeCell ref="E7:G7"/>
    <mergeCell ref="I7:K7"/>
    <mergeCell ref="B21:D21"/>
    <mergeCell ref="I21:K21"/>
  </mergeCells>
  <pageMargins left="0.7" right="0.7" top="0.75" bottom="0.75" header="0.3" footer="0.3"/>
  <pageSetup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73313-2628-4598-A1D6-3BA05389CBED}">
  <dimension ref="B3:P39"/>
  <sheetViews>
    <sheetView topLeftCell="A17" zoomScale="90" zoomScaleNormal="90" workbookViewId="0">
      <selection activeCell="E40" sqref="E40"/>
    </sheetView>
  </sheetViews>
  <sheetFormatPr defaultColWidth="11.5546875" defaultRowHeight="14.4" x14ac:dyDescent="0.3"/>
  <cols>
    <col min="2" max="2" width="15" customWidth="1"/>
    <col min="3" max="3" width="16.6640625" customWidth="1"/>
    <col min="5" max="5" width="18.33203125" customWidth="1"/>
    <col min="6" max="6" width="5.6640625" customWidth="1"/>
    <col min="7" max="8" width="11.5546875" customWidth="1"/>
    <col min="9" max="9" width="15.33203125" customWidth="1"/>
    <col min="10" max="10" width="11.5546875" customWidth="1"/>
    <col min="11" max="11" width="10.33203125" style="1" customWidth="1"/>
    <col min="12" max="12" width="12.6640625" customWidth="1"/>
    <col min="13" max="13" width="27" customWidth="1"/>
  </cols>
  <sheetData>
    <row r="3" spans="2:16" x14ac:dyDescent="0.3"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</row>
    <row r="4" spans="2:16" x14ac:dyDescent="0.3">
      <c r="B4" s="339" t="s">
        <v>16</v>
      </c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</row>
    <row r="5" spans="2:16" ht="15" thickBot="1" x14ac:dyDescent="0.35">
      <c r="B5" s="128" t="s">
        <v>35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</row>
    <row r="6" spans="2:16" ht="33" customHeight="1" thickBot="1" x14ac:dyDescent="0.35">
      <c r="B6" s="340" t="s">
        <v>17</v>
      </c>
      <c r="C6" s="341"/>
      <c r="D6" s="341"/>
      <c r="E6" s="342"/>
      <c r="F6" s="340" t="s">
        <v>0</v>
      </c>
      <c r="G6" s="341"/>
      <c r="H6" s="342"/>
      <c r="I6" s="345" t="s">
        <v>18</v>
      </c>
      <c r="J6" s="346"/>
      <c r="K6" s="347" t="s">
        <v>0</v>
      </c>
      <c r="L6" s="348"/>
      <c r="M6" s="349"/>
    </row>
    <row r="7" spans="2:16" ht="26.4" x14ac:dyDescent="0.3">
      <c r="B7" s="16" t="s">
        <v>1</v>
      </c>
      <c r="C7" s="17" t="s">
        <v>19</v>
      </c>
      <c r="D7" s="17" t="s">
        <v>20</v>
      </c>
      <c r="E7" s="17" t="s">
        <v>21</v>
      </c>
      <c r="F7" s="18" t="s">
        <v>4</v>
      </c>
      <c r="G7" s="19" t="s">
        <v>5</v>
      </c>
      <c r="H7" s="17" t="s">
        <v>6</v>
      </c>
      <c r="I7" s="17" t="s">
        <v>22</v>
      </c>
      <c r="J7" s="20" t="s">
        <v>23</v>
      </c>
      <c r="K7" s="18" t="s">
        <v>4</v>
      </c>
      <c r="L7" s="19" t="s">
        <v>5</v>
      </c>
      <c r="M7" s="17" t="s">
        <v>6</v>
      </c>
    </row>
    <row r="8" spans="2:16" x14ac:dyDescent="0.3">
      <c r="B8" s="64" t="s">
        <v>27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f>SUM(F8:G8)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SUM(K8:L8)</f>
        <v>0</v>
      </c>
    </row>
    <row r="9" spans="2:16" x14ac:dyDescent="0.3">
      <c r="B9" s="64" t="s">
        <v>8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f t="shared" ref="H9:H15" si="0">SUM(F9:G9)</f>
        <v>0</v>
      </c>
      <c r="I9" s="21">
        <v>0</v>
      </c>
      <c r="J9" s="21">
        <v>0</v>
      </c>
      <c r="K9" s="21">
        <v>0</v>
      </c>
      <c r="L9" s="21">
        <v>0</v>
      </c>
      <c r="M9" s="21">
        <f t="shared" ref="M9:M15" si="1">SUM(K9:L9)</f>
        <v>0</v>
      </c>
    </row>
    <row r="10" spans="2:16" x14ac:dyDescent="0.3">
      <c r="B10" s="64" t="s">
        <v>9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f t="shared" si="0"/>
        <v>0</v>
      </c>
      <c r="I10" s="21">
        <v>0</v>
      </c>
      <c r="J10" s="21">
        <v>0</v>
      </c>
      <c r="K10" s="21">
        <v>0</v>
      </c>
      <c r="L10" s="21">
        <v>0</v>
      </c>
      <c r="M10" s="21">
        <f t="shared" si="1"/>
        <v>0</v>
      </c>
    </row>
    <row r="11" spans="2:16" x14ac:dyDescent="0.3">
      <c r="B11" s="64" t="s">
        <v>10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f t="shared" si="0"/>
        <v>0</v>
      </c>
      <c r="I11" s="21">
        <v>0</v>
      </c>
      <c r="J11" s="21">
        <v>0</v>
      </c>
      <c r="K11" s="21">
        <v>0</v>
      </c>
      <c r="L11" s="21">
        <v>0</v>
      </c>
      <c r="M11" s="21">
        <f t="shared" si="1"/>
        <v>0</v>
      </c>
      <c r="P11" t="s">
        <v>15</v>
      </c>
    </row>
    <row r="12" spans="2:16" x14ac:dyDescent="0.3">
      <c r="B12" s="64" t="s">
        <v>11</v>
      </c>
      <c r="C12" s="65">
        <v>750</v>
      </c>
      <c r="D12" s="66">
        <v>1</v>
      </c>
      <c r="E12" s="67">
        <v>750</v>
      </c>
      <c r="F12" s="21">
        <v>1</v>
      </c>
      <c r="G12" s="21">
        <v>0</v>
      </c>
      <c r="H12" s="21">
        <f t="shared" si="0"/>
        <v>1</v>
      </c>
      <c r="I12" s="21">
        <v>0</v>
      </c>
      <c r="J12" s="21">
        <v>0</v>
      </c>
      <c r="K12" s="21">
        <v>0</v>
      </c>
      <c r="L12" s="21">
        <v>0</v>
      </c>
      <c r="M12" s="21">
        <f t="shared" si="1"/>
        <v>0</v>
      </c>
      <c r="N12" t="s">
        <v>15</v>
      </c>
      <c r="O12" t="s">
        <v>15</v>
      </c>
    </row>
    <row r="13" spans="2:16" x14ac:dyDescent="0.3">
      <c r="B13" s="64" t="s">
        <v>12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f t="shared" si="0"/>
        <v>0</v>
      </c>
      <c r="I13" s="21">
        <v>0</v>
      </c>
      <c r="J13" s="21">
        <v>0</v>
      </c>
      <c r="K13" s="21">
        <v>0</v>
      </c>
      <c r="L13" s="21">
        <v>0</v>
      </c>
      <c r="M13" s="21">
        <f t="shared" si="1"/>
        <v>0</v>
      </c>
      <c r="O13" t="s">
        <v>15</v>
      </c>
      <c r="P13" t="s">
        <v>15</v>
      </c>
    </row>
    <row r="14" spans="2:16" x14ac:dyDescent="0.3">
      <c r="B14" s="64" t="s">
        <v>13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f t="shared" si="0"/>
        <v>0</v>
      </c>
      <c r="I14" s="21">
        <v>0</v>
      </c>
      <c r="J14" s="21">
        <v>0</v>
      </c>
      <c r="K14" s="21">
        <v>0</v>
      </c>
      <c r="L14" s="21">
        <v>0</v>
      </c>
      <c r="M14" s="21">
        <f t="shared" si="1"/>
        <v>0</v>
      </c>
      <c r="N14" t="s">
        <v>15</v>
      </c>
      <c r="O14" t="s">
        <v>15</v>
      </c>
    </row>
    <row r="15" spans="2:16" x14ac:dyDescent="0.3">
      <c r="B15" s="64" t="s">
        <v>14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f t="shared" si="0"/>
        <v>0</v>
      </c>
      <c r="I15" s="21">
        <v>0</v>
      </c>
      <c r="J15" s="21">
        <v>0</v>
      </c>
      <c r="K15" s="21">
        <v>0</v>
      </c>
      <c r="L15" s="21">
        <v>0</v>
      </c>
      <c r="M15" s="21">
        <f t="shared" si="1"/>
        <v>0</v>
      </c>
    </row>
    <row r="16" spans="2:16" x14ac:dyDescent="0.3">
      <c r="B16" s="22" t="s">
        <v>6</v>
      </c>
      <c r="C16" s="23">
        <f t="shared" ref="C16:H16" si="2">+C8+C9+C10+C11+C12+C13+C14+C15</f>
        <v>750</v>
      </c>
      <c r="D16" s="23">
        <f t="shared" si="2"/>
        <v>1</v>
      </c>
      <c r="E16" s="23">
        <f t="shared" si="2"/>
        <v>750</v>
      </c>
      <c r="F16" s="23">
        <f t="shared" si="2"/>
        <v>1</v>
      </c>
      <c r="G16" s="23">
        <f t="shared" si="2"/>
        <v>0</v>
      </c>
      <c r="H16" s="23">
        <f t="shared" si="2"/>
        <v>1</v>
      </c>
      <c r="I16" s="23">
        <f>SUM(I8:I15)</f>
        <v>0</v>
      </c>
      <c r="J16" s="23">
        <f>+J8+J9+J10+J11+J12+J13+J14+J15</f>
        <v>0</v>
      </c>
      <c r="K16" s="23">
        <f>+K8+K9+K10+K11+K12+K13+K14+K15</f>
        <v>0</v>
      </c>
      <c r="L16" s="23">
        <f>+L8+L9+L10+L11+L12+L13+L14+L15</f>
        <v>0</v>
      </c>
      <c r="M16" s="23">
        <f>+M8+M9+M10+M11+M12+M13+M14+M15</f>
        <v>0</v>
      </c>
      <c r="O16" t="s">
        <v>15</v>
      </c>
    </row>
    <row r="17" spans="2:15" x14ac:dyDescent="0.3">
      <c r="B17" s="14"/>
      <c r="C17" s="14"/>
      <c r="D17" s="14"/>
      <c r="E17" s="14"/>
      <c r="F17" s="14"/>
      <c r="G17" s="14"/>
      <c r="H17" s="14"/>
      <c r="I17" s="14"/>
      <c r="J17" s="14"/>
      <c r="K17" s="15"/>
      <c r="L17" s="14"/>
      <c r="M17" s="14"/>
    </row>
    <row r="18" spans="2:15" ht="15" thickBot="1" x14ac:dyDescent="0.35">
      <c r="B18" s="14"/>
      <c r="C18" s="14"/>
      <c r="D18" s="14"/>
      <c r="E18" s="14"/>
      <c r="F18" s="14"/>
      <c r="G18" s="14"/>
      <c r="H18" s="14"/>
      <c r="I18" s="14"/>
      <c r="J18" s="14"/>
      <c r="K18" s="15"/>
      <c r="L18" s="14"/>
      <c r="M18" s="14"/>
      <c r="N18" t="s">
        <v>15</v>
      </c>
    </row>
    <row r="19" spans="2:15" ht="15" thickBot="1" x14ac:dyDescent="0.35">
      <c r="B19" s="340" t="s">
        <v>24</v>
      </c>
      <c r="C19" s="341"/>
      <c r="D19" s="342"/>
      <c r="E19" s="343" t="s">
        <v>0</v>
      </c>
      <c r="F19" s="344"/>
      <c r="G19" s="344"/>
      <c r="H19" s="14"/>
      <c r="I19" s="340" t="s">
        <v>25</v>
      </c>
      <c r="J19" s="342"/>
      <c r="K19" s="343" t="s">
        <v>0</v>
      </c>
      <c r="L19" s="344"/>
      <c r="M19" s="344"/>
    </row>
    <row r="20" spans="2:15" ht="27" thickBot="1" x14ac:dyDescent="0.35">
      <c r="B20" s="24" t="s">
        <v>1</v>
      </c>
      <c r="C20" s="25" t="s">
        <v>22</v>
      </c>
      <c r="D20" s="26" t="s">
        <v>23</v>
      </c>
      <c r="E20" s="58" t="s">
        <v>4</v>
      </c>
      <c r="F20" s="28" t="s">
        <v>5</v>
      </c>
      <c r="G20" s="9" t="s">
        <v>6</v>
      </c>
      <c r="H20" s="14"/>
      <c r="I20" s="55" t="s">
        <v>22</v>
      </c>
      <c r="J20" s="56" t="s">
        <v>23</v>
      </c>
      <c r="K20" s="27" t="s">
        <v>4</v>
      </c>
      <c r="L20" s="28" t="s">
        <v>5</v>
      </c>
      <c r="M20" s="9" t="s">
        <v>6</v>
      </c>
      <c r="O20" t="s">
        <v>15</v>
      </c>
    </row>
    <row r="21" spans="2:15" x14ac:dyDescent="0.3">
      <c r="B21" s="64" t="s">
        <v>27</v>
      </c>
      <c r="C21" s="68">
        <v>2</v>
      </c>
      <c r="D21" s="69">
        <v>35</v>
      </c>
      <c r="E21" s="62">
        <v>2</v>
      </c>
      <c r="F21" s="61">
        <v>0</v>
      </c>
      <c r="G21" s="21">
        <f>SUM(E21:F21)</f>
        <v>2</v>
      </c>
      <c r="H21" s="14"/>
      <c r="I21" s="70">
        <v>43</v>
      </c>
      <c r="J21" s="71">
        <v>1260</v>
      </c>
      <c r="K21" s="54">
        <v>38</v>
      </c>
      <c r="L21" s="21">
        <v>5</v>
      </c>
      <c r="M21" s="21">
        <f>SUM(K21:L21)</f>
        <v>43</v>
      </c>
      <c r="O21" s="32"/>
    </row>
    <row r="22" spans="2:15" x14ac:dyDescent="0.3">
      <c r="B22" s="64" t="s">
        <v>8</v>
      </c>
      <c r="C22" s="68">
        <v>1</v>
      </c>
      <c r="D22" s="69">
        <v>200</v>
      </c>
      <c r="E22" s="50">
        <v>1</v>
      </c>
      <c r="F22" s="61">
        <v>0</v>
      </c>
      <c r="G22" s="21">
        <f t="shared" ref="G22:G28" si="3">SUM(E22:F22)</f>
        <v>1</v>
      </c>
      <c r="H22" s="14"/>
      <c r="I22" s="70">
        <v>110</v>
      </c>
      <c r="J22" s="71">
        <v>2136</v>
      </c>
      <c r="K22" s="54">
        <v>97</v>
      </c>
      <c r="L22" s="21">
        <v>13</v>
      </c>
      <c r="M22" s="21">
        <f>SUM(K22:L22)</f>
        <v>110</v>
      </c>
      <c r="O22" s="32" t="s">
        <v>15</v>
      </c>
    </row>
    <row r="23" spans="2:15" x14ac:dyDescent="0.3">
      <c r="B23" s="64" t="s">
        <v>9</v>
      </c>
      <c r="C23" s="49">
        <v>0</v>
      </c>
      <c r="D23" s="50">
        <v>0</v>
      </c>
      <c r="E23" s="50">
        <v>0</v>
      </c>
      <c r="F23" s="49">
        <v>0</v>
      </c>
      <c r="G23" s="21">
        <f t="shared" si="3"/>
        <v>0</v>
      </c>
      <c r="H23" s="14"/>
      <c r="I23" s="70">
        <v>32</v>
      </c>
      <c r="J23" s="71">
        <v>712</v>
      </c>
      <c r="K23" s="54">
        <v>29</v>
      </c>
      <c r="L23" s="21">
        <v>3</v>
      </c>
      <c r="M23" s="21">
        <f t="shared" ref="M23:M28" si="4">SUM(K23:L23)</f>
        <v>32</v>
      </c>
      <c r="O23" t="s">
        <v>15</v>
      </c>
    </row>
    <row r="24" spans="2:15" x14ac:dyDescent="0.3">
      <c r="B24" s="64" t="s">
        <v>10</v>
      </c>
      <c r="C24" s="49">
        <v>0</v>
      </c>
      <c r="D24" s="50">
        <v>0</v>
      </c>
      <c r="E24" s="50">
        <v>0</v>
      </c>
      <c r="F24" s="49">
        <v>0</v>
      </c>
      <c r="G24" s="21">
        <f t="shared" si="3"/>
        <v>0</v>
      </c>
      <c r="H24" s="14"/>
      <c r="I24" s="70">
        <v>94</v>
      </c>
      <c r="J24" s="71">
        <v>3810</v>
      </c>
      <c r="K24" s="54">
        <v>87</v>
      </c>
      <c r="L24" s="21">
        <v>7</v>
      </c>
      <c r="M24" s="21">
        <f t="shared" si="4"/>
        <v>94</v>
      </c>
      <c r="N24" t="s">
        <v>15</v>
      </c>
    </row>
    <row r="25" spans="2:15" x14ac:dyDescent="0.3">
      <c r="B25" s="64" t="s">
        <v>11</v>
      </c>
      <c r="C25" s="49">
        <v>0</v>
      </c>
      <c r="D25" s="50">
        <v>0</v>
      </c>
      <c r="E25" s="50">
        <v>0</v>
      </c>
      <c r="F25" s="49">
        <v>0</v>
      </c>
      <c r="G25" s="21">
        <f t="shared" si="3"/>
        <v>0</v>
      </c>
      <c r="H25" s="14"/>
      <c r="I25" s="70">
        <v>74</v>
      </c>
      <c r="J25" s="71">
        <v>5316</v>
      </c>
      <c r="K25" s="54">
        <v>68</v>
      </c>
      <c r="L25" s="21">
        <v>6</v>
      </c>
      <c r="M25" s="21">
        <f t="shared" si="4"/>
        <v>74</v>
      </c>
      <c r="O25" t="s">
        <v>15</v>
      </c>
    </row>
    <row r="26" spans="2:15" x14ac:dyDescent="0.3">
      <c r="B26" s="64" t="s">
        <v>12</v>
      </c>
      <c r="C26" s="49">
        <v>0</v>
      </c>
      <c r="D26" s="50">
        <v>0</v>
      </c>
      <c r="E26" s="61">
        <v>0</v>
      </c>
      <c r="F26" s="61">
        <v>0</v>
      </c>
      <c r="G26" s="21">
        <f t="shared" si="3"/>
        <v>0</v>
      </c>
      <c r="H26" s="14"/>
      <c r="I26" s="70">
        <v>161</v>
      </c>
      <c r="J26" s="71">
        <v>14198</v>
      </c>
      <c r="K26" s="53">
        <v>146</v>
      </c>
      <c r="L26" s="57">
        <v>15</v>
      </c>
      <c r="M26" s="21">
        <f t="shared" si="4"/>
        <v>161</v>
      </c>
      <c r="O26" t="s">
        <v>15</v>
      </c>
    </row>
    <row r="27" spans="2:15" x14ac:dyDescent="0.3">
      <c r="B27" s="64" t="s">
        <v>13</v>
      </c>
      <c r="C27" s="49">
        <v>0</v>
      </c>
      <c r="D27" s="50">
        <v>0</v>
      </c>
      <c r="E27" s="61">
        <v>0</v>
      </c>
      <c r="F27" s="61">
        <v>0</v>
      </c>
      <c r="G27" s="21">
        <f t="shared" si="3"/>
        <v>0</v>
      </c>
      <c r="H27" s="14"/>
      <c r="I27" s="70">
        <v>31</v>
      </c>
      <c r="J27" s="71">
        <v>667</v>
      </c>
      <c r="K27" s="54">
        <v>26</v>
      </c>
      <c r="L27" s="21">
        <v>5</v>
      </c>
      <c r="M27" s="21">
        <f t="shared" si="4"/>
        <v>31</v>
      </c>
      <c r="N27" t="s">
        <v>15</v>
      </c>
    </row>
    <row r="28" spans="2:15" x14ac:dyDescent="0.3">
      <c r="B28" s="64" t="s">
        <v>14</v>
      </c>
      <c r="C28" s="49">
        <v>0</v>
      </c>
      <c r="D28" s="50">
        <v>0</v>
      </c>
      <c r="E28" s="49">
        <v>0</v>
      </c>
      <c r="F28" s="49">
        <v>0</v>
      </c>
      <c r="G28" s="21">
        <f t="shared" si="3"/>
        <v>0</v>
      </c>
      <c r="H28" s="14"/>
      <c r="I28" s="70">
        <v>83</v>
      </c>
      <c r="J28" s="72">
        <v>1787</v>
      </c>
      <c r="K28" s="53">
        <v>77</v>
      </c>
      <c r="L28" s="57">
        <v>6</v>
      </c>
      <c r="M28" s="21">
        <f t="shared" si="4"/>
        <v>83</v>
      </c>
    </row>
    <row r="29" spans="2:15" x14ac:dyDescent="0.3">
      <c r="B29" s="22" t="s">
        <v>6</v>
      </c>
      <c r="C29" s="23">
        <f t="shared" ref="C29:L29" si="5">+C21+C22+C23+C24+C25+C26+C27+C28</f>
        <v>3</v>
      </c>
      <c r="D29" s="29">
        <f t="shared" si="5"/>
        <v>235</v>
      </c>
      <c r="E29" s="59">
        <f t="shared" si="5"/>
        <v>3</v>
      </c>
      <c r="F29" s="29">
        <v>0</v>
      </c>
      <c r="G29" s="23">
        <f t="shared" si="5"/>
        <v>3</v>
      </c>
      <c r="H29" s="14"/>
      <c r="I29" s="23">
        <f t="shared" si="5"/>
        <v>628</v>
      </c>
      <c r="J29" s="73">
        <f t="shared" si="5"/>
        <v>29886</v>
      </c>
      <c r="K29" s="23">
        <f t="shared" si="5"/>
        <v>568</v>
      </c>
      <c r="L29" s="29">
        <f t="shared" si="5"/>
        <v>60</v>
      </c>
      <c r="M29" s="23">
        <f>SUM(M21:M28)</f>
        <v>628</v>
      </c>
    </row>
    <row r="30" spans="2:15" x14ac:dyDescent="0.3">
      <c r="B30" s="14"/>
      <c r="C30" s="14"/>
      <c r="D30" s="30"/>
      <c r="E30" s="14"/>
      <c r="F30" s="14"/>
      <c r="G30" s="14"/>
      <c r="H30" s="14"/>
      <c r="I30" s="14"/>
      <c r="J30" s="14"/>
      <c r="K30" s="15"/>
      <c r="L30" s="14"/>
      <c r="M30" s="14"/>
    </row>
    <row r="31" spans="2:15" x14ac:dyDescent="0.3">
      <c r="B31" s="51"/>
      <c r="C31" s="51"/>
      <c r="D31" s="52"/>
      <c r="E31" s="51" t="s">
        <v>15</v>
      </c>
      <c r="F31" s="51"/>
      <c r="G31" s="51"/>
      <c r="H31" s="14" t="s">
        <v>15</v>
      </c>
      <c r="I31" s="14"/>
      <c r="J31" s="14"/>
      <c r="K31" s="15"/>
      <c r="L31" s="14"/>
      <c r="M31" s="14"/>
    </row>
    <row r="32" spans="2:15" x14ac:dyDescent="0.3">
      <c r="B32" t="s">
        <v>265</v>
      </c>
      <c r="G32" t="s">
        <v>15</v>
      </c>
      <c r="I32" t="s">
        <v>267</v>
      </c>
      <c r="K32"/>
    </row>
    <row r="33" spans="2:11" x14ac:dyDescent="0.3">
      <c r="B33" s="335" t="s">
        <v>269</v>
      </c>
      <c r="C33" s="335"/>
      <c r="D33" s="335"/>
      <c r="F33" t="s">
        <v>15</v>
      </c>
      <c r="I33" s="335" t="s">
        <v>270</v>
      </c>
      <c r="J33" s="335"/>
      <c r="K33" s="335"/>
    </row>
    <row r="34" spans="2:11" ht="15.6" x14ac:dyDescent="0.3">
      <c r="E34" s="13"/>
    </row>
    <row r="35" spans="2:11" ht="15.6" x14ac:dyDescent="0.3">
      <c r="E35" s="13"/>
    </row>
    <row r="36" spans="2:11" ht="15.6" x14ac:dyDescent="0.3">
      <c r="E36" s="13"/>
    </row>
    <row r="37" spans="2:11" ht="15.6" x14ac:dyDescent="0.3">
      <c r="E37" s="13"/>
    </row>
    <row r="38" spans="2:11" ht="15.6" x14ac:dyDescent="0.3">
      <c r="E38" s="13"/>
    </row>
    <row r="39" spans="2:11" ht="15.6" x14ac:dyDescent="0.3">
      <c r="E39" s="13"/>
    </row>
  </sheetData>
  <mergeCells count="12">
    <mergeCell ref="B33:D33"/>
    <mergeCell ref="I33:K33"/>
    <mergeCell ref="B3:M3"/>
    <mergeCell ref="B19:D19"/>
    <mergeCell ref="E19:G19"/>
    <mergeCell ref="I19:J19"/>
    <mergeCell ref="K19:M19"/>
    <mergeCell ref="B4:M4"/>
    <mergeCell ref="B6:E6"/>
    <mergeCell ref="F6:H6"/>
    <mergeCell ref="I6:J6"/>
    <mergeCell ref="K6:M6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4A29D-02F9-4289-9176-E50BD2DCB212}">
  <dimension ref="B5:O77"/>
  <sheetViews>
    <sheetView topLeftCell="A62" zoomScaleNormal="100" workbookViewId="0">
      <selection activeCell="B78" sqref="B78"/>
    </sheetView>
  </sheetViews>
  <sheetFormatPr defaultColWidth="8.88671875" defaultRowHeight="14.4" x14ac:dyDescent="0.3"/>
  <cols>
    <col min="2" max="2" width="20.109375" customWidth="1"/>
    <col min="3" max="3" width="36.44140625" customWidth="1"/>
    <col min="4" max="4" width="16.109375" customWidth="1"/>
    <col min="5" max="5" width="39.33203125" customWidth="1"/>
    <col min="6" max="6" width="24.33203125" customWidth="1"/>
    <col min="7" max="7" width="12.88671875" customWidth="1"/>
    <col min="8" max="8" width="14.33203125" customWidth="1"/>
    <col min="9" max="9" width="17.44140625" customWidth="1"/>
    <col min="10" max="10" width="9.5546875" customWidth="1"/>
    <col min="11" max="11" width="9.88671875" bestFit="1" customWidth="1"/>
    <col min="12" max="12" width="12.33203125" customWidth="1"/>
    <col min="13" max="14" width="11.6640625" customWidth="1"/>
    <col min="15" max="15" width="13.44140625" customWidth="1"/>
  </cols>
  <sheetData>
    <row r="5" spans="2:9" ht="15" thickBot="1" x14ac:dyDescent="0.35">
      <c r="B5" s="354" t="s">
        <v>52</v>
      </c>
      <c r="C5" s="354"/>
      <c r="D5" s="354"/>
      <c r="E5" s="354"/>
      <c r="F5" s="354"/>
      <c r="G5" s="354"/>
      <c r="H5" s="354"/>
      <c r="I5" s="354"/>
    </row>
    <row r="6" spans="2:9" ht="15" thickBot="1" x14ac:dyDescent="0.35">
      <c r="B6" s="351" t="s">
        <v>53</v>
      </c>
      <c r="C6" s="351"/>
      <c r="D6" s="351"/>
      <c r="E6" s="351"/>
      <c r="F6" s="351"/>
      <c r="G6" s="351"/>
      <c r="H6" s="351"/>
      <c r="I6" s="351"/>
    </row>
    <row r="7" spans="2:9" ht="15" thickBot="1" x14ac:dyDescent="0.35">
      <c r="B7" s="130"/>
      <c r="C7" s="130"/>
      <c r="D7" s="130"/>
      <c r="E7" s="130"/>
      <c r="F7" s="130"/>
      <c r="G7" s="130"/>
      <c r="H7" s="130"/>
      <c r="I7" s="130"/>
    </row>
    <row r="8" spans="2:9" ht="16.2" thickBot="1" x14ac:dyDescent="0.35">
      <c r="B8" s="355" t="s">
        <v>54</v>
      </c>
      <c r="C8" s="356"/>
      <c r="D8" s="356"/>
      <c r="E8" s="356"/>
      <c r="F8" s="356"/>
      <c r="G8" s="356"/>
      <c r="H8" s="356"/>
      <c r="I8" s="357"/>
    </row>
    <row r="9" spans="2:9" ht="27" thickBot="1" x14ac:dyDescent="0.35">
      <c r="B9" s="131"/>
      <c r="C9" s="24" t="s">
        <v>1</v>
      </c>
      <c r="D9" s="132" t="s">
        <v>55</v>
      </c>
      <c r="E9" s="133" t="s">
        <v>56</v>
      </c>
      <c r="F9" s="132" t="s">
        <v>57</v>
      </c>
      <c r="G9" s="18" t="s">
        <v>4</v>
      </c>
      <c r="H9" s="134" t="s">
        <v>5</v>
      </c>
      <c r="I9" s="132" t="s">
        <v>6</v>
      </c>
    </row>
    <row r="10" spans="2:9" x14ac:dyDescent="0.3">
      <c r="B10" s="135">
        <v>1</v>
      </c>
      <c r="C10" s="136" t="s">
        <v>58</v>
      </c>
      <c r="D10" s="137">
        <v>2</v>
      </c>
      <c r="E10" s="138">
        <v>0</v>
      </c>
      <c r="F10" s="137"/>
      <c r="G10" s="138">
        <v>1</v>
      </c>
      <c r="H10" s="137"/>
      <c r="I10" s="139">
        <f t="shared" ref="I10:I12" si="0">+G10+H10</f>
        <v>1</v>
      </c>
    </row>
    <row r="11" spans="2:9" x14ac:dyDescent="0.3">
      <c r="B11" s="140">
        <v>2</v>
      </c>
      <c r="C11" s="136" t="s">
        <v>8</v>
      </c>
      <c r="D11" s="141"/>
      <c r="E11" s="138">
        <v>0</v>
      </c>
      <c r="F11" s="141">
        <v>0</v>
      </c>
      <c r="G11" s="138"/>
      <c r="H11" s="141"/>
      <c r="I11" s="142">
        <f t="shared" si="0"/>
        <v>0</v>
      </c>
    </row>
    <row r="12" spans="2:9" x14ac:dyDescent="0.3">
      <c r="B12" s="140">
        <v>3</v>
      </c>
      <c r="C12" s="136" t="s">
        <v>9</v>
      </c>
      <c r="D12" s="141"/>
      <c r="E12" s="138">
        <v>0</v>
      </c>
      <c r="F12" s="143">
        <v>0</v>
      </c>
      <c r="G12" s="138"/>
      <c r="H12" s="141"/>
      <c r="I12" s="142">
        <f t="shared" si="0"/>
        <v>0</v>
      </c>
    </row>
    <row r="13" spans="2:9" x14ac:dyDescent="0.3">
      <c r="B13" s="140">
        <v>4</v>
      </c>
      <c r="C13" s="144" t="s">
        <v>10</v>
      </c>
      <c r="D13" s="145">
        <v>6</v>
      </c>
      <c r="E13" s="138">
        <v>0</v>
      </c>
      <c r="F13" s="143">
        <v>0</v>
      </c>
      <c r="G13" s="146">
        <v>5</v>
      </c>
      <c r="H13" s="141">
        <v>1</v>
      </c>
      <c r="I13" s="142">
        <f>+G13+H13</f>
        <v>6</v>
      </c>
    </row>
    <row r="14" spans="2:9" ht="16.2" customHeight="1" x14ac:dyDescent="0.3">
      <c r="B14" s="147">
        <v>5</v>
      </c>
      <c r="C14" s="136" t="s">
        <v>11</v>
      </c>
      <c r="D14" s="143"/>
      <c r="E14" s="138">
        <v>0</v>
      </c>
      <c r="F14" s="141">
        <v>0</v>
      </c>
      <c r="G14" s="148"/>
      <c r="H14" s="141"/>
      <c r="I14" s="142">
        <f t="shared" ref="I14:I17" si="1">+G14+H14</f>
        <v>0</v>
      </c>
    </row>
    <row r="15" spans="2:9" ht="15" customHeight="1" x14ac:dyDescent="0.3">
      <c r="B15" s="149">
        <v>6</v>
      </c>
      <c r="C15" s="150" t="s">
        <v>12</v>
      </c>
      <c r="D15" s="141">
        <v>9</v>
      </c>
      <c r="E15" s="138">
        <v>0</v>
      </c>
      <c r="F15" s="141">
        <v>0</v>
      </c>
      <c r="G15" s="138">
        <v>7</v>
      </c>
      <c r="H15" s="141">
        <v>2</v>
      </c>
      <c r="I15" s="142">
        <f t="shared" si="1"/>
        <v>9</v>
      </c>
    </row>
    <row r="16" spans="2:9" ht="15" customHeight="1" x14ac:dyDescent="0.3">
      <c r="B16" s="149">
        <v>7</v>
      </c>
      <c r="C16" s="150" t="s">
        <v>13</v>
      </c>
      <c r="D16" s="141"/>
      <c r="E16" s="138">
        <v>0</v>
      </c>
      <c r="F16" s="141">
        <v>0</v>
      </c>
      <c r="G16" s="138"/>
      <c r="H16" s="141"/>
      <c r="I16" s="142">
        <f t="shared" si="1"/>
        <v>0</v>
      </c>
    </row>
    <row r="17" spans="2:9" ht="13.2" customHeight="1" thickBot="1" x14ac:dyDescent="0.35">
      <c r="B17" s="151">
        <v>8</v>
      </c>
      <c r="C17" s="152" t="s">
        <v>14</v>
      </c>
      <c r="D17" s="153">
        <v>17</v>
      </c>
      <c r="E17" s="138">
        <v>0</v>
      </c>
      <c r="F17" s="153">
        <v>0</v>
      </c>
      <c r="G17" s="138">
        <v>17</v>
      </c>
      <c r="H17" s="153">
        <v>0</v>
      </c>
      <c r="I17" s="154">
        <f t="shared" si="1"/>
        <v>17</v>
      </c>
    </row>
    <row r="18" spans="2:9" ht="16.2" customHeight="1" thickBot="1" x14ac:dyDescent="0.35">
      <c r="B18" s="358" t="s">
        <v>6</v>
      </c>
      <c r="C18" s="359"/>
      <c r="D18" s="155">
        <f>+D10+D11+D12+D13+D14+D15+D16+D17</f>
        <v>34</v>
      </c>
      <c r="E18" s="156">
        <f>SUM(E10:E17)</f>
        <v>0</v>
      </c>
      <c r="F18" s="157">
        <f>SUM(F10:F17)</f>
        <v>0</v>
      </c>
      <c r="G18" s="156">
        <f t="shared" ref="G18:I18" si="2">+G10+G11+G12+G13+G14+G15+G16+G17</f>
        <v>30</v>
      </c>
      <c r="H18" s="157">
        <f t="shared" si="2"/>
        <v>3</v>
      </c>
      <c r="I18" s="157">
        <f t="shared" si="2"/>
        <v>33</v>
      </c>
    </row>
    <row r="19" spans="2:9" ht="16.2" customHeight="1" x14ac:dyDescent="0.3">
      <c r="B19" s="158"/>
      <c r="C19" s="158"/>
      <c r="D19" s="159"/>
      <c r="E19" s="160"/>
      <c r="F19" s="160"/>
      <c r="G19" s="160"/>
      <c r="H19" s="160"/>
      <c r="I19" s="160"/>
    </row>
    <row r="20" spans="2:9" ht="16.2" customHeight="1" thickBot="1" x14ac:dyDescent="0.35">
      <c r="B20" s="158"/>
      <c r="C20" s="158"/>
      <c r="D20" s="159"/>
      <c r="E20" s="160"/>
      <c r="F20" s="160"/>
      <c r="G20" s="160"/>
      <c r="H20" s="160"/>
      <c r="I20" s="160"/>
    </row>
    <row r="21" spans="2:9" ht="16.2" customHeight="1" thickBot="1" x14ac:dyDescent="0.35">
      <c r="B21" s="350" t="s">
        <v>59</v>
      </c>
      <c r="C21" s="351"/>
      <c r="D21" s="352"/>
      <c r="E21" s="351"/>
      <c r="F21" s="351"/>
      <c r="G21" s="351"/>
      <c r="H21" s="351"/>
      <c r="I21" s="353"/>
    </row>
    <row r="22" spans="2:9" ht="25.95" customHeight="1" thickBot="1" x14ac:dyDescent="0.35">
      <c r="B22" s="161" t="s">
        <v>60</v>
      </c>
      <c r="C22" s="162" t="s">
        <v>61</v>
      </c>
      <c r="D22" s="95" t="s">
        <v>62</v>
      </c>
      <c r="E22" s="163" t="s">
        <v>63</v>
      </c>
      <c r="F22" s="164" t="s">
        <v>64</v>
      </c>
      <c r="G22" s="164" t="s">
        <v>65</v>
      </c>
      <c r="H22" s="165" t="s">
        <v>66</v>
      </c>
      <c r="I22" s="166" t="s">
        <v>67</v>
      </c>
    </row>
    <row r="23" spans="2:9" ht="12" customHeight="1" x14ac:dyDescent="0.3">
      <c r="B23" s="167"/>
      <c r="C23" s="168"/>
      <c r="D23" s="169"/>
      <c r="E23" s="170"/>
      <c r="F23" s="168"/>
      <c r="G23" s="171"/>
      <c r="H23" s="172"/>
      <c r="I23" s="173"/>
    </row>
    <row r="24" spans="2:9" ht="16.2" customHeight="1" x14ac:dyDescent="0.3">
      <c r="B24" s="174" t="s">
        <v>27</v>
      </c>
      <c r="C24" s="175" t="s">
        <v>68</v>
      </c>
      <c r="D24" s="175"/>
      <c r="E24" s="176" t="s">
        <v>69</v>
      </c>
      <c r="F24" s="175" t="s">
        <v>70</v>
      </c>
      <c r="G24" s="177">
        <v>2</v>
      </c>
      <c r="H24" s="104"/>
      <c r="I24" s="177" t="s">
        <v>71</v>
      </c>
    </row>
    <row r="25" spans="2:9" ht="16.2" customHeight="1" x14ac:dyDescent="0.3">
      <c r="B25" s="361" t="s">
        <v>10</v>
      </c>
      <c r="C25" s="175" t="s">
        <v>72</v>
      </c>
      <c r="D25" s="175" t="s">
        <v>73</v>
      </c>
      <c r="E25" s="176" t="s">
        <v>74</v>
      </c>
      <c r="F25" s="175" t="s">
        <v>70</v>
      </c>
      <c r="G25" s="177">
        <v>1</v>
      </c>
      <c r="H25" s="177"/>
      <c r="I25" s="177" t="s">
        <v>71</v>
      </c>
    </row>
    <row r="26" spans="2:9" ht="16.2" customHeight="1" x14ac:dyDescent="0.3">
      <c r="B26" s="362"/>
      <c r="C26" s="175" t="s">
        <v>75</v>
      </c>
      <c r="D26" s="175" t="s">
        <v>76</v>
      </c>
      <c r="E26" s="176" t="s">
        <v>74</v>
      </c>
      <c r="F26" s="175" t="s">
        <v>70</v>
      </c>
      <c r="G26" s="177">
        <v>1</v>
      </c>
      <c r="H26" s="177"/>
      <c r="I26" s="177" t="s">
        <v>71</v>
      </c>
    </row>
    <row r="27" spans="2:9" ht="16.2" customHeight="1" x14ac:dyDescent="0.3">
      <c r="B27" s="362"/>
      <c r="C27" s="175" t="s">
        <v>77</v>
      </c>
      <c r="D27" s="175" t="s">
        <v>78</v>
      </c>
      <c r="E27" s="176" t="s">
        <v>79</v>
      </c>
      <c r="F27" s="175" t="s">
        <v>70</v>
      </c>
      <c r="G27" s="177">
        <v>1</v>
      </c>
      <c r="H27" s="177"/>
      <c r="I27" s="177" t="s">
        <v>71</v>
      </c>
    </row>
    <row r="28" spans="2:9" ht="16.2" customHeight="1" x14ac:dyDescent="0.3">
      <c r="B28" s="362"/>
      <c r="C28" s="175" t="s">
        <v>80</v>
      </c>
      <c r="D28" s="175" t="s">
        <v>81</v>
      </c>
      <c r="E28" s="176" t="s">
        <v>82</v>
      </c>
      <c r="F28" s="175" t="s">
        <v>70</v>
      </c>
      <c r="G28" s="177">
        <v>1</v>
      </c>
      <c r="H28" s="177"/>
      <c r="I28" s="177" t="s">
        <v>71</v>
      </c>
    </row>
    <row r="29" spans="2:9" ht="16.2" customHeight="1" x14ac:dyDescent="0.3">
      <c r="B29" s="362"/>
      <c r="C29" s="175" t="s">
        <v>83</v>
      </c>
      <c r="D29" s="175" t="s">
        <v>84</v>
      </c>
      <c r="E29" s="176" t="s">
        <v>82</v>
      </c>
      <c r="F29" s="175" t="s">
        <v>85</v>
      </c>
      <c r="G29" s="177">
        <v>1</v>
      </c>
      <c r="H29" s="177"/>
      <c r="I29" s="177" t="s">
        <v>71</v>
      </c>
    </row>
    <row r="30" spans="2:9" ht="16.2" customHeight="1" x14ac:dyDescent="0.3">
      <c r="B30" s="362"/>
      <c r="C30" s="175" t="s">
        <v>86</v>
      </c>
      <c r="D30" s="175" t="s">
        <v>87</v>
      </c>
      <c r="E30" s="176" t="s">
        <v>82</v>
      </c>
      <c r="F30" s="175" t="s">
        <v>85</v>
      </c>
      <c r="G30" s="177">
        <v>1</v>
      </c>
      <c r="H30" s="177"/>
      <c r="I30" s="177" t="s">
        <v>71</v>
      </c>
    </row>
    <row r="31" spans="2:9" ht="16.2" customHeight="1" x14ac:dyDescent="0.3">
      <c r="B31" s="363" t="s">
        <v>12</v>
      </c>
      <c r="C31" s="178" t="s">
        <v>88</v>
      </c>
      <c r="D31" s="178" t="s">
        <v>89</v>
      </c>
      <c r="E31" s="179" t="s">
        <v>90</v>
      </c>
      <c r="F31" s="180" t="s">
        <v>70</v>
      </c>
      <c r="G31" s="177">
        <v>1</v>
      </c>
      <c r="H31" s="176"/>
      <c r="I31" s="177" t="s">
        <v>71</v>
      </c>
    </row>
    <row r="32" spans="2:9" ht="16.2" customHeight="1" x14ac:dyDescent="0.3">
      <c r="B32" s="364"/>
      <c r="C32" s="178" t="s">
        <v>91</v>
      </c>
      <c r="D32" s="178" t="s">
        <v>92</v>
      </c>
      <c r="E32" s="179" t="s">
        <v>93</v>
      </c>
      <c r="F32" s="180" t="s">
        <v>94</v>
      </c>
      <c r="G32" s="177">
        <v>1</v>
      </c>
      <c r="H32" s="176"/>
      <c r="I32" s="177" t="s">
        <v>71</v>
      </c>
    </row>
    <row r="33" spans="2:9" ht="16.2" customHeight="1" x14ac:dyDescent="0.3">
      <c r="B33" s="364"/>
      <c r="C33" s="181" t="s">
        <v>95</v>
      </c>
      <c r="D33" s="178" t="s">
        <v>96</v>
      </c>
      <c r="E33" s="179" t="s">
        <v>93</v>
      </c>
      <c r="F33" s="180" t="s">
        <v>94</v>
      </c>
      <c r="G33" s="177">
        <v>1</v>
      </c>
      <c r="H33" s="176"/>
      <c r="I33" s="177" t="s">
        <v>71</v>
      </c>
    </row>
    <row r="34" spans="2:9" ht="16.2" customHeight="1" x14ac:dyDescent="0.3">
      <c r="B34" s="364"/>
      <c r="C34" s="181" t="s">
        <v>97</v>
      </c>
      <c r="D34" s="178" t="s">
        <v>98</v>
      </c>
      <c r="E34" s="179" t="s">
        <v>99</v>
      </c>
      <c r="F34" s="180" t="s">
        <v>94</v>
      </c>
      <c r="G34" s="177">
        <v>1</v>
      </c>
      <c r="H34" s="176"/>
      <c r="I34" s="177" t="s">
        <v>71</v>
      </c>
    </row>
    <row r="35" spans="2:9" ht="16.2" customHeight="1" x14ac:dyDescent="0.3">
      <c r="B35" s="364"/>
      <c r="C35" s="182" t="s">
        <v>100</v>
      </c>
      <c r="D35" s="183" t="s">
        <v>101</v>
      </c>
      <c r="E35" s="179" t="s">
        <v>102</v>
      </c>
      <c r="F35" s="180" t="s">
        <v>94</v>
      </c>
      <c r="G35" s="177">
        <v>1</v>
      </c>
      <c r="H35" s="176"/>
      <c r="I35" s="177" t="s">
        <v>71</v>
      </c>
    </row>
    <row r="36" spans="2:9" ht="16.2" customHeight="1" x14ac:dyDescent="0.3">
      <c r="B36" s="364"/>
      <c r="C36" s="184" t="s">
        <v>103</v>
      </c>
      <c r="D36" s="184" t="s">
        <v>104</v>
      </c>
      <c r="E36" s="179" t="s">
        <v>102</v>
      </c>
      <c r="F36" s="180" t="s">
        <v>70</v>
      </c>
      <c r="G36" s="177">
        <v>1</v>
      </c>
      <c r="H36" s="176"/>
      <c r="I36" s="177" t="s">
        <v>71</v>
      </c>
    </row>
    <row r="37" spans="2:9" ht="16.2" customHeight="1" x14ac:dyDescent="0.3">
      <c r="B37" s="364"/>
      <c r="C37" s="185" t="s">
        <v>105</v>
      </c>
      <c r="D37" s="184" t="s">
        <v>106</v>
      </c>
      <c r="E37" s="179" t="s">
        <v>107</v>
      </c>
      <c r="F37" s="180" t="s">
        <v>94</v>
      </c>
      <c r="G37" s="177">
        <v>1</v>
      </c>
      <c r="H37" s="176"/>
      <c r="I37" s="177" t="s">
        <v>71</v>
      </c>
    </row>
    <row r="38" spans="2:9" ht="16.2" customHeight="1" x14ac:dyDescent="0.3">
      <c r="B38" s="364"/>
      <c r="C38" s="184" t="s">
        <v>108</v>
      </c>
      <c r="D38" s="184" t="s">
        <v>109</v>
      </c>
      <c r="E38" s="179" t="s">
        <v>102</v>
      </c>
      <c r="F38" s="180" t="s">
        <v>94</v>
      </c>
      <c r="G38" s="177">
        <v>1</v>
      </c>
      <c r="H38" s="176"/>
      <c r="I38" s="177" t="s">
        <v>71</v>
      </c>
    </row>
    <row r="39" spans="2:9" ht="16.2" customHeight="1" x14ac:dyDescent="0.3">
      <c r="B39" s="364"/>
      <c r="C39" s="185" t="s">
        <v>110</v>
      </c>
      <c r="D39" s="184" t="s">
        <v>111</v>
      </c>
      <c r="E39" s="179" t="s">
        <v>102</v>
      </c>
      <c r="F39" s="180" t="s">
        <v>94</v>
      </c>
      <c r="G39" s="177">
        <v>1</v>
      </c>
      <c r="H39" s="176"/>
      <c r="I39" s="177" t="s">
        <v>71</v>
      </c>
    </row>
    <row r="40" spans="2:9" ht="16.2" customHeight="1" x14ac:dyDescent="0.3">
      <c r="B40" s="361" t="s">
        <v>14</v>
      </c>
      <c r="C40" s="34" t="s">
        <v>112</v>
      </c>
      <c r="D40" s="34" t="s">
        <v>113</v>
      </c>
      <c r="E40" s="180" t="s">
        <v>114</v>
      </c>
      <c r="F40" s="180" t="s">
        <v>70</v>
      </c>
      <c r="G40" s="177">
        <v>1</v>
      </c>
      <c r="H40" s="176"/>
      <c r="I40" s="177" t="s">
        <v>71</v>
      </c>
    </row>
    <row r="41" spans="2:9" ht="16.2" customHeight="1" x14ac:dyDescent="0.3">
      <c r="B41" s="362"/>
      <c r="C41" s="34" t="s">
        <v>115</v>
      </c>
      <c r="D41" s="34" t="s">
        <v>116</v>
      </c>
      <c r="E41" s="180" t="s">
        <v>114</v>
      </c>
      <c r="F41" s="186" t="s">
        <v>94</v>
      </c>
      <c r="G41" s="177">
        <v>1</v>
      </c>
      <c r="H41" s="176"/>
      <c r="I41" s="177" t="s">
        <v>71</v>
      </c>
    </row>
    <row r="42" spans="2:9" ht="16.2" customHeight="1" x14ac:dyDescent="0.3">
      <c r="B42" s="362"/>
      <c r="C42" s="34" t="s">
        <v>117</v>
      </c>
      <c r="D42" s="34" t="s">
        <v>118</v>
      </c>
      <c r="E42" s="186" t="s">
        <v>119</v>
      </c>
      <c r="F42" s="180" t="s">
        <v>70</v>
      </c>
      <c r="G42" s="177">
        <v>1</v>
      </c>
      <c r="H42" s="176"/>
      <c r="I42" s="177" t="s">
        <v>71</v>
      </c>
    </row>
    <row r="43" spans="2:9" ht="16.2" customHeight="1" x14ac:dyDescent="0.3">
      <c r="B43" s="362"/>
      <c r="C43" s="34" t="s">
        <v>120</v>
      </c>
      <c r="D43" s="34" t="s">
        <v>121</v>
      </c>
      <c r="E43" s="186" t="s">
        <v>122</v>
      </c>
      <c r="F43" s="186" t="s">
        <v>70</v>
      </c>
      <c r="G43" s="177">
        <v>1</v>
      </c>
      <c r="H43" s="176"/>
      <c r="I43" s="177" t="s">
        <v>71</v>
      </c>
    </row>
    <row r="44" spans="2:9" ht="16.2" customHeight="1" x14ac:dyDescent="0.3">
      <c r="B44" s="362"/>
      <c r="C44" s="34" t="s">
        <v>123</v>
      </c>
      <c r="D44" s="34" t="s">
        <v>124</v>
      </c>
      <c r="E44" s="186" t="s">
        <v>125</v>
      </c>
      <c r="F44" s="186" t="s">
        <v>85</v>
      </c>
      <c r="G44" s="177">
        <v>1</v>
      </c>
      <c r="H44" s="176"/>
      <c r="I44" s="177" t="s">
        <v>71</v>
      </c>
    </row>
    <row r="45" spans="2:9" ht="16.2" customHeight="1" x14ac:dyDescent="0.3">
      <c r="B45" s="362"/>
      <c r="C45" s="34" t="s">
        <v>126</v>
      </c>
      <c r="D45" s="34" t="s">
        <v>127</v>
      </c>
      <c r="E45" s="186" t="s">
        <v>125</v>
      </c>
      <c r="F45" s="186" t="s">
        <v>85</v>
      </c>
      <c r="G45" s="177">
        <v>1</v>
      </c>
      <c r="H45" s="176"/>
      <c r="I45" s="177" t="s">
        <v>71</v>
      </c>
    </row>
    <row r="46" spans="2:9" ht="16.2" customHeight="1" x14ac:dyDescent="0.3">
      <c r="B46" s="362"/>
      <c r="C46" s="34" t="s">
        <v>128</v>
      </c>
      <c r="D46" s="34" t="s">
        <v>129</v>
      </c>
      <c r="E46" s="186" t="s">
        <v>125</v>
      </c>
      <c r="F46" s="186" t="s">
        <v>85</v>
      </c>
      <c r="G46" s="177">
        <v>1</v>
      </c>
      <c r="H46" s="176"/>
      <c r="I46" s="177" t="s">
        <v>71</v>
      </c>
    </row>
    <row r="47" spans="2:9" ht="16.2" customHeight="1" x14ac:dyDescent="0.3">
      <c r="B47" s="362"/>
      <c r="C47" s="34" t="s">
        <v>130</v>
      </c>
      <c r="D47" s="34" t="s">
        <v>131</v>
      </c>
      <c r="E47" s="186" t="s">
        <v>125</v>
      </c>
      <c r="F47" s="186" t="s">
        <v>85</v>
      </c>
      <c r="G47" s="177">
        <v>1</v>
      </c>
      <c r="H47" s="176"/>
      <c r="I47" s="177" t="s">
        <v>71</v>
      </c>
    </row>
    <row r="48" spans="2:9" ht="16.2" customHeight="1" x14ac:dyDescent="0.3">
      <c r="B48" s="362"/>
      <c r="C48" s="34" t="s">
        <v>132</v>
      </c>
      <c r="D48" s="34" t="s">
        <v>133</v>
      </c>
      <c r="E48" s="186" t="s">
        <v>125</v>
      </c>
      <c r="F48" s="186" t="s">
        <v>94</v>
      </c>
      <c r="G48" s="177">
        <v>1</v>
      </c>
      <c r="H48" s="176"/>
      <c r="I48" s="177" t="s">
        <v>71</v>
      </c>
    </row>
    <row r="49" spans="2:15" ht="16.2" customHeight="1" x14ac:dyDescent="0.3">
      <c r="B49" s="362"/>
      <c r="C49" s="34" t="s">
        <v>134</v>
      </c>
      <c r="D49" s="34" t="s">
        <v>135</v>
      </c>
      <c r="E49" s="186" t="s">
        <v>125</v>
      </c>
      <c r="F49" s="186" t="s">
        <v>85</v>
      </c>
      <c r="G49" s="177">
        <v>1</v>
      </c>
      <c r="H49" s="176"/>
      <c r="I49" s="177" t="s">
        <v>71</v>
      </c>
    </row>
    <row r="50" spans="2:15" ht="16.2" customHeight="1" x14ac:dyDescent="0.3">
      <c r="B50" s="362"/>
      <c r="C50" s="34" t="s">
        <v>136</v>
      </c>
      <c r="D50" s="34" t="s">
        <v>137</v>
      </c>
      <c r="E50" s="186" t="s">
        <v>125</v>
      </c>
      <c r="F50" s="186" t="s">
        <v>85</v>
      </c>
      <c r="G50" s="177">
        <v>1</v>
      </c>
      <c r="H50" s="176"/>
      <c r="I50" s="177" t="s">
        <v>71</v>
      </c>
    </row>
    <row r="51" spans="2:15" ht="16.2" customHeight="1" x14ac:dyDescent="0.3">
      <c r="B51" s="362"/>
      <c r="C51" s="34" t="s">
        <v>138</v>
      </c>
      <c r="D51" s="34" t="s">
        <v>139</v>
      </c>
      <c r="E51" s="186" t="s">
        <v>125</v>
      </c>
      <c r="F51" s="186" t="s">
        <v>85</v>
      </c>
      <c r="G51" s="177">
        <v>1</v>
      </c>
      <c r="H51" s="176"/>
      <c r="I51" s="177" t="s">
        <v>71</v>
      </c>
    </row>
    <row r="52" spans="2:15" ht="16.2" customHeight="1" x14ac:dyDescent="0.3">
      <c r="B52" s="362"/>
      <c r="C52" s="34" t="s">
        <v>140</v>
      </c>
      <c r="D52" s="34" t="s">
        <v>141</v>
      </c>
      <c r="E52" s="186" t="s">
        <v>125</v>
      </c>
      <c r="F52" s="186" t="s">
        <v>94</v>
      </c>
      <c r="G52" s="177">
        <v>1</v>
      </c>
      <c r="H52" s="177"/>
      <c r="I52" s="177" t="s">
        <v>71</v>
      </c>
    </row>
    <row r="53" spans="2:15" ht="16.2" customHeight="1" x14ac:dyDescent="0.3">
      <c r="B53" s="362"/>
      <c r="C53" s="34" t="s">
        <v>142</v>
      </c>
      <c r="D53" s="34" t="s">
        <v>143</v>
      </c>
      <c r="E53" s="186" t="s">
        <v>144</v>
      </c>
      <c r="F53" s="180" t="s">
        <v>70</v>
      </c>
      <c r="G53" s="177">
        <v>1</v>
      </c>
      <c r="H53" s="177"/>
      <c r="I53" s="177" t="s">
        <v>71</v>
      </c>
    </row>
    <row r="54" spans="2:15" ht="16.2" customHeight="1" x14ac:dyDescent="0.3">
      <c r="B54" s="362"/>
      <c r="C54" s="34" t="s">
        <v>145</v>
      </c>
      <c r="D54" s="34" t="s">
        <v>146</v>
      </c>
      <c r="E54" s="186" t="s">
        <v>144</v>
      </c>
      <c r="F54" s="186" t="s">
        <v>70</v>
      </c>
      <c r="G54" s="177">
        <v>1</v>
      </c>
      <c r="H54" s="177"/>
      <c r="I54" s="177" t="s">
        <v>71</v>
      </c>
    </row>
    <row r="55" spans="2:15" ht="16.2" customHeight="1" x14ac:dyDescent="0.3">
      <c r="B55" s="362"/>
      <c r="C55" s="34" t="s">
        <v>147</v>
      </c>
      <c r="D55" s="34" t="s">
        <v>148</v>
      </c>
      <c r="E55" s="186" t="s">
        <v>149</v>
      </c>
      <c r="F55" s="186"/>
      <c r="G55" s="177">
        <v>1</v>
      </c>
      <c r="H55" s="177"/>
      <c r="I55" s="177" t="s">
        <v>71</v>
      </c>
    </row>
    <row r="56" spans="2:15" ht="16.2" customHeight="1" x14ac:dyDescent="0.3">
      <c r="B56" s="362"/>
      <c r="C56" s="34" t="s">
        <v>150</v>
      </c>
      <c r="D56" s="34" t="s">
        <v>151</v>
      </c>
      <c r="E56" s="186" t="s">
        <v>149</v>
      </c>
      <c r="F56" s="186"/>
      <c r="G56" s="177">
        <v>1</v>
      </c>
      <c r="H56" s="177"/>
      <c r="I56" s="177" t="s">
        <v>71</v>
      </c>
    </row>
    <row r="57" spans="2:15" ht="16.2" customHeight="1" x14ac:dyDescent="0.3">
      <c r="B57" s="187"/>
      <c r="C57" s="188" t="s">
        <v>152</v>
      </c>
      <c r="D57" s="189"/>
      <c r="E57" s="190"/>
      <c r="F57" s="190"/>
      <c r="G57" s="191">
        <f>SUM(G23:G56)</f>
        <v>34</v>
      </c>
      <c r="H57" s="190"/>
      <c r="I57" s="190"/>
    </row>
    <row r="58" spans="2:15" ht="16.2" customHeight="1" thickBot="1" x14ac:dyDescent="0.35">
      <c r="B58" s="192"/>
      <c r="C58" s="193"/>
      <c r="D58" s="159"/>
      <c r="E58" s="160"/>
      <c r="F58" s="160"/>
      <c r="G58" s="160"/>
      <c r="H58" s="160"/>
      <c r="I58" s="160"/>
    </row>
    <row r="59" spans="2:15" ht="28.95" customHeight="1" thickBot="1" x14ac:dyDescent="0.35">
      <c r="B59" s="365" t="s">
        <v>153</v>
      </c>
      <c r="C59" s="366"/>
      <c r="D59" s="366"/>
      <c r="E59" s="366"/>
      <c r="F59" s="366"/>
      <c r="G59" s="366"/>
      <c r="H59" s="366"/>
      <c r="I59" s="366"/>
      <c r="J59" s="366"/>
      <c r="K59" s="366"/>
      <c r="L59" s="366"/>
      <c r="M59" s="366"/>
      <c r="N59" s="366"/>
      <c r="O59" s="367"/>
    </row>
    <row r="60" spans="2:15" ht="45.6" customHeight="1" thickBot="1" x14ac:dyDescent="0.35">
      <c r="B60" s="368" t="s">
        <v>154</v>
      </c>
      <c r="C60" s="370" t="s">
        <v>155</v>
      </c>
      <c r="D60" s="371"/>
      <c r="E60" s="372"/>
      <c r="F60" s="370" t="s">
        <v>156</v>
      </c>
      <c r="G60" s="371"/>
      <c r="H60" s="372"/>
      <c r="I60" s="373" t="s">
        <v>157</v>
      </c>
      <c r="J60" s="374"/>
      <c r="K60" s="374"/>
      <c r="L60" s="374"/>
      <c r="M60" s="374"/>
      <c r="N60" s="374"/>
      <c r="O60" s="375"/>
    </row>
    <row r="61" spans="2:15" ht="32.4" customHeight="1" x14ac:dyDescent="0.3">
      <c r="B61" s="369"/>
      <c r="C61" s="194" t="s">
        <v>158</v>
      </c>
      <c r="D61" s="194" t="s">
        <v>159</v>
      </c>
      <c r="E61" s="194" t="s">
        <v>152</v>
      </c>
      <c r="F61" s="194" t="s">
        <v>158</v>
      </c>
      <c r="G61" s="194" t="s">
        <v>159</v>
      </c>
      <c r="H61" s="194" t="s">
        <v>152</v>
      </c>
      <c r="I61" s="195" t="s">
        <v>160</v>
      </c>
      <c r="J61" s="196" t="s">
        <v>161</v>
      </c>
      <c r="K61" s="196" t="s">
        <v>162</v>
      </c>
      <c r="L61" s="196" t="s">
        <v>163</v>
      </c>
      <c r="M61" s="196" t="s">
        <v>164</v>
      </c>
      <c r="N61" s="196" t="s">
        <v>165</v>
      </c>
      <c r="O61" s="197" t="s">
        <v>6</v>
      </c>
    </row>
    <row r="62" spans="2:15" ht="15.6" x14ac:dyDescent="0.3">
      <c r="B62" s="198" t="s">
        <v>27</v>
      </c>
      <c r="C62" s="199">
        <v>48017</v>
      </c>
      <c r="D62" s="199">
        <v>35903</v>
      </c>
      <c r="E62" s="200">
        <f>C62+D62</f>
        <v>83920</v>
      </c>
      <c r="F62" s="201">
        <v>21607.65</v>
      </c>
      <c r="G62" s="202">
        <v>54965.35</v>
      </c>
      <c r="H62" s="202">
        <f t="shared" ref="H62:H71" si="3">SUM(F62:G62)</f>
        <v>76573</v>
      </c>
      <c r="I62" s="104">
        <v>0</v>
      </c>
      <c r="J62" s="104">
        <v>0</v>
      </c>
      <c r="K62" s="203">
        <v>579</v>
      </c>
      <c r="L62" s="203">
        <v>2381.5</v>
      </c>
      <c r="M62" s="203">
        <v>46686</v>
      </c>
      <c r="N62" s="203">
        <v>12797</v>
      </c>
      <c r="O62" s="204">
        <f t="shared" ref="O62:O71" si="4">N62+M62+L62+K62+J62+I62</f>
        <v>62443.5</v>
      </c>
    </row>
    <row r="63" spans="2:15" ht="15.6" x14ac:dyDescent="0.3">
      <c r="B63" s="198" t="s">
        <v>8</v>
      </c>
      <c r="C63" s="199">
        <v>304</v>
      </c>
      <c r="D63" s="199">
        <v>38198</v>
      </c>
      <c r="E63" s="200">
        <f t="shared" ref="E63:E72" si="5">C63+D63</f>
        <v>38502</v>
      </c>
      <c r="F63" s="201">
        <v>200</v>
      </c>
      <c r="G63" s="202">
        <v>48439.99</v>
      </c>
      <c r="H63" s="202">
        <f t="shared" si="3"/>
        <v>48639.99</v>
      </c>
      <c r="I63" s="104">
        <v>0</v>
      </c>
      <c r="J63" s="104">
        <v>0</v>
      </c>
      <c r="K63" s="203">
        <v>1182.43</v>
      </c>
      <c r="L63" s="203">
        <v>2909.57</v>
      </c>
      <c r="M63" s="203">
        <v>7303.07</v>
      </c>
      <c r="N63" s="203">
        <v>6603.39</v>
      </c>
      <c r="O63" s="203">
        <f t="shared" si="4"/>
        <v>17998.46</v>
      </c>
    </row>
    <row r="64" spans="2:15" ht="15.6" x14ac:dyDescent="0.3">
      <c r="B64" s="198" t="s">
        <v>9</v>
      </c>
      <c r="C64" s="199">
        <v>1927</v>
      </c>
      <c r="D64" s="199">
        <v>6711</v>
      </c>
      <c r="E64" s="200">
        <f t="shared" si="5"/>
        <v>8638</v>
      </c>
      <c r="F64" s="201">
        <v>762.8</v>
      </c>
      <c r="G64" s="202">
        <v>6579.5</v>
      </c>
      <c r="H64" s="202">
        <f t="shared" si="3"/>
        <v>7342.3</v>
      </c>
      <c r="I64" s="205">
        <v>0</v>
      </c>
      <c r="J64" s="104">
        <v>0</v>
      </c>
      <c r="K64" s="203">
        <v>709.87</v>
      </c>
      <c r="L64" s="203">
        <v>1656.23</v>
      </c>
      <c r="M64" s="203">
        <v>1589.64</v>
      </c>
      <c r="N64" s="203">
        <v>912.2</v>
      </c>
      <c r="O64" s="203">
        <f t="shared" si="4"/>
        <v>4867.9399999999996</v>
      </c>
    </row>
    <row r="65" spans="2:15" ht="16.2" customHeight="1" x14ac:dyDescent="0.3">
      <c r="B65" s="206" t="s">
        <v>166</v>
      </c>
      <c r="C65" s="199">
        <v>6150</v>
      </c>
      <c r="D65" s="199">
        <v>0</v>
      </c>
      <c r="E65" s="207">
        <f t="shared" si="5"/>
        <v>6150</v>
      </c>
      <c r="F65" s="201">
        <v>4503</v>
      </c>
      <c r="G65" s="208">
        <v>0</v>
      </c>
      <c r="H65" s="208">
        <f t="shared" si="3"/>
        <v>4503</v>
      </c>
      <c r="I65" s="209">
        <v>0</v>
      </c>
      <c r="J65" s="104">
        <v>0</v>
      </c>
      <c r="K65" s="203"/>
      <c r="L65" s="104">
        <v>0</v>
      </c>
      <c r="M65" s="104"/>
      <c r="N65" s="203">
        <v>3544.06</v>
      </c>
      <c r="O65" s="210">
        <f t="shared" si="4"/>
        <v>3544.06</v>
      </c>
    </row>
    <row r="66" spans="2:15" ht="15.6" x14ac:dyDescent="0.3">
      <c r="B66" s="198" t="s">
        <v>10</v>
      </c>
      <c r="C66" s="199">
        <v>11253</v>
      </c>
      <c r="D66" s="199">
        <v>28336</v>
      </c>
      <c r="E66" s="200">
        <f t="shared" si="5"/>
        <v>39589</v>
      </c>
      <c r="F66" s="201">
        <v>3150.84</v>
      </c>
      <c r="G66" s="202">
        <v>22385.439999999999</v>
      </c>
      <c r="H66" s="202">
        <f t="shared" si="3"/>
        <v>25536.28</v>
      </c>
      <c r="I66" s="104">
        <v>40.020000000000003</v>
      </c>
      <c r="J66" s="104">
        <v>949.92</v>
      </c>
      <c r="K66" s="203">
        <v>3689.32</v>
      </c>
      <c r="L66" s="203">
        <v>8932.98</v>
      </c>
      <c r="M66" s="203">
        <v>9723.2199999999993</v>
      </c>
      <c r="N66" s="203">
        <v>2819.98</v>
      </c>
      <c r="O66" s="203">
        <f t="shared" si="4"/>
        <v>26155.439999999999</v>
      </c>
    </row>
    <row r="67" spans="2:15" ht="15.6" x14ac:dyDescent="0.3">
      <c r="B67" s="198" t="s">
        <v>11</v>
      </c>
      <c r="C67" s="211">
        <v>22380</v>
      </c>
      <c r="D67" s="211">
        <v>57678</v>
      </c>
      <c r="E67" s="200">
        <f t="shared" si="5"/>
        <v>80058</v>
      </c>
      <c r="F67" s="201">
        <v>15265.92</v>
      </c>
      <c r="G67" s="202">
        <v>73625.47</v>
      </c>
      <c r="H67" s="202">
        <f t="shared" si="3"/>
        <v>88891.39</v>
      </c>
      <c r="I67" s="104">
        <v>0</v>
      </c>
      <c r="J67" s="203">
        <v>0</v>
      </c>
      <c r="K67" s="203">
        <v>12088.92</v>
      </c>
      <c r="L67" s="203">
        <v>21470.43</v>
      </c>
      <c r="M67" s="203">
        <v>6650.7</v>
      </c>
      <c r="N67" s="203">
        <v>5701.71</v>
      </c>
      <c r="O67" s="203">
        <f t="shared" si="4"/>
        <v>45911.759999999995</v>
      </c>
    </row>
    <row r="68" spans="2:15" ht="15.6" x14ac:dyDescent="0.3">
      <c r="B68" s="198" t="s">
        <v>12</v>
      </c>
      <c r="C68" s="212">
        <v>23400</v>
      </c>
      <c r="D68" s="211">
        <v>202628</v>
      </c>
      <c r="E68" s="200">
        <f t="shared" si="5"/>
        <v>226028</v>
      </c>
      <c r="F68" s="201">
        <v>11700</v>
      </c>
      <c r="G68" s="202">
        <v>167685.24</v>
      </c>
      <c r="H68" s="202">
        <f t="shared" si="3"/>
        <v>179385.24</v>
      </c>
      <c r="I68" s="104">
        <v>0</v>
      </c>
      <c r="J68" s="104">
        <v>0</v>
      </c>
      <c r="K68" s="203">
        <v>20765</v>
      </c>
      <c r="L68" s="203">
        <v>53840.36</v>
      </c>
      <c r="M68" s="203">
        <v>57941</v>
      </c>
      <c r="N68" s="203">
        <v>50760</v>
      </c>
      <c r="O68" s="203">
        <f t="shared" si="4"/>
        <v>183306.36</v>
      </c>
    </row>
    <row r="69" spans="2:15" ht="15.6" x14ac:dyDescent="0.3">
      <c r="B69" s="198" t="s">
        <v>13</v>
      </c>
      <c r="C69" s="213">
        <v>35572</v>
      </c>
      <c r="D69" s="213">
        <v>15003</v>
      </c>
      <c r="E69" s="200">
        <f t="shared" si="5"/>
        <v>50575</v>
      </c>
      <c r="F69" s="201">
        <v>14228.8</v>
      </c>
      <c r="G69" s="202">
        <v>12385.17</v>
      </c>
      <c r="H69" s="202">
        <f t="shared" si="3"/>
        <v>26613.97</v>
      </c>
      <c r="I69" s="104">
        <v>0</v>
      </c>
      <c r="J69" s="104"/>
      <c r="K69" s="203">
        <v>1246</v>
      </c>
      <c r="L69" s="203">
        <v>3561.5</v>
      </c>
      <c r="M69" s="203">
        <v>3338</v>
      </c>
      <c r="N69" s="203">
        <v>10155</v>
      </c>
      <c r="O69" s="203">
        <f t="shared" si="4"/>
        <v>18300.5</v>
      </c>
    </row>
    <row r="70" spans="2:15" ht="16.2" customHeight="1" x14ac:dyDescent="0.3">
      <c r="B70" s="214" t="s">
        <v>167</v>
      </c>
      <c r="C70" s="199">
        <v>32450</v>
      </c>
      <c r="D70" s="199">
        <v>0</v>
      </c>
      <c r="E70" s="207">
        <f t="shared" si="5"/>
        <v>32450</v>
      </c>
      <c r="F70" s="201">
        <v>44180</v>
      </c>
      <c r="G70" s="215">
        <v>0</v>
      </c>
      <c r="H70" s="215">
        <f t="shared" si="3"/>
        <v>44180</v>
      </c>
      <c r="I70" s="209">
        <v>0</v>
      </c>
      <c r="J70" s="104">
        <v>0</v>
      </c>
      <c r="K70" s="203"/>
      <c r="L70" s="104">
        <v>0</v>
      </c>
      <c r="M70" s="203">
        <v>1217</v>
      </c>
      <c r="N70" s="203">
        <v>4080</v>
      </c>
      <c r="O70" s="210">
        <f t="shared" si="4"/>
        <v>5297</v>
      </c>
    </row>
    <row r="71" spans="2:15" ht="15.6" x14ac:dyDescent="0.3">
      <c r="B71" s="198" t="s">
        <v>14</v>
      </c>
      <c r="C71" s="211">
        <v>25000</v>
      </c>
      <c r="D71" s="211">
        <v>133555</v>
      </c>
      <c r="E71" s="200">
        <f t="shared" si="5"/>
        <v>158555</v>
      </c>
      <c r="F71" s="201">
        <v>11250</v>
      </c>
      <c r="G71" s="202">
        <v>91810.75</v>
      </c>
      <c r="H71" s="202">
        <f t="shared" si="3"/>
        <v>103060.75</v>
      </c>
      <c r="I71" s="104">
        <v>0</v>
      </c>
      <c r="J71" s="104">
        <v>0</v>
      </c>
      <c r="K71" s="203">
        <v>1772.09</v>
      </c>
      <c r="L71" s="203">
        <v>22215.35</v>
      </c>
      <c r="M71" s="203">
        <v>37352.11</v>
      </c>
      <c r="N71" s="203">
        <v>34580.120000000003</v>
      </c>
      <c r="O71" s="203">
        <f t="shared" si="4"/>
        <v>95919.670000000013</v>
      </c>
    </row>
    <row r="72" spans="2:15" ht="18" x14ac:dyDescent="0.35">
      <c r="B72" s="60" t="s">
        <v>6</v>
      </c>
      <c r="C72" s="216">
        <f>SUM(C62:C71)</f>
        <v>206453</v>
      </c>
      <c r="D72" s="216">
        <f>SUM(D62:D71)</f>
        <v>518012</v>
      </c>
      <c r="E72" s="216">
        <f t="shared" si="5"/>
        <v>724465</v>
      </c>
      <c r="F72" s="202">
        <f t="shared" ref="F72:K72" si="6">SUM(F62:F71)</f>
        <v>126849.01</v>
      </c>
      <c r="G72" s="202">
        <f t="shared" si="6"/>
        <v>477876.91</v>
      </c>
      <c r="H72" s="202">
        <f t="shared" si="6"/>
        <v>604725.91999999993</v>
      </c>
      <c r="I72" s="217">
        <f t="shared" si="6"/>
        <v>40.020000000000003</v>
      </c>
      <c r="J72" s="203">
        <f t="shared" si="6"/>
        <v>949.92</v>
      </c>
      <c r="K72" s="203">
        <f t="shared" si="6"/>
        <v>42032.63</v>
      </c>
      <c r="L72" s="203">
        <f>SUM(L62:L71)</f>
        <v>116967.92000000001</v>
      </c>
      <c r="M72" s="203">
        <f>SUM(M62:M71)</f>
        <v>171800.74</v>
      </c>
      <c r="N72" s="203">
        <f>SUM(N62:N71)</f>
        <v>131953.46</v>
      </c>
      <c r="O72" s="218">
        <f>SUM(O62:O71)</f>
        <v>463744.68999999994</v>
      </c>
    </row>
    <row r="73" spans="2:15" x14ac:dyDescent="0.3">
      <c r="M73" s="220"/>
      <c r="N73" s="220"/>
    </row>
    <row r="74" spans="2:15" x14ac:dyDescent="0.3">
      <c r="B74" s="222"/>
      <c r="E74" s="223"/>
      <c r="F74" s="221"/>
      <c r="G74" s="221"/>
      <c r="H74" s="221"/>
    </row>
    <row r="75" spans="2:15" ht="15.6" x14ac:dyDescent="0.3">
      <c r="B75" s="360"/>
      <c r="C75" s="360"/>
      <c r="D75" s="360"/>
      <c r="E75" s="360"/>
      <c r="F75" s="129"/>
      <c r="G75" s="96"/>
      <c r="H75" s="96"/>
    </row>
    <row r="76" spans="2:15" x14ac:dyDescent="0.3">
      <c r="B76" t="s">
        <v>265</v>
      </c>
      <c r="G76" t="s">
        <v>15</v>
      </c>
      <c r="I76" t="s">
        <v>267</v>
      </c>
    </row>
    <row r="77" spans="2:15" x14ac:dyDescent="0.3">
      <c r="B77" s="335" t="s">
        <v>271</v>
      </c>
      <c r="C77" s="335"/>
      <c r="D77" s="103"/>
      <c r="F77" t="s">
        <v>15</v>
      </c>
      <c r="I77" s="335" t="s">
        <v>268</v>
      </c>
      <c r="J77" s="335"/>
      <c r="K77" s="335"/>
    </row>
  </sheetData>
  <mergeCells count="16">
    <mergeCell ref="I77:K77"/>
    <mergeCell ref="B77:C77"/>
    <mergeCell ref="B21:I21"/>
    <mergeCell ref="B5:I5"/>
    <mergeCell ref="B6:I6"/>
    <mergeCell ref="B8:I8"/>
    <mergeCell ref="B18:C18"/>
    <mergeCell ref="B75:E75"/>
    <mergeCell ref="B25:B30"/>
    <mergeCell ref="B31:B39"/>
    <mergeCell ref="B40:B56"/>
    <mergeCell ref="B59:O59"/>
    <mergeCell ref="B60:B61"/>
    <mergeCell ref="C60:E60"/>
    <mergeCell ref="F60:H60"/>
    <mergeCell ref="I60:O60"/>
  </mergeCells>
  <pageMargins left="0.7" right="0.7" top="0.75" bottom="0.75" header="0.3" footer="0.3"/>
  <pageSetup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5FA3C-7D34-45C6-94A3-171B6B7575FB}">
  <dimension ref="A4:AO19"/>
  <sheetViews>
    <sheetView workbookViewId="0">
      <selection activeCell="G18" sqref="G18"/>
    </sheetView>
  </sheetViews>
  <sheetFormatPr defaultColWidth="11.5546875" defaultRowHeight="14.4" x14ac:dyDescent="0.3"/>
  <cols>
    <col min="1" max="1" width="5.5546875" customWidth="1"/>
  </cols>
  <sheetData>
    <row r="4" spans="1:41" ht="18" x14ac:dyDescent="0.35">
      <c r="B4" s="376" t="s">
        <v>36</v>
      </c>
      <c r="C4" s="376"/>
      <c r="D4" s="87" t="s">
        <v>37</v>
      </c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</row>
    <row r="5" spans="1:41" ht="28.8" x14ac:dyDescent="0.3">
      <c r="A5" s="34"/>
      <c r="B5" s="88" t="s">
        <v>1</v>
      </c>
      <c r="C5" s="89" t="s">
        <v>38</v>
      </c>
      <c r="D5" s="90" t="s">
        <v>4</v>
      </c>
      <c r="E5" s="91" t="s">
        <v>5</v>
      </c>
      <c r="F5" s="92" t="s">
        <v>39</v>
      </c>
      <c r="G5" s="93" t="s">
        <v>40</v>
      </c>
      <c r="H5" s="90" t="s">
        <v>4</v>
      </c>
      <c r="I5" s="91" t="s">
        <v>5</v>
      </c>
      <c r="J5" s="94" t="s">
        <v>39</v>
      </c>
      <c r="K5" s="89" t="s">
        <v>41</v>
      </c>
      <c r="L5" s="90" t="s">
        <v>4</v>
      </c>
      <c r="M5" s="91" t="s">
        <v>5</v>
      </c>
      <c r="N5" s="92" t="s">
        <v>39</v>
      </c>
      <c r="O5" s="89" t="s">
        <v>42</v>
      </c>
      <c r="P5" s="90" t="s">
        <v>4</v>
      </c>
      <c r="Q5" s="91" t="s">
        <v>5</v>
      </c>
      <c r="R5" s="92" t="s">
        <v>39</v>
      </c>
      <c r="S5" s="89" t="s">
        <v>43</v>
      </c>
      <c r="T5" s="90" t="s">
        <v>4</v>
      </c>
      <c r="U5" s="91" t="s">
        <v>5</v>
      </c>
      <c r="V5" s="92" t="s">
        <v>39</v>
      </c>
      <c r="W5" s="89" t="s">
        <v>44</v>
      </c>
      <c r="X5" s="90" t="s">
        <v>4</v>
      </c>
      <c r="Y5" s="91" t="s">
        <v>5</v>
      </c>
      <c r="Z5" s="92" t="s">
        <v>39</v>
      </c>
      <c r="AA5" s="95" t="s">
        <v>45</v>
      </c>
      <c r="AB5" s="90" t="s">
        <v>4</v>
      </c>
      <c r="AC5" s="91" t="s">
        <v>5</v>
      </c>
      <c r="AD5" s="92" t="s">
        <v>39</v>
      </c>
      <c r="AE5" s="89" t="s">
        <v>46</v>
      </c>
      <c r="AF5" s="90" t="s">
        <v>4</v>
      </c>
      <c r="AG5" s="91" t="s">
        <v>5</v>
      </c>
      <c r="AH5" s="92" t="s">
        <v>39</v>
      </c>
      <c r="AI5" s="89" t="s">
        <v>47</v>
      </c>
      <c r="AJ5" s="90" t="s">
        <v>4</v>
      </c>
      <c r="AK5" s="91" t="s">
        <v>5</v>
      </c>
      <c r="AL5" s="92" t="s">
        <v>39</v>
      </c>
    </row>
    <row r="6" spans="1:41" s="75" customFormat="1" ht="15.6" x14ac:dyDescent="0.3">
      <c r="A6" s="76">
        <v>1</v>
      </c>
      <c r="B6" s="79" t="s">
        <v>27</v>
      </c>
      <c r="C6" s="80">
        <v>107</v>
      </c>
      <c r="D6" s="80">
        <v>86</v>
      </c>
      <c r="E6" s="80">
        <v>21</v>
      </c>
      <c r="F6" s="80">
        <v>107</v>
      </c>
      <c r="G6" s="80">
        <v>14</v>
      </c>
      <c r="H6" s="80">
        <v>14</v>
      </c>
      <c r="I6" s="80">
        <v>0</v>
      </c>
      <c r="J6" s="80">
        <v>14</v>
      </c>
      <c r="K6" s="80">
        <v>24</v>
      </c>
      <c r="L6" s="80">
        <v>20</v>
      </c>
      <c r="M6" s="80">
        <v>4</v>
      </c>
      <c r="N6" s="80">
        <v>24</v>
      </c>
      <c r="O6" s="80">
        <v>13</v>
      </c>
      <c r="P6" s="80">
        <v>8</v>
      </c>
      <c r="Q6" s="80">
        <v>0</v>
      </c>
      <c r="R6" s="80">
        <v>12</v>
      </c>
      <c r="S6" s="80">
        <v>2</v>
      </c>
      <c r="T6" s="80">
        <v>14</v>
      </c>
      <c r="U6" s="80">
        <v>16</v>
      </c>
      <c r="V6" s="80">
        <v>30</v>
      </c>
      <c r="W6" s="80">
        <v>1</v>
      </c>
      <c r="X6" s="80">
        <v>6</v>
      </c>
      <c r="Y6" s="80">
        <v>0</v>
      </c>
      <c r="Z6" s="80">
        <v>6</v>
      </c>
      <c r="AA6" s="80">
        <v>0</v>
      </c>
      <c r="AB6" s="80">
        <v>0</v>
      </c>
      <c r="AC6" s="80">
        <v>0</v>
      </c>
      <c r="AD6" s="80">
        <v>0</v>
      </c>
      <c r="AE6" s="80">
        <v>0</v>
      </c>
      <c r="AF6" s="80">
        <v>0</v>
      </c>
      <c r="AG6" s="80">
        <v>0</v>
      </c>
      <c r="AH6" s="80">
        <v>0</v>
      </c>
      <c r="AI6" s="80">
        <v>3</v>
      </c>
      <c r="AJ6" s="80">
        <v>55</v>
      </c>
      <c r="AK6" s="80">
        <v>16</v>
      </c>
      <c r="AL6" s="80">
        <v>71</v>
      </c>
      <c r="AM6" s="75">
        <v>175</v>
      </c>
      <c r="AN6" s="75">
        <v>53</v>
      </c>
      <c r="AO6" s="75">
        <v>228</v>
      </c>
    </row>
    <row r="7" spans="1:41" s="75" customFormat="1" ht="15.6" x14ac:dyDescent="0.3">
      <c r="A7" s="76">
        <v>2</v>
      </c>
      <c r="B7" s="81" t="s">
        <v>8</v>
      </c>
      <c r="C7" s="80">
        <v>187</v>
      </c>
      <c r="D7" s="80">
        <v>174</v>
      </c>
      <c r="E7" s="80">
        <v>13</v>
      </c>
      <c r="F7" s="80">
        <v>187</v>
      </c>
      <c r="G7" s="80">
        <v>35</v>
      </c>
      <c r="H7" s="80">
        <v>29</v>
      </c>
      <c r="I7" s="80">
        <v>6</v>
      </c>
      <c r="J7" s="80">
        <v>35</v>
      </c>
      <c r="K7" s="80">
        <v>101</v>
      </c>
      <c r="L7" s="80">
        <v>92</v>
      </c>
      <c r="M7" s="80">
        <v>9</v>
      </c>
      <c r="N7" s="80">
        <v>101</v>
      </c>
      <c r="O7" s="80">
        <v>14</v>
      </c>
      <c r="P7" s="80">
        <v>14</v>
      </c>
      <c r="Q7" s="80">
        <v>0</v>
      </c>
      <c r="R7" s="80">
        <v>14</v>
      </c>
      <c r="S7" s="80">
        <v>9</v>
      </c>
      <c r="T7" s="80">
        <v>31</v>
      </c>
      <c r="U7" s="80">
        <v>5</v>
      </c>
      <c r="V7" s="80">
        <v>36</v>
      </c>
      <c r="W7" s="80">
        <v>6</v>
      </c>
      <c r="X7" s="80">
        <v>27</v>
      </c>
      <c r="Y7" s="80">
        <v>3</v>
      </c>
      <c r="Z7" s="80">
        <v>30</v>
      </c>
      <c r="AA7" s="80">
        <v>0</v>
      </c>
      <c r="AB7" s="80">
        <v>0</v>
      </c>
      <c r="AC7" s="80">
        <v>0</v>
      </c>
      <c r="AD7" s="80">
        <v>0</v>
      </c>
      <c r="AE7" s="80">
        <v>0</v>
      </c>
      <c r="AF7" s="80">
        <v>0</v>
      </c>
      <c r="AG7" s="80">
        <v>0</v>
      </c>
      <c r="AH7" s="80">
        <v>0</v>
      </c>
      <c r="AI7" s="80">
        <v>4</v>
      </c>
      <c r="AJ7" s="80">
        <v>33</v>
      </c>
      <c r="AK7" s="80">
        <v>4</v>
      </c>
      <c r="AL7" s="80">
        <v>37</v>
      </c>
      <c r="AM7" s="75">
        <v>294</v>
      </c>
      <c r="AN7" s="75">
        <v>31</v>
      </c>
      <c r="AO7" s="75">
        <v>325</v>
      </c>
    </row>
    <row r="8" spans="1:41" s="75" customFormat="1" ht="15.6" x14ac:dyDescent="0.3">
      <c r="A8" s="76">
        <v>3</v>
      </c>
      <c r="B8" s="79" t="s">
        <v>9</v>
      </c>
      <c r="C8" s="80">
        <v>93</v>
      </c>
      <c r="D8" s="80">
        <v>71</v>
      </c>
      <c r="E8" s="80">
        <v>5</v>
      </c>
      <c r="F8" s="80">
        <v>76</v>
      </c>
      <c r="G8" s="80">
        <v>20</v>
      </c>
      <c r="H8" s="80">
        <v>20</v>
      </c>
      <c r="I8" s="80">
        <v>0</v>
      </c>
      <c r="J8" s="80">
        <v>20</v>
      </c>
      <c r="K8" s="80">
        <v>0</v>
      </c>
      <c r="L8" s="80">
        <v>0</v>
      </c>
      <c r="M8" s="80">
        <v>0</v>
      </c>
      <c r="N8" s="80">
        <v>0</v>
      </c>
      <c r="O8" s="80">
        <v>3</v>
      </c>
      <c r="P8" s="80">
        <v>3</v>
      </c>
      <c r="Q8" s="80">
        <v>0</v>
      </c>
      <c r="R8" s="80">
        <v>3</v>
      </c>
      <c r="S8" s="80">
        <v>4</v>
      </c>
      <c r="T8" s="80">
        <v>9</v>
      </c>
      <c r="U8" s="80">
        <v>0</v>
      </c>
      <c r="V8" s="80">
        <v>9</v>
      </c>
      <c r="W8" s="80">
        <v>2</v>
      </c>
      <c r="X8" s="80">
        <v>16</v>
      </c>
      <c r="Y8" s="80">
        <v>0</v>
      </c>
      <c r="Z8" s="80">
        <v>16</v>
      </c>
      <c r="AA8" s="80">
        <v>0</v>
      </c>
      <c r="AB8" s="80">
        <v>0</v>
      </c>
      <c r="AC8" s="80">
        <v>0</v>
      </c>
      <c r="AD8" s="80">
        <v>0</v>
      </c>
      <c r="AE8" s="80">
        <v>0</v>
      </c>
      <c r="AF8" s="80">
        <v>0</v>
      </c>
      <c r="AG8" s="80">
        <v>0</v>
      </c>
      <c r="AH8" s="80">
        <v>0</v>
      </c>
      <c r="AI8" s="80">
        <v>0</v>
      </c>
      <c r="AJ8" s="80">
        <v>0</v>
      </c>
      <c r="AK8" s="80">
        <v>0</v>
      </c>
      <c r="AL8" s="80">
        <v>0</v>
      </c>
      <c r="AM8" s="75">
        <v>116</v>
      </c>
      <c r="AN8" s="75">
        <v>5</v>
      </c>
      <c r="AO8" s="75">
        <v>121</v>
      </c>
    </row>
    <row r="9" spans="1:41" s="75" customFormat="1" ht="15.6" x14ac:dyDescent="0.3">
      <c r="A9" s="76">
        <v>4</v>
      </c>
      <c r="B9" s="79" t="s">
        <v>10</v>
      </c>
      <c r="C9" s="80">
        <v>234</v>
      </c>
      <c r="D9" s="80">
        <v>195</v>
      </c>
      <c r="E9" s="80">
        <v>25</v>
      </c>
      <c r="F9" s="80">
        <v>223</v>
      </c>
      <c r="G9" s="80">
        <v>22</v>
      </c>
      <c r="H9" s="80">
        <v>21</v>
      </c>
      <c r="I9" s="80">
        <v>1</v>
      </c>
      <c r="J9" s="80">
        <v>22</v>
      </c>
      <c r="K9" s="80">
        <v>127</v>
      </c>
      <c r="L9" s="80">
        <v>101</v>
      </c>
      <c r="M9" s="80">
        <v>20</v>
      </c>
      <c r="N9" s="80">
        <v>121</v>
      </c>
      <c r="O9" s="80">
        <v>37</v>
      </c>
      <c r="P9" s="80">
        <v>34</v>
      </c>
      <c r="Q9" s="80">
        <v>3</v>
      </c>
      <c r="R9" s="80">
        <v>37</v>
      </c>
      <c r="S9" s="80">
        <v>4</v>
      </c>
      <c r="T9" s="80">
        <v>18</v>
      </c>
      <c r="U9" s="80">
        <v>4</v>
      </c>
      <c r="V9" s="80">
        <v>22</v>
      </c>
      <c r="W9" s="80">
        <v>0</v>
      </c>
      <c r="X9" s="80">
        <v>0</v>
      </c>
      <c r="Y9" s="80">
        <v>0</v>
      </c>
      <c r="Z9" s="80">
        <v>0</v>
      </c>
      <c r="AA9" s="80">
        <v>0</v>
      </c>
      <c r="AB9" s="80">
        <v>0</v>
      </c>
      <c r="AC9" s="80">
        <v>0</v>
      </c>
      <c r="AD9" s="80">
        <v>0</v>
      </c>
      <c r="AE9" s="80">
        <v>0</v>
      </c>
      <c r="AF9" s="80">
        <v>0</v>
      </c>
      <c r="AG9" s="80">
        <v>0</v>
      </c>
      <c r="AH9" s="80">
        <v>0</v>
      </c>
      <c r="AI9" s="80">
        <v>4</v>
      </c>
      <c r="AJ9" s="80">
        <v>30</v>
      </c>
      <c r="AK9" s="80">
        <v>6</v>
      </c>
      <c r="AL9" s="80">
        <v>38</v>
      </c>
      <c r="AM9" s="75">
        <v>264</v>
      </c>
      <c r="AN9" s="75">
        <v>36</v>
      </c>
      <c r="AO9" s="75">
        <v>300</v>
      </c>
    </row>
    <row r="10" spans="1:41" s="75" customFormat="1" ht="15.6" x14ac:dyDescent="0.3">
      <c r="A10" s="76">
        <v>5</v>
      </c>
      <c r="B10" s="79" t="s">
        <v>11</v>
      </c>
      <c r="C10" s="80">
        <v>158</v>
      </c>
      <c r="D10" s="80">
        <v>119</v>
      </c>
      <c r="E10" s="80">
        <v>18</v>
      </c>
      <c r="F10" s="80">
        <v>137</v>
      </c>
      <c r="G10" s="80">
        <v>4</v>
      </c>
      <c r="H10" s="80">
        <v>4</v>
      </c>
      <c r="I10" s="80">
        <v>0</v>
      </c>
      <c r="J10" s="80">
        <v>4</v>
      </c>
      <c r="K10" s="80">
        <v>61</v>
      </c>
      <c r="L10" s="80">
        <v>42</v>
      </c>
      <c r="M10" s="80">
        <v>12</v>
      </c>
      <c r="N10" s="80">
        <v>54</v>
      </c>
      <c r="O10" s="80">
        <v>7</v>
      </c>
      <c r="P10" s="80">
        <v>5</v>
      </c>
      <c r="Q10" s="80">
        <v>2</v>
      </c>
      <c r="R10" s="80">
        <v>7</v>
      </c>
      <c r="S10" s="80">
        <v>2</v>
      </c>
      <c r="T10" s="80">
        <v>18</v>
      </c>
      <c r="U10" s="80">
        <v>0</v>
      </c>
      <c r="V10" s="80">
        <v>18</v>
      </c>
      <c r="W10" s="80">
        <v>2</v>
      </c>
      <c r="X10" s="80">
        <v>6</v>
      </c>
      <c r="Y10" s="80">
        <v>0</v>
      </c>
      <c r="Z10" s="80">
        <v>6</v>
      </c>
      <c r="AA10" s="80">
        <v>0</v>
      </c>
      <c r="AB10" s="80">
        <v>0</v>
      </c>
      <c r="AC10" s="80">
        <v>0</v>
      </c>
      <c r="AD10" s="80">
        <v>0</v>
      </c>
      <c r="AE10" s="80">
        <v>0</v>
      </c>
      <c r="AF10" s="80">
        <v>0</v>
      </c>
      <c r="AG10" s="80">
        <v>0</v>
      </c>
      <c r="AH10" s="80">
        <v>0</v>
      </c>
      <c r="AI10" s="80">
        <v>0</v>
      </c>
      <c r="AJ10" s="80">
        <v>0</v>
      </c>
      <c r="AK10" s="80">
        <v>0</v>
      </c>
      <c r="AL10" s="80">
        <v>0</v>
      </c>
      <c r="AM10" s="75">
        <v>147</v>
      </c>
      <c r="AN10" s="75">
        <v>18</v>
      </c>
      <c r="AO10" s="75">
        <v>165</v>
      </c>
    </row>
    <row r="11" spans="1:41" s="75" customFormat="1" ht="15.6" x14ac:dyDescent="0.3">
      <c r="A11" s="76">
        <v>6</v>
      </c>
      <c r="B11" s="79" t="s">
        <v>12</v>
      </c>
      <c r="C11" s="80">
        <v>340</v>
      </c>
      <c r="D11" s="80">
        <v>281</v>
      </c>
      <c r="E11" s="80">
        <v>59</v>
      </c>
      <c r="F11" s="80">
        <v>340</v>
      </c>
      <c r="G11" s="80">
        <v>195</v>
      </c>
      <c r="H11" s="80">
        <v>163</v>
      </c>
      <c r="I11" s="80">
        <v>29</v>
      </c>
      <c r="J11" s="80">
        <v>192</v>
      </c>
      <c r="K11" s="80">
        <v>133</v>
      </c>
      <c r="L11" s="80">
        <v>102</v>
      </c>
      <c r="M11" s="80">
        <v>31</v>
      </c>
      <c r="N11" s="80">
        <v>133</v>
      </c>
      <c r="O11" s="80">
        <v>75</v>
      </c>
      <c r="P11" s="80">
        <v>58</v>
      </c>
      <c r="Q11" s="80">
        <v>17</v>
      </c>
      <c r="R11" s="80">
        <v>75</v>
      </c>
      <c r="S11" s="80">
        <v>29</v>
      </c>
      <c r="T11" s="80">
        <v>100</v>
      </c>
      <c r="U11" s="80">
        <v>22</v>
      </c>
      <c r="V11" s="80">
        <v>122</v>
      </c>
      <c r="W11" s="80">
        <v>13</v>
      </c>
      <c r="X11" s="80">
        <v>33</v>
      </c>
      <c r="Y11" s="80">
        <v>11</v>
      </c>
      <c r="Z11" s="80">
        <v>44</v>
      </c>
      <c r="AA11" s="80">
        <v>0</v>
      </c>
      <c r="AB11" s="80">
        <v>0</v>
      </c>
      <c r="AC11" s="80">
        <v>0</v>
      </c>
      <c r="AD11" s="80">
        <v>0</v>
      </c>
      <c r="AE11" s="80">
        <v>0</v>
      </c>
      <c r="AF11" s="80">
        <v>0</v>
      </c>
      <c r="AG11" s="80">
        <v>0</v>
      </c>
      <c r="AH11" s="80">
        <v>0</v>
      </c>
      <c r="AI11" s="80">
        <v>1</v>
      </c>
      <c r="AJ11" s="80">
        <v>9</v>
      </c>
      <c r="AK11" s="80">
        <v>1</v>
      </c>
      <c r="AL11" s="80">
        <v>10</v>
      </c>
      <c r="AM11" s="75">
        <v>586</v>
      </c>
      <c r="AN11" s="75">
        <v>122</v>
      </c>
      <c r="AO11" s="75">
        <v>708</v>
      </c>
    </row>
    <row r="12" spans="1:41" s="75" customFormat="1" ht="15.6" x14ac:dyDescent="0.3">
      <c r="A12" s="76">
        <v>7</v>
      </c>
      <c r="B12" s="79" t="s">
        <v>13</v>
      </c>
      <c r="C12" s="80">
        <v>83</v>
      </c>
      <c r="D12" s="80">
        <v>66</v>
      </c>
      <c r="E12" s="80">
        <v>17</v>
      </c>
      <c r="F12" s="80">
        <v>83</v>
      </c>
      <c r="G12" s="80">
        <v>31</v>
      </c>
      <c r="H12" s="80">
        <v>28</v>
      </c>
      <c r="I12" s="80">
        <v>3</v>
      </c>
      <c r="J12" s="80">
        <v>31</v>
      </c>
      <c r="K12" s="80">
        <v>42</v>
      </c>
      <c r="L12" s="80">
        <v>36</v>
      </c>
      <c r="M12" s="80">
        <v>6</v>
      </c>
      <c r="N12" s="80">
        <v>42</v>
      </c>
      <c r="O12" s="80">
        <v>14</v>
      </c>
      <c r="P12" s="80">
        <v>14</v>
      </c>
      <c r="Q12" s="80">
        <v>0</v>
      </c>
      <c r="R12" s="80">
        <v>14</v>
      </c>
      <c r="S12" s="80">
        <v>2</v>
      </c>
      <c r="T12" s="80">
        <v>9</v>
      </c>
      <c r="U12" s="80">
        <v>4</v>
      </c>
      <c r="V12" s="80">
        <v>13</v>
      </c>
      <c r="W12" s="80">
        <v>0</v>
      </c>
      <c r="X12" s="80">
        <v>0</v>
      </c>
      <c r="Y12" s="80">
        <v>0</v>
      </c>
      <c r="Z12" s="80">
        <v>0</v>
      </c>
      <c r="AA12" s="80">
        <v>0</v>
      </c>
      <c r="AB12" s="80">
        <v>0</v>
      </c>
      <c r="AC12" s="80">
        <v>0</v>
      </c>
      <c r="AD12" s="80">
        <v>0</v>
      </c>
      <c r="AE12" s="80">
        <v>0</v>
      </c>
      <c r="AF12" s="80">
        <v>0</v>
      </c>
      <c r="AG12" s="80">
        <v>0</v>
      </c>
      <c r="AH12" s="80">
        <v>0</v>
      </c>
      <c r="AI12" s="80">
        <v>1</v>
      </c>
      <c r="AJ12" s="80">
        <v>22</v>
      </c>
      <c r="AK12" s="80">
        <v>4</v>
      </c>
      <c r="AL12" s="80">
        <v>26</v>
      </c>
      <c r="AM12" s="75">
        <v>125</v>
      </c>
      <c r="AN12" s="75">
        <v>28</v>
      </c>
      <c r="AO12" s="75">
        <v>153</v>
      </c>
    </row>
    <row r="13" spans="1:41" s="75" customFormat="1" ht="15.6" x14ac:dyDescent="0.3">
      <c r="A13" s="76">
        <v>8</v>
      </c>
      <c r="B13" s="79" t="s">
        <v>14</v>
      </c>
      <c r="C13" s="80">
        <v>195</v>
      </c>
      <c r="D13" s="80">
        <v>163</v>
      </c>
      <c r="E13" s="80">
        <v>32</v>
      </c>
      <c r="F13" s="80">
        <v>195</v>
      </c>
      <c r="G13" s="80">
        <v>63</v>
      </c>
      <c r="H13" s="80">
        <v>53</v>
      </c>
      <c r="I13" s="80">
        <v>10</v>
      </c>
      <c r="J13" s="80">
        <v>62</v>
      </c>
      <c r="K13" s="80">
        <v>214</v>
      </c>
      <c r="L13" s="80">
        <v>184</v>
      </c>
      <c r="M13" s="80">
        <v>30</v>
      </c>
      <c r="N13" s="80">
        <v>214</v>
      </c>
      <c r="O13" s="80">
        <v>71</v>
      </c>
      <c r="P13" s="80">
        <v>60</v>
      </c>
      <c r="Q13" s="80">
        <v>11</v>
      </c>
      <c r="R13" s="80">
        <v>71</v>
      </c>
      <c r="S13" s="80">
        <v>9</v>
      </c>
      <c r="T13" s="80">
        <v>27</v>
      </c>
      <c r="U13" s="80">
        <v>6</v>
      </c>
      <c r="V13" s="80">
        <v>33</v>
      </c>
      <c r="W13" s="80">
        <v>8</v>
      </c>
      <c r="X13" s="80">
        <v>13</v>
      </c>
      <c r="Y13" s="80">
        <v>4</v>
      </c>
      <c r="Z13" s="80">
        <v>17</v>
      </c>
      <c r="AA13" s="80">
        <v>0</v>
      </c>
      <c r="AB13" s="80">
        <v>0</v>
      </c>
      <c r="AC13" s="80">
        <v>0</v>
      </c>
      <c r="AD13" s="80">
        <v>0</v>
      </c>
      <c r="AE13" s="80">
        <v>0</v>
      </c>
      <c r="AF13" s="80">
        <v>0</v>
      </c>
      <c r="AG13" s="80">
        <v>0</v>
      </c>
      <c r="AH13" s="80">
        <v>0</v>
      </c>
      <c r="AI13" s="80">
        <v>10</v>
      </c>
      <c r="AJ13" s="80">
        <v>56</v>
      </c>
      <c r="AK13" s="80">
        <v>8</v>
      </c>
      <c r="AL13" s="80">
        <v>64</v>
      </c>
      <c r="AM13" s="75">
        <v>312</v>
      </c>
      <c r="AN13" s="75">
        <v>60</v>
      </c>
      <c r="AO13" s="75">
        <v>372</v>
      </c>
    </row>
    <row r="14" spans="1:41" s="75" customFormat="1" ht="15.6" x14ac:dyDescent="0.3">
      <c r="A14" s="76"/>
      <c r="B14" s="82" t="s">
        <v>6</v>
      </c>
      <c r="C14" s="83">
        <v>1397</v>
      </c>
      <c r="D14" s="83">
        <v>1155</v>
      </c>
      <c r="E14" s="83">
        <v>190</v>
      </c>
      <c r="F14" s="83">
        <v>1348</v>
      </c>
      <c r="G14" s="83">
        <v>384</v>
      </c>
      <c r="H14" s="83">
        <v>332</v>
      </c>
      <c r="I14" s="83">
        <v>49</v>
      </c>
      <c r="J14" s="83">
        <v>380</v>
      </c>
      <c r="K14" s="83">
        <v>702</v>
      </c>
      <c r="L14" s="83">
        <v>577</v>
      </c>
      <c r="M14" s="83">
        <v>112</v>
      </c>
      <c r="N14" s="83">
        <v>689</v>
      </c>
      <c r="O14" s="83">
        <v>234</v>
      </c>
      <c r="P14" s="83">
        <v>196</v>
      </c>
      <c r="Q14" s="83">
        <v>33</v>
      </c>
      <c r="R14" s="83">
        <v>233</v>
      </c>
      <c r="S14" s="83">
        <v>61</v>
      </c>
      <c r="T14" s="83">
        <v>226</v>
      </c>
      <c r="U14" s="83">
        <v>57</v>
      </c>
      <c r="V14" s="83">
        <v>283</v>
      </c>
      <c r="W14" s="83">
        <v>32</v>
      </c>
      <c r="X14" s="83">
        <v>101</v>
      </c>
      <c r="Y14" s="83">
        <v>18</v>
      </c>
      <c r="Z14" s="83">
        <v>119</v>
      </c>
      <c r="AA14" s="84">
        <v>0</v>
      </c>
      <c r="AB14" s="84">
        <v>0</v>
      </c>
      <c r="AC14" s="84">
        <v>0</v>
      </c>
      <c r="AD14" s="84">
        <v>0</v>
      </c>
      <c r="AE14" s="84">
        <v>0</v>
      </c>
      <c r="AF14" s="84">
        <v>0</v>
      </c>
      <c r="AG14" s="84">
        <v>0</v>
      </c>
      <c r="AH14" s="84">
        <v>0</v>
      </c>
      <c r="AI14" s="84">
        <v>23</v>
      </c>
      <c r="AJ14" s="84">
        <v>205</v>
      </c>
      <c r="AK14" s="84">
        <v>39</v>
      </c>
      <c r="AL14" s="84">
        <v>246</v>
      </c>
      <c r="AM14" s="85">
        <v>2019</v>
      </c>
      <c r="AN14" s="85">
        <v>353</v>
      </c>
      <c r="AO14" s="86">
        <v>2372</v>
      </c>
    </row>
    <row r="17" spans="2:11" x14ac:dyDescent="0.3">
      <c r="B17" t="s">
        <v>265</v>
      </c>
      <c r="G17" t="s">
        <v>15</v>
      </c>
      <c r="I17" t="s">
        <v>267</v>
      </c>
    </row>
    <row r="18" spans="2:11" x14ac:dyDescent="0.3">
      <c r="B18" s="335" t="s">
        <v>273</v>
      </c>
      <c r="C18" s="335"/>
      <c r="D18" s="335"/>
      <c r="F18" t="s">
        <v>15</v>
      </c>
      <c r="I18" s="335" t="s">
        <v>268</v>
      </c>
      <c r="J18" s="335"/>
      <c r="K18" s="335"/>
    </row>
    <row r="19" spans="2:11" x14ac:dyDescent="0.3">
      <c r="C19" s="103"/>
      <c r="D19" s="103"/>
      <c r="E19" s="103"/>
    </row>
  </sheetData>
  <mergeCells count="3">
    <mergeCell ref="B4:C4"/>
    <mergeCell ref="B18:D18"/>
    <mergeCell ref="I18:K1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94659-E003-4AAC-811E-AA24D2B03E10}">
  <dimension ref="A5:M18"/>
  <sheetViews>
    <sheetView workbookViewId="0">
      <selection activeCell="A19" sqref="A19"/>
    </sheetView>
  </sheetViews>
  <sheetFormatPr defaultColWidth="11.5546875" defaultRowHeight="14.4" x14ac:dyDescent="0.3"/>
  <cols>
    <col min="1" max="1" width="14.6640625" customWidth="1"/>
  </cols>
  <sheetData>
    <row r="5" spans="1:13" s="1" customFormat="1" ht="15.6" x14ac:dyDescent="0.3">
      <c r="A5" s="105" t="s">
        <v>1</v>
      </c>
      <c r="B5" s="106" t="s">
        <v>48</v>
      </c>
      <c r="C5" s="107" t="s">
        <v>4</v>
      </c>
      <c r="D5" s="108" t="s">
        <v>5</v>
      </c>
      <c r="E5" s="109" t="s">
        <v>39</v>
      </c>
      <c r="F5" s="106" t="s">
        <v>49</v>
      </c>
      <c r="G5" s="107" t="s">
        <v>4</v>
      </c>
      <c r="H5" s="108" t="s">
        <v>5</v>
      </c>
      <c r="I5" s="109" t="s">
        <v>39</v>
      </c>
      <c r="J5" s="106" t="s">
        <v>50</v>
      </c>
      <c r="K5" s="107" t="s">
        <v>4</v>
      </c>
      <c r="L5" s="108" t="s">
        <v>5</v>
      </c>
      <c r="M5" s="109" t="s">
        <v>39</v>
      </c>
    </row>
    <row r="6" spans="1:13" ht="15.6" x14ac:dyDescent="0.3">
      <c r="A6" s="97" t="s">
        <v>27</v>
      </c>
      <c r="B6" s="110"/>
      <c r="C6" s="110"/>
      <c r="D6" s="111"/>
      <c r="E6" s="112"/>
      <c r="F6" s="113">
        <v>2</v>
      </c>
      <c r="G6" s="113">
        <v>18</v>
      </c>
      <c r="H6" s="114">
        <v>3</v>
      </c>
      <c r="I6" s="113">
        <v>21</v>
      </c>
      <c r="J6" s="115">
        <v>2</v>
      </c>
      <c r="K6" s="115">
        <v>18</v>
      </c>
      <c r="L6" s="115">
        <v>3</v>
      </c>
      <c r="M6" s="116">
        <v>21</v>
      </c>
    </row>
    <row r="7" spans="1:13" ht="15.6" x14ac:dyDescent="0.3">
      <c r="A7" s="97" t="s">
        <v>8</v>
      </c>
      <c r="B7" s="117"/>
      <c r="C7" s="117"/>
      <c r="D7" s="118"/>
      <c r="E7" s="119"/>
      <c r="F7" s="120">
        <v>1</v>
      </c>
      <c r="G7" s="120">
        <v>4</v>
      </c>
      <c r="H7" s="120">
        <v>0</v>
      </c>
      <c r="I7" s="120">
        <v>4</v>
      </c>
      <c r="J7" s="121">
        <v>4</v>
      </c>
      <c r="K7" s="121">
        <v>37</v>
      </c>
      <c r="L7" s="122">
        <v>4</v>
      </c>
      <c r="M7" s="123">
        <v>41</v>
      </c>
    </row>
    <row r="8" spans="1:13" ht="15.6" x14ac:dyDescent="0.3">
      <c r="A8" s="97" t="s">
        <v>9</v>
      </c>
      <c r="B8" s="117"/>
      <c r="C8" s="117"/>
      <c r="D8" s="118"/>
      <c r="E8" s="112"/>
      <c r="F8" s="124"/>
      <c r="G8" s="124"/>
      <c r="H8" s="124"/>
      <c r="I8" s="124"/>
      <c r="J8" s="125"/>
      <c r="K8" s="125"/>
      <c r="L8" s="115"/>
      <c r="M8" s="126"/>
    </row>
    <row r="9" spans="1:13" ht="15.6" x14ac:dyDescent="0.3">
      <c r="A9" s="97" t="s">
        <v>10</v>
      </c>
      <c r="B9" s="110"/>
      <c r="C9" s="110"/>
      <c r="D9" s="118"/>
      <c r="E9" s="112"/>
      <c r="F9" s="114">
        <v>2</v>
      </c>
      <c r="G9" s="114">
        <v>19</v>
      </c>
      <c r="H9" s="114">
        <v>10</v>
      </c>
      <c r="I9" s="114">
        <v>29</v>
      </c>
      <c r="J9" s="115">
        <v>2</v>
      </c>
      <c r="K9" s="115">
        <v>19</v>
      </c>
      <c r="L9" s="121">
        <v>10</v>
      </c>
      <c r="M9" s="126">
        <v>29</v>
      </c>
    </row>
    <row r="10" spans="1:13" ht="15.6" x14ac:dyDescent="0.3">
      <c r="A10" s="97" t="s">
        <v>11</v>
      </c>
      <c r="B10" s="117"/>
      <c r="C10" s="117"/>
      <c r="D10" s="127"/>
      <c r="E10" s="112"/>
      <c r="F10" s="114"/>
      <c r="G10" s="114"/>
      <c r="H10" s="114"/>
      <c r="I10" s="114"/>
      <c r="J10" s="115"/>
      <c r="K10" s="115"/>
      <c r="L10" s="121"/>
      <c r="M10" s="126"/>
    </row>
    <row r="11" spans="1:13" ht="15.6" x14ac:dyDescent="0.3">
      <c r="A11" s="97" t="s">
        <v>12</v>
      </c>
      <c r="B11" s="117"/>
      <c r="C11" s="117"/>
      <c r="D11" s="127"/>
      <c r="E11" s="112"/>
      <c r="F11" s="114"/>
      <c r="G11" s="114"/>
      <c r="H11" s="114"/>
      <c r="I11" s="114"/>
      <c r="J11" s="115"/>
      <c r="K11" s="115"/>
      <c r="L11" s="121"/>
      <c r="M11" s="126"/>
    </row>
    <row r="12" spans="1:13" ht="15.6" x14ac:dyDescent="0.3">
      <c r="A12" s="97" t="s">
        <v>13</v>
      </c>
      <c r="B12" s="117"/>
      <c r="C12" s="117"/>
      <c r="D12" s="127"/>
      <c r="E12" s="112"/>
      <c r="F12" s="114"/>
      <c r="G12" s="114"/>
      <c r="H12" s="114"/>
      <c r="I12" s="114"/>
      <c r="J12" s="115"/>
      <c r="K12" s="115"/>
      <c r="L12" s="115"/>
      <c r="M12" s="116"/>
    </row>
    <row r="13" spans="1:13" ht="15.6" x14ac:dyDescent="0.3">
      <c r="A13" s="97" t="s">
        <v>14</v>
      </c>
      <c r="B13" s="117"/>
      <c r="C13" s="117"/>
      <c r="D13" s="118"/>
      <c r="E13" s="119"/>
      <c r="F13" s="114">
        <v>1</v>
      </c>
      <c r="G13" s="114">
        <v>15</v>
      </c>
      <c r="H13" s="114">
        <v>4</v>
      </c>
      <c r="I13" s="114">
        <v>19</v>
      </c>
      <c r="J13" s="115">
        <v>7</v>
      </c>
      <c r="K13" s="115">
        <v>23</v>
      </c>
      <c r="L13" s="115">
        <v>19</v>
      </c>
      <c r="M13" s="116">
        <v>42</v>
      </c>
    </row>
    <row r="14" spans="1:13" s="103" customFormat="1" ht="18" x14ac:dyDescent="0.35">
      <c r="A14" s="98" t="s">
        <v>51</v>
      </c>
      <c r="B14" s="102"/>
      <c r="C14" s="102"/>
      <c r="D14" s="102"/>
      <c r="E14" s="102"/>
      <c r="F14" s="99">
        <v>6</v>
      </c>
      <c r="G14" s="100">
        <v>56</v>
      </c>
      <c r="H14" s="101">
        <v>17</v>
      </c>
      <c r="I14" s="100">
        <v>73</v>
      </c>
      <c r="J14" s="101">
        <v>15</v>
      </c>
      <c r="K14" s="101">
        <v>97</v>
      </c>
      <c r="L14" s="101">
        <v>36</v>
      </c>
      <c r="M14" s="101">
        <v>133</v>
      </c>
    </row>
    <row r="17" spans="1:10" x14ac:dyDescent="0.3">
      <c r="A17" t="s">
        <v>265</v>
      </c>
      <c r="F17" t="s">
        <v>15</v>
      </c>
      <c r="H17" t="s">
        <v>267</v>
      </c>
    </row>
    <row r="18" spans="1:10" x14ac:dyDescent="0.3">
      <c r="A18" s="335" t="s">
        <v>272</v>
      </c>
      <c r="B18" s="335"/>
      <c r="C18" s="335"/>
      <c r="E18" t="s">
        <v>15</v>
      </c>
      <c r="H18" s="335" t="s">
        <v>268</v>
      </c>
      <c r="I18" s="335"/>
      <c r="J18" s="335"/>
    </row>
  </sheetData>
  <mergeCells count="2">
    <mergeCell ref="A18:C18"/>
    <mergeCell ref="H18:J1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7FD20-1AB5-4093-B327-95F904CF8EBC}">
  <dimension ref="A5:O54"/>
  <sheetViews>
    <sheetView topLeftCell="A4" workbookViewId="0">
      <selection activeCell="D10" sqref="D10"/>
    </sheetView>
  </sheetViews>
  <sheetFormatPr defaultColWidth="11.44140625" defaultRowHeight="14.4" x14ac:dyDescent="0.3"/>
  <cols>
    <col min="1" max="1" width="8.6640625" customWidth="1"/>
    <col min="2" max="2" width="44.33203125" customWidth="1"/>
    <col min="3" max="3" width="10" customWidth="1"/>
    <col min="4" max="4" width="12.5546875" customWidth="1"/>
    <col min="5" max="5" width="11.5546875" bestFit="1" customWidth="1"/>
    <col min="6" max="15" width="8.6640625" customWidth="1"/>
  </cols>
  <sheetData>
    <row r="5" spans="1:15" ht="24" customHeight="1" x14ac:dyDescent="0.35">
      <c r="A5" s="224" t="s">
        <v>168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5"/>
    </row>
    <row r="6" spans="1:15" ht="24" customHeight="1" x14ac:dyDescent="0.3">
      <c r="A6" s="226" t="s">
        <v>169</v>
      </c>
      <c r="B6" s="226"/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5"/>
    </row>
    <row r="8" spans="1:15" ht="30" customHeight="1" x14ac:dyDescent="0.3">
      <c r="C8" s="379" t="s">
        <v>170</v>
      </c>
      <c r="D8" s="380"/>
      <c r="E8" s="380"/>
      <c r="F8" s="380"/>
      <c r="G8" s="380"/>
      <c r="H8" s="380"/>
      <c r="I8" s="380"/>
      <c r="J8" s="380"/>
      <c r="K8" s="380"/>
      <c r="L8" s="380"/>
      <c r="M8" s="380"/>
      <c r="N8" s="380"/>
      <c r="O8" s="381" t="s">
        <v>51</v>
      </c>
    </row>
    <row r="9" spans="1:15" ht="30" customHeight="1" x14ac:dyDescent="0.3">
      <c r="A9" s="227" t="s">
        <v>171</v>
      </c>
      <c r="B9" s="227" t="s">
        <v>172</v>
      </c>
      <c r="C9" s="89" t="s">
        <v>173</v>
      </c>
      <c r="D9" s="89" t="s">
        <v>174</v>
      </c>
      <c r="E9" s="89" t="s">
        <v>175</v>
      </c>
      <c r="F9" s="89" t="s">
        <v>176</v>
      </c>
      <c r="G9" s="89" t="s">
        <v>177</v>
      </c>
      <c r="H9" s="89" t="s">
        <v>178</v>
      </c>
      <c r="I9" s="89" t="s">
        <v>179</v>
      </c>
      <c r="J9" s="89" t="s">
        <v>180</v>
      </c>
      <c r="K9" s="89" t="s">
        <v>181</v>
      </c>
      <c r="L9" s="89" t="s">
        <v>182</v>
      </c>
      <c r="M9" s="89" t="s">
        <v>183</v>
      </c>
      <c r="N9" s="89" t="s">
        <v>184</v>
      </c>
      <c r="O9" s="382"/>
    </row>
    <row r="10" spans="1:15" ht="30" customHeight="1" x14ac:dyDescent="0.3">
      <c r="A10" s="228">
        <v>1</v>
      </c>
      <c r="B10" s="229" t="s">
        <v>185</v>
      </c>
      <c r="C10" s="228">
        <v>0</v>
      </c>
      <c r="D10" s="228"/>
      <c r="E10" s="228"/>
      <c r="F10" s="228"/>
      <c r="G10" s="228"/>
      <c r="H10" s="228"/>
      <c r="I10" s="228"/>
      <c r="J10" s="230"/>
      <c r="K10" s="228"/>
      <c r="L10" s="228"/>
      <c r="M10" s="231"/>
      <c r="N10" s="232"/>
      <c r="O10" s="230">
        <f>SUM(C10:N10)</f>
        <v>0</v>
      </c>
    </row>
    <row r="11" spans="1:15" ht="30" customHeight="1" x14ac:dyDescent="0.3">
      <c r="A11" s="228">
        <v>2</v>
      </c>
      <c r="B11" s="229" t="s">
        <v>186</v>
      </c>
      <c r="C11" s="228">
        <v>18</v>
      </c>
      <c r="D11" s="228"/>
      <c r="E11" s="228"/>
      <c r="F11" s="228"/>
      <c r="G11" s="228"/>
      <c r="H11" s="228"/>
      <c r="I11" s="228"/>
      <c r="J11" s="228"/>
      <c r="K11" s="228"/>
      <c r="L11" s="228"/>
      <c r="M11" s="231"/>
      <c r="N11" s="233"/>
      <c r="O11" s="230">
        <f t="shared" ref="O11:O15" si="0">SUM(C11:N11)</f>
        <v>18</v>
      </c>
    </row>
    <row r="12" spans="1:15" ht="30" customHeight="1" x14ac:dyDescent="0.3">
      <c r="A12" s="228">
        <v>3</v>
      </c>
      <c r="B12" s="229" t="s">
        <v>187</v>
      </c>
      <c r="C12" s="228">
        <v>0</v>
      </c>
      <c r="D12" s="228"/>
      <c r="E12" s="228"/>
      <c r="F12" s="228"/>
      <c r="G12" s="228"/>
      <c r="H12" s="228"/>
      <c r="I12" s="228"/>
      <c r="J12" s="228"/>
      <c r="K12" s="228"/>
      <c r="L12" s="228"/>
      <c r="M12" s="231"/>
      <c r="N12" s="233"/>
      <c r="O12" s="230">
        <f t="shared" si="0"/>
        <v>0</v>
      </c>
    </row>
    <row r="13" spans="1:15" ht="30" customHeight="1" x14ac:dyDescent="0.3">
      <c r="A13" s="228">
        <v>4</v>
      </c>
      <c r="B13" s="229" t="s">
        <v>188</v>
      </c>
      <c r="C13" s="230">
        <v>0</v>
      </c>
      <c r="D13" s="230"/>
      <c r="E13" s="230"/>
      <c r="F13" s="230"/>
      <c r="G13" s="230"/>
      <c r="H13" s="228"/>
      <c r="I13" s="230"/>
      <c r="J13" s="228"/>
      <c r="K13" s="230"/>
      <c r="L13" s="230"/>
      <c r="M13" s="231"/>
      <c r="N13" s="233"/>
      <c r="O13" s="230">
        <f t="shared" si="0"/>
        <v>0</v>
      </c>
    </row>
    <row r="14" spans="1:15" ht="30" customHeight="1" x14ac:dyDescent="0.3">
      <c r="A14" s="228">
        <v>5</v>
      </c>
      <c r="B14" s="229" t="s">
        <v>189</v>
      </c>
      <c r="C14" s="228">
        <v>18</v>
      </c>
      <c r="D14" s="228"/>
      <c r="E14" s="228"/>
      <c r="F14" s="228"/>
      <c r="G14" s="228"/>
      <c r="H14" s="228"/>
      <c r="I14" s="228"/>
      <c r="J14" s="228"/>
      <c r="K14" s="228"/>
      <c r="L14" s="228"/>
      <c r="M14" s="231"/>
      <c r="N14" s="233"/>
      <c r="O14" s="230">
        <f t="shared" si="0"/>
        <v>18</v>
      </c>
    </row>
    <row r="15" spans="1:15" ht="30" customHeight="1" x14ac:dyDescent="0.3">
      <c r="A15" s="228">
        <v>6</v>
      </c>
      <c r="B15" s="229" t="s">
        <v>190</v>
      </c>
      <c r="C15" s="228">
        <v>4</v>
      </c>
      <c r="D15" s="228"/>
      <c r="E15" s="228"/>
      <c r="F15" s="228"/>
      <c r="G15" s="228"/>
      <c r="H15" s="228"/>
      <c r="I15" s="228"/>
      <c r="J15" s="228"/>
      <c r="K15" s="228"/>
      <c r="L15" s="228"/>
      <c r="M15" s="231"/>
      <c r="N15" s="233"/>
      <c r="O15" s="230">
        <f t="shared" si="0"/>
        <v>4</v>
      </c>
    </row>
    <row r="17" spans="1:15" x14ac:dyDescent="0.3">
      <c r="A17" s="63"/>
      <c r="B17" s="223"/>
    </row>
    <row r="18" spans="1:15" ht="18" x14ac:dyDescent="0.35">
      <c r="A18" s="224" t="s">
        <v>191</v>
      </c>
      <c r="B18" s="224"/>
      <c r="C18" s="225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</row>
    <row r="19" spans="1:15" ht="15.6" x14ac:dyDescent="0.3">
      <c r="A19" s="226" t="s">
        <v>169</v>
      </c>
      <c r="B19" s="226"/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</row>
    <row r="22" spans="1:15" x14ac:dyDescent="0.3">
      <c r="C22" s="383" t="s">
        <v>170</v>
      </c>
      <c r="D22" s="383"/>
      <c r="E22" s="383"/>
      <c r="F22" s="383"/>
      <c r="G22" s="383"/>
      <c r="H22" s="383"/>
      <c r="I22" s="383"/>
      <c r="J22" s="383"/>
      <c r="K22" s="383"/>
      <c r="L22" s="383"/>
      <c r="M22" s="383"/>
      <c r="N22" s="383"/>
      <c r="O22" s="383" t="s">
        <v>152</v>
      </c>
    </row>
    <row r="23" spans="1:15" x14ac:dyDescent="0.3">
      <c r="A23" s="89" t="s">
        <v>171</v>
      </c>
      <c r="B23" s="235" t="s">
        <v>172</v>
      </c>
      <c r="C23" s="234" t="s">
        <v>173</v>
      </c>
      <c r="D23" s="234" t="s">
        <v>174</v>
      </c>
      <c r="E23" s="234" t="s">
        <v>175</v>
      </c>
      <c r="F23" s="234" t="s">
        <v>176</v>
      </c>
      <c r="G23" s="234" t="s">
        <v>177</v>
      </c>
      <c r="H23" s="234" t="s">
        <v>178</v>
      </c>
      <c r="I23" s="234" t="s">
        <v>179</v>
      </c>
      <c r="J23" s="234" t="s">
        <v>180</v>
      </c>
      <c r="K23" s="234" t="s">
        <v>181</v>
      </c>
      <c r="L23" s="234" t="s">
        <v>182</v>
      </c>
      <c r="M23" s="234" t="s">
        <v>183</v>
      </c>
      <c r="N23" s="234" t="s">
        <v>184</v>
      </c>
      <c r="O23" s="383"/>
    </row>
    <row r="24" spans="1:15" x14ac:dyDescent="0.3">
      <c r="A24" s="228">
        <v>1</v>
      </c>
      <c r="B24" s="236" t="s">
        <v>192</v>
      </c>
      <c r="C24" s="237">
        <v>4</v>
      </c>
      <c r="D24" s="237"/>
      <c r="E24" s="230"/>
      <c r="F24" s="230"/>
      <c r="G24" s="230"/>
      <c r="H24" s="230"/>
      <c r="I24" s="230"/>
      <c r="J24" s="230"/>
      <c r="K24" s="230"/>
      <c r="L24" s="230"/>
      <c r="M24" s="230"/>
      <c r="N24" s="228"/>
      <c r="O24" s="237"/>
    </row>
    <row r="25" spans="1:15" x14ac:dyDescent="0.3">
      <c r="A25" s="228">
        <v>2</v>
      </c>
      <c r="B25" s="236" t="s">
        <v>193</v>
      </c>
      <c r="C25" s="237">
        <v>4</v>
      </c>
      <c r="D25" s="237"/>
      <c r="E25" s="230"/>
      <c r="F25" s="230"/>
      <c r="G25" s="230"/>
      <c r="H25" s="230"/>
      <c r="I25" s="230"/>
      <c r="J25" s="230"/>
      <c r="K25" s="230"/>
      <c r="L25" s="230"/>
      <c r="M25" s="230"/>
      <c r="N25" s="228"/>
      <c r="O25" s="237"/>
    </row>
    <row r="26" spans="1:15" x14ac:dyDescent="0.3">
      <c r="A26" s="228">
        <v>3</v>
      </c>
      <c r="B26" s="236" t="s">
        <v>194</v>
      </c>
      <c r="C26" s="237">
        <v>4</v>
      </c>
      <c r="D26" s="237"/>
      <c r="E26" s="230"/>
      <c r="F26" s="230"/>
      <c r="G26" s="230"/>
      <c r="H26" s="230"/>
      <c r="I26" s="230"/>
      <c r="J26" s="230"/>
      <c r="K26" s="230"/>
      <c r="L26" s="230"/>
      <c r="M26" s="230"/>
      <c r="N26" s="228"/>
      <c r="O26" s="237"/>
    </row>
    <row r="27" spans="1:15" x14ac:dyDescent="0.3">
      <c r="A27" s="228">
        <v>4</v>
      </c>
      <c r="B27" s="236" t="s">
        <v>195</v>
      </c>
      <c r="C27" s="237">
        <v>4</v>
      </c>
      <c r="D27" s="237"/>
      <c r="E27" s="230"/>
      <c r="F27" s="230"/>
      <c r="G27" s="230"/>
      <c r="H27" s="230"/>
      <c r="I27" s="230"/>
      <c r="J27" s="230"/>
      <c r="K27" s="230"/>
      <c r="L27" s="230"/>
      <c r="M27" s="230"/>
      <c r="N27" s="228"/>
      <c r="O27" s="237"/>
    </row>
    <row r="28" spans="1:15" x14ac:dyDescent="0.3">
      <c r="A28" s="228">
        <v>5</v>
      </c>
      <c r="B28" s="236" t="s">
        <v>196</v>
      </c>
      <c r="C28" s="237">
        <v>0</v>
      </c>
      <c r="D28" s="237"/>
      <c r="E28" s="230"/>
      <c r="F28" s="230"/>
      <c r="G28" s="230"/>
      <c r="H28" s="230"/>
      <c r="I28" s="230"/>
      <c r="J28" s="230"/>
      <c r="K28" s="230"/>
      <c r="L28" s="230"/>
      <c r="M28" s="230"/>
      <c r="N28" s="233"/>
      <c r="O28" s="237"/>
    </row>
    <row r="29" spans="1:15" x14ac:dyDescent="0.3">
      <c r="A29" s="228">
        <v>6</v>
      </c>
      <c r="B29" s="236" t="s">
        <v>197</v>
      </c>
      <c r="C29" s="237">
        <v>4</v>
      </c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28"/>
      <c r="O29" s="237"/>
    </row>
    <row r="30" spans="1:15" ht="28.8" x14ac:dyDescent="0.3">
      <c r="A30" s="228">
        <v>7</v>
      </c>
      <c r="B30" s="236" t="s">
        <v>198</v>
      </c>
      <c r="C30" s="238">
        <v>1080</v>
      </c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39"/>
      <c r="O30" s="237"/>
    </row>
    <row r="31" spans="1:15" ht="28.8" x14ac:dyDescent="0.3">
      <c r="A31" s="228">
        <v>8</v>
      </c>
      <c r="B31" s="236" t="s">
        <v>199</v>
      </c>
      <c r="C31" s="237">
        <v>0</v>
      </c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28"/>
      <c r="O31" s="237"/>
    </row>
    <row r="34" spans="1:5" ht="15.6" x14ac:dyDescent="0.3">
      <c r="A34" s="384" t="s">
        <v>200</v>
      </c>
      <c r="B34" s="384"/>
      <c r="C34" s="384"/>
    </row>
    <row r="35" spans="1:5" x14ac:dyDescent="0.3">
      <c r="A35" s="241"/>
    </row>
    <row r="36" spans="1:5" ht="15.6" x14ac:dyDescent="0.3">
      <c r="A36" s="384" t="s">
        <v>201</v>
      </c>
      <c r="B36" s="384"/>
      <c r="C36" s="384"/>
    </row>
    <row r="37" spans="1:5" ht="15.6" x14ac:dyDescent="0.3">
      <c r="A37" s="240"/>
      <c r="B37" s="240"/>
      <c r="C37" s="240"/>
    </row>
    <row r="38" spans="1:5" ht="15.6" x14ac:dyDescent="0.3">
      <c r="A38" s="240"/>
    </row>
    <row r="39" spans="1:5" x14ac:dyDescent="0.3">
      <c r="A39" s="241"/>
      <c r="C39" s="385" t="s">
        <v>202</v>
      </c>
      <c r="D39" s="386"/>
      <c r="E39" s="387"/>
    </row>
    <row r="40" spans="1:5" x14ac:dyDescent="0.3">
      <c r="A40" s="89" t="s">
        <v>171</v>
      </c>
      <c r="B40" s="89" t="s">
        <v>172</v>
      </c>
      <c r="C40" s="242" t="s">
        <v>203</v>
      </c>
      <c r="D40" s="242" t="s">
        <v>204</v>
      </c>
      <c r="E40" s="242" t="s">
        <v>152</v>
      </c>
    </row>
    <row r="41" spans="1:5" ht="28.8" x14ac:dyDescent="0.3">
      <c r="A41" s="228">
        <v>1</v>
      </c>
      <c r="B41" s="229" t="s">
        <v>205</v>
      </c>
      <c r="C41" s="230">
        <v>4</v>
      </c>
      <c r="D41" s="230">
        <v>19</v>
      </c>
      <c r="E41" s="64">
        <f>SUM(C41:D41)</f>
        <v>23</v>
      </c>
    </row>
    <row r="42" spans="1:5" ht="28.8" x14ac:dyDescent="0.3">
      <c r="A42" s="228">
        <v>2</v>
      </c>
      <c r="B42" s="229" t="s">
        <v>206</v>
      </c>
      <c r="C42" s="230">
        <v>4</v>
      </c>
      <c r="D42" s="230">
        <v>19</v>
      </c>
      <c r="E42" s="64">
        <f t="shared" ref="E42:E48" si="1">SUM(C42:D42)</f>
        <v>23</v>
      </c>
    </row>
    <row r="43" spans="1:5" ht="28.8" x14ac:dyDescent="0.3">
      <c r="A43" s="228">
        <v>3</v>
      </c>
      <c r="B43" s="229" t="s">
        <v>207</v>
      </c>
      <c r="C43" s="230">
        <v>4</v>
      </c>
      <c r="D43" s="230">
        <v>19</v>
      </c>
      <c r="E43" s="64">
        <f t="shared" si="1"/>
        <v>23</v>
      </c>
    </row>
    <row r="44" spans="1:5" ht="28.8" x14ac:dyDescent="0.3">
      <c r="A44" s="228">
        <v>4</v>
      </c>
      <c r="B44" s="229" t="s">
        <v>208</v>
      </c>
      <c r="C44" s="230">
        <v>0</v>
      </c>
      <c r="D44" s="230">
        <v>0</v>
      </c>
      <c r="E44" s="64">
        <f t="shared" si="1"/>
        <v>0</v>
      </c>
    </row>
    <row r="45" spans="1:5" ht="28.8" x14ac:dyDescent="0.3">
      <c r="A45" s="228">
        <v>5</v>
      </c>
      <c r="B45" s="229" t="s">
        <v>209</v>
      </c>
      <c r="C45" s="230">
        <v>2</v>
      </c>
      <c r="D45" s="230">
        <v>9</v>
      </c>
      <c r="E45" s="64">
        <f t="shared" si="1"/>
        <v>11</v>
      </c>
    </row>
    <row r="46" spans="1:5" x14ac:dyDescent="0.3">
      <c r="A46" s="228">
        <v>6</v>
      </c>
      <c r="B46" s="229" t="s">
        <v>210</v>
      </c>
      <c r="C46" s="377">
        <v>1</v>
      </c>
      <c r="D46" s="378"/>
      <c r="E46" s="64">
        <f t="shared" si="1"/>
        <v>1</v>
      </c>
    </row>
    <row r="47" spans="1:5" ht="28.8" x14ac:dyDescent="0.3">
      <c r="A47" s="228">
        <v>7</v>
      </c>
      <c r="B47" s="229" t="s">
        <v>211</v>
      </c>
      <c r="C47" s="243">
        <v>198.84</v>
      </c>
      <c r="D47" s="244">
        <v>619.04999999999995</v>
      </c>
      <c r="E47" s="245">
        <f t="shared" si="1"/>
        <v>817.89</v>
      </c>
    </row>
    <row r="48" spans="1:5" ht="28.8" x14ac:dyDescent="0.3">
      <c r="A48" s="228">
        <v>8</v>
      </c>
      <c r="B48" s="229" t="s">
        <v>212</v>
      </c>
      <c r="C48" s="243">
        <v>67544.539999999994</v>
      </c>
      <c r="D48" s="244">
        <v>223322.85</v>
      </c>
      <c r="E48" s="245">
        <f t="shared" si="1"/>
        <v>290867.39</v>
      </c>
    </row>
    <row r="49" spans="1:13" x14ac:dyDescent="0.3">
      <c r="A49" s="228">
        <v>9</v>
      </c>
      <c r="B49" s="229" t="s">
        <v>213</v>
      </c>
      <c r="C49" s="377">
        <v>2</v>
      </c>
      <c r="D49" s="378"/>
      <c r="E49" s="64">
        <f t="shared" ref="E49:E50" si="2">SUM(C49:D49)</f>
        <v>2</v>
      </c>
    </row>
    <row r="50" spans="1:13" x14ac:dyDescent="0.3">
      <c r="A50" s="246">
        <v>10</v>
      </c>
      <c r="B50" s="229" t="s">
        <v>214</v>
      </c>
      <c r="C50" s="377">
        <v>0</v>
      </c>
      <c r="D50" s="378"/>
      <c r="E50" s="64">
        <f t="shared" si="2"/>
        <v>0</v>
      </c>
    </row>
    <row r="53" spans="1:13" x14ac:dyDescent="0.3">
      <c r="B53" t="s">
        <v>265</v>
      </c>
      <c r="G53" t="s">
        <v>15</v>
      </c>
      <c r="I53" t="s">
        <v>267</v>
      </c>
    </row>
    <row r="54" spans="1:13" x14ac:dyDescent="0.3">
      <c r="B54" s="103" t="s">
        <v>275</v>
      </c>
      <c r="C54" s="103"/>
      <c r="D54" s="103"/>
      <c r="F54" t="s">
        <v>15</v>
      </c>
      <c r="I54" s="335" t="s">
        <v>274</v>
      </c>
      <c r="J54" s="335"/>
      <c r="K54" s="335"/>
      <c r="L54" s="335"/>
      <c r="M54" s="335"/>
    </row>
  </sheetData>
  <mergeCells count="11">
    <mergeCell ref="I54:M54"/>
    <mergeCell ref="C50:D50"/>
    <mergeCell ref="C8:N8"/>
    <mergeCell ref="O8:O9"/>
    <mergeCell ref="C22:N22"/>
    <mergeCell ref="O22:O23"/>
    <mergeCell ref="A34:C34"/>
    <mergeCell ref="A36:C36"/>
    <mergeCell ref="C39:E39"/>
    <mergeCell ref="C46:D46"/>
    <mergeCell ref="C49:D49"/>
  </mergeCells>
  <printOptions horizontalCentered="1"/>
  <pageMargins left="0" right="0" top="0.74803149606299213" bottom="0.74803149606299213" header="0.31496062992125984" footer="0.31496062992125984"/>
  <pageSetup scale="8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A9572-9C06-4254-A9EB-1A02A2052149}">
  <dimension ref="A3:Z27"/>
  <sheetViews>
    <sheetView topLeftCell="E1" workbookViewId="0">
      <selection activeCell="F28" sqref="F28"/>
    </sheetView>
  </sheetViews>
  <sheetFormatPr defaultColWidth="11.5546875" defaultRowHeight="14.4" x14ac:dyDescent="0.3"/>
  <cols>
    <col min="1" max="1" width="5.6640625" customWidth="1"/>
    <col min="2" max="2" width="15.33203125" customWidth="1"/>
    <col min="7" max="7" width="15.109375" customWidth="1"/>
  </cols>
  <sheetData>
    <row r="3" spans="1:26" ht="18" x14ac:dyDescent="0.35">
      <c r="A3" s="388"/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8"/>
      <c r="W3" s="388"/>
      <c r="X3" s="388"/>
      <c r="Y3" s="388"/>
      <c r="Z3" s="388"/>
    </row>
    <row r="4" spans="1:26" ht="18" x14ac:dyDescent="0.35">
      <c r="A4" s="316"/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</row>
    <row r="5" spans="1:26" ht="18" x14ac:dyDescent="0.35">
      <c r="A5" s="388" t="s">
        <v>251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388"/>
      <c r="V5" s="388"/>
      <c r="W5" s="388"/>
      <c r="X5" s="388"/>
      <c r="Y5" s="388"/>
      <c r="Z5" s="388"/>
    </row>
    <row r="6" spans="1:26" x14ac:dyDescent="0.3">
      <c r="A6" s="335" t="s">
        <v>252</v>
      </c>
      <c r="B6" s="335"/>
      <c r="C6" s="335"/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335"/>
      <c r="O6" s="335"/>
      <c r="P6" s="335"/>
      <c r="Q6" s="335"/>
      <c r="R6" s="335"/>
      <c r="S6" s="335"/>
      <c r="T6" s="335"/>
      <c r="U6" s="335"/>
      <c r="V6" s="335"/>
      <c r="W6" s="335"/>
      <c r="X6" s="335"/>
      <c r="Y6" s="335"/>
      <c r="Z6" s="335"/>
    </row>
    <row r="7" spans="1:26" ht="18" x14ac:dyDescent="0.35">
      <c r="A7" s="103" t="s">
        <v>253</v>
      </c>
      <c r="B7" s="219" t="s">
        <v>254</v>
      </c>
    </row>
    <row r="8" spans="1:26" ht="42.6" customHeight="1" x14ac:dyDescent="0.3">
      <c r="A8" s="317"/>
      <c r="B8" s="318" t="s">
        <v>1</v>
      </c>
      <c r="C8" s="77" t="s">
        <v>47</v>
      </c>
      <c r="D8" s="78" t="s">
        <v>4</v>
      </c>
      <c r="E8" s="319" t="s">
        <v>5</v>
      </c>
      <c r="F8" s="320" t="s">
        <v>255</v>
      </c>
      <c r="G8" s="77" t="s">
        <v>256</v>
      </c>
      <c r="H8" s="78" t="s">
        <v>4</v>
      </c>
      <c r="I8" s="319" t="s">
        <v>5</v>
      </c>
      <c r="J8" s="320" t="s">
        <v>255</v>
      </c>
      <c r="K8" s="77" t="s">
        <v>257</v>
      </c>
      <c r="L8" s="78" t="s">
        <v>4</v>
      </c>
      <c r="M8" s="319" t="s">
        <v>5</v>
      </c>
      <c r="N8" s="320" t="s">
        <v>255</v>
      </c>
      <c r="O8" s="77" t="s">
        <v>258</v>
      </c>
      <c r="P8" s="78" t="s">
        <v>4</v>
      </c>
      <c r="Q8" s="319" t="s">
        <v>5</v>
      </c>
      <c r="R8" s="320" t="s">
        <v>255</v>
      </c>
      <c r="S8" s="77" t="s">
        <v>259</v>
      </c>
      <c r="T8" s="78" t="s">
        <v>4</v>
      </c>
      <c r="U8" s="319" t="s">
        <v>5</v>
      </c>
      <c r="V8" s="320" t="s">
        <v>255</v>
      </c>
      <c r="W8" s="77" t="s">
        <v>260</v>
      </c>
      <c r="X8" s="78" t="s">
        <v>4</v>
      </c>
      <c r="Y8" s="319" t="s">
        <v>5</v>
      </c>
      <c r="Z8" s="320" t="s">
        <v>255</v>
      </c>
    </row>
    <row r="9" spans="1:26" ht="15.6" x14ac:dyDescent="0.3">
      <c r="A9" s="76">
        <v>1</v>
      </c>
      <c r="B9" s="79" t="s">
        <v>27</v>
      </c>
      <c r="C9" s="80"/>
      <c r="D9" s="80"/>
      <c r="E9" s="80"/>
      <c r="F9" s="80"/>
      <c r="G9" s="321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</row>
    <row r="10" spans="1:26" ht="15.6" x14ac:dyDescent="0.3">
      <c r="A10" s="76">
        <v>2</v>
      </c>
      <c r="B10" s="81" t="s">
        <v>8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</row>
    <row r="11" spans="1:26" ht="15.6" x14ac:dyDescent="0.3">
      <c r="A11" s="76">
        <v>3</v>
      </c>
      <c r="B11" s="79" t="s">
        <v>9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</row>
    <row r="12" spans="1:26" ht="15.6" x14ac:dyDescent="0.3">
      <c r="A12" s="76">
        <v>4</v>
      </c>
      <c r="B12" s="79" t="s">
        <v>10</v>
      </c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</row>
    <row r="13" spans="1:26" ht="15.6" x14ac:dyDescent="0.3">
      <c r="A13" s="76">
        <v>5</v>
      </c>
      <c r="B13" s="79" t="s">
        <v>11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</row>
    <row r="14" spans="1:26" ht="15.6" x14ac:dyDescent="0.3">
      <c r="A14" s="76">
        <v>6</v>
      </c>
      <c r="B14" s="79" t="s">
        <v>12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</row>
    <row r="15" spans="1:26" ht="15.6" x14ac:dyDescent="0.3">
      <c r="A15" s="76">
        <v>7</v>
      </c>
      <c r="B15" s="79" t="s">
        <v>13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</row>
    <row r="16" spans="1:26" ht="15.6" x14ac:dyDescent="0.3">
      <c r="A16" s="76">
        <v>8</v>
      </c>
      <c r="B16" s="79" t="s">
        <v>14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 spans="1:26" ht="15.6" x14ac:dyDescent="0.3">
      <c r="A17" s="76">
        <v>9</v>
      </c>
      <c r="B17" s="81" t="s">
        <v>261</v>
      </c>
      <c r="C17" s="80"/>
      <c r="D17" s="80"/>
      <c r="E17" s="80"/>
      <c r="F17" s="80"/>
      <c r="G17" s="80">
        <v>3</v>
      </c>
      <c r="H17" s="80">
        <v>5</v>
      </c>
      <c r="I17" s="80">
        <v>3</v>
      </c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</row>
    <row r="18" spans="1:26" ht="15.6" x14ac:dyDescent="0.3">
      <c r="A18" s="76"/>
      <c r="B18" s="82" t="s">
        <v>6</v>
      </c>
      <c r="C18" s="80"/>
      <c r="D18" s="80"/>
      <c r="E18" s="80"/>
      <c r="F18" s="80"/>
      <c r="G18" s="80">
        <v>3</v>
      </c>
      <c r="H18" s="80">
        <v>5</v>
      </c>
      <c r="I18" s="80">
        <v>3</v>
      </c>
      <c r="J18" s="80"/>
      <c r="K18" s="80"/>
      <c r="L18" s="80"/>
      <c r="M18" s="80"/>
      <c r="N18" s="80"/>
      <c r="O18" s="83"/>
      <c r="P18" s="83"/>
      <c r="Q18" s="83"/>
      <c r="R18" s="83">
        <f>SUM(R10:R17)</f>
        <v>0</v>
      </c>
      <c r="S18" s="83"/>
      <c r="T18" s="83"/>
      <c r="U18" s="83"/>
      <c r="V18" s="83"/>
      <c r="W18" s="83"/>
      <c r="X18" s="83"/>
      <c r="Y18" s="83"/>
      <c r="Z18" s="83"/>
    </row>
    <row r="19" spans="1:26" x14ac:dyDescent="0.3">
      <c r="A19" s="322"/>
      <c r="B19" s="323"/>
      <c r="C19" s="323"/>
      <c r="D19" s="323"/>
      <c r="E19" s="324"/>
      <c r="F19" s="322"/>
      <c r="G19" s="323"/>
      <c r="H19" s="323"/>
      <c r="I19" s="323"/>
      <c r="J19" s="323"/>
      <c r="K19" s="323"/>
      <c r="L19" s="323"/>
      <c r="M19" s="323"/>
      <c r="N19" s="323"/>
      <c r="O19" s="323"/>
      <c r="P19" s="323"/>
      <c r="Q19" s="323"/>
      <c r="R19" s="323"/>
      <c r="S19" s="323"/>
      <c r="T19" s="323"/>
      <c r="U19" s="323"/>
      <c r="V19" s="323"/>
      <c r="W19" s="323"/>
      <c r="X19" s="323"/>
      <c r="Y19" s="323"/>
      <c r="Z19" s="324"/>
    </row>
    <row r="21" spans="1:26" x14ac:dyDescent="0.3">
      <c r="A21" s="389" t="s">
        <v>262</v>
      </c>
      <c r="B21" s="389"/>
      <c r="C21" s="389"/>
      <c r="D21" s="389"/>
      <c r="E21" s="389"/>
      <c r="F21" s="389"/>
      <c r="G21" s="389"/>
      <c r="H21" s="389"/>
      <c r="I21" s="389"/>
      <c r="J21" s="389"/>
      <c r="K21" s="389"/>
      <c r="L21" s="389"/>
      <c r="M21" s="389"/>
      <c r="N21" s="389"/>
      <c r="O21" s="389"/>
      <c r="P21" s="389"/>
      <c r="Q21" s="389"/>
      <c r="R21" s="389"/>
      <c r="S21" s="389"/>
      <c r="T21" s="389"/>
      <c r="U21" s="389"/>
      <c r="V21" s="389"/>
      <c r="W21" s="389"/>
      <c r="X21" s="389"/>
      <c r="Y21" s="389"/>
      <c r="Z21" s="389"/>
    </row>
    <row r="26" spans="1:26" x14ac:dyDescent="0.3">
      <c r="F26" t="s">
        <v>265</v>
      </c>
      <c r="K26" t="s">
        <v>15</v>
      </c>
      <c r="M26" t="s">
        <v>267</v>
      </c>
    </row>
    <row r="27" spans="1:26" x14ac:dyDescent="0.3">
      <c r="F27" s="335" t="s">
        <v>276</v>
      </c>
      <c r="G27" s="335"/>
      <c r="H27" s="335"/>
      <c r="J27" t="s">
        <v>15</v>
      </c>
      <c r="M27" s="335" t="s">
        <v>268</v>
      </c>
      <c r="N27" s="335"/>
      <c r="O27" s="335"/>
    </row>
  </sheetData>
  <mergeCells count="6">
    <mergeCell ref="A3:Z3"/>
    <mergeCell ref="A5:Z5"/>
    <mergeCell ref="A6:Z6"/>
    <mergeCell ref="A21:Z21"/>
    <mergeCell ref="F27:H27"/>
    <mergeCell ref="M27:O2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1747E-B374-4474-96A4-44839096A658}">
  <dimension ref="A4:J64"/>
  <sheetViews>
    <sheetView topLeftCell="A32" workbookViewId="0">
      <selection activeCell="C68" sqref="C68"/>
    </sheetView>
  </sheetViews>
  <sheetFormatPr defaultColWidth="11.5546875" defaultRowHeight="14.4" x14ac:dyDescent="0.3"/>
  <cols>
    <col min="2" max="2" width="15" bestFit="1" customWidth="1"/>
    <col min="3" max="3" width="33.6640625" customWidth="1"/>
    <col min="4" max="4" width="20.88671875" customWidth="1"/>
    <col min="6" max="6" width="15.109375" customWidth="1"/>
    <col min="7" max="7" width="31.109375" customWidth="1"/>
    <col min="8" max="8" width="18.33203125" customWidth="1"/>
    <col min="9" max="9" width="14.44140625" customWidth="1"/>
  </cols>
  <sheetData>
    <row r="4" spans="1:9" x14ac:dyDescent="0.3">
      <c r="A4" s="335"/>
      <c r="B4" s="335"/>
      <c r="C4" s="335"/>
      <c r="D4" s="335"/>
      <c r="E4" s="335"/>
      <c r="F4" s="335"/>
      <c r="G4" s="335"/>
      <c r="H4" s="335"/>
      <c r="I4" s="335"/>
    </row>
    <row r="5" spans="1:9" ht="21" x14ac:dyDescent="0.4">
      <c r="A5" s="390" t="s">
        <v>215</v>
      </c>
      <c r="B5" s="390"/>
      <c r="C5" s="390"/>
      <c r="D5" s="390"/>
      <c r="E5" s="390"/>
      <c r="F5" s="390"/>
      <c r="G5" s="390"/>
      <c r="H5" s="390"/>
      <c r="I5" s="390"/>
    </row>
    <row r="6" spans="1:9" x14ac:dyDescent="0.3">
      <c r="A6" s="336" t="s">
        <v>216</v>
      </c>
      <c r="B6" s="337"/>
      <c r="C6" s="337"/>
      <c r="D6" s="337"/>
      <c r="E6" s="337"/>
      <c r="F6" s="337"/>
      <c r="G6" s="337"/>
      <c r="H6" s="337"/>
      <c r="I6" s="338"/>
    </row>
    <row r="7" spans="1:9" ht="15.6" x14ac:dyDescent="0.3">
      <c r="A7" s="325" t="s">
        <v>263</v>
      </c>
      <c r="B7" s="325"/>
      <c r="C7" s="325"/>
      <c r="D7" s="325"/>
      <c r="E7" s="325"/>
      <c r="F7" s="325"/>
      <c r="G7" s="325"/>
      <c r="H7" s="325"/>
      <c r="I7" s="326"/>
    </row>
    <row r="8" spans="1:9" ht="39.6" customHeight="1" x14ac:dyDescent="0.3">
      <c r="A8" s="247" t="s">
        <v>217</v>
      </c>
      <c r="B8" s="248" t="s">
        <v>1</v>
      </c>
      <c r="C8" s="249" t="s">
        <v>218</v>
      </c>
      <c r="D8" s="250" t="s">
        <v>219</v>
      </c>
      <c r="E8" s="251" t="s">
        <v>220</v>
      </c>
      <c r="F8" s="251" t="s">
        <v>221</v>
      </c>
      <c r="G8" s="251" t="s">
        <v>222</v>
      </c>
      <c r="H8" s="251" t="s">
        <v>223</v>
      </c>
      <c r="I8" s="252" t="s">
        <v>224</v>
      </c>
    </row>
    <row r="9" spans="1:9" ht="13.2" customHeight="1" x14ac:dyDescent="0.3">
      <c r="A9" s="391">
        <v>1</v>
      </c>
      <c r="B9" s="392" t="s">
        <v>58</v>
      </c>
      <c r="C9" s="253" t="s">
        <v>225</v>
      </c>
      <c r="D9" s="254" t="s">
        <v>226</v>
      </c>
      <c r="E9" s="255">
        <v>6</v>
      </c>
      <c r="F9" s="253">
        <v>1</v>
      </c>
      <c r="G9" s="256"/>
      <c r="H9" s="257"/>
      <c r="I9" s="253">
        <v>30</v>
      </c>
    </row>
    <row r="10" spans="1:9" ht="13.2" customHeight="1" x14ac:dyDescent="0.3">
      <c r="A10" s="391"/>
      <c r="B10" s="393"/>
      <c r="C10" s="253" t="s">
        <v>227</v>
      </c>
      <c r="D10" s="254" t="s">
        <v>226</v>
      </c>
      <c r="E10" s="255">
        <v>4</v>
      </c>
      <c r="F10" s="253">
        <v>1</v>
      </c>
      <c r="G10" s="256" t="s">
        <v>228</v>
      </c>
      <c r="H10" s="257"/>
      <c r="I10" s="253">
        <v>20</v>
      </c>
    </row>
    <row r="11" spans="1:9" ht="13.2" customHeight="1" x14ac:dyDescent="0.3">
      <c r="A11" s="391"/>
      <c r="B11" s="393"/>
      <c r="C11" s="253" t="s">
        <v>229</v>
      </c>
      <c r="D11" s="254" t="s">
        <v>226</v>
      </c>
      <c r="E11" s="255">
        <v>1</v>
      </c>
      <c r="F11" s="253">
        <v>1</v>
      </c>
      <c r="G11" s="256" t="s">
        <v>230</v>
      </c>
      <c r="H11" s="257"/>
      <c r="I11" s="253">
        <v>17</v>
      </c>
    </row>
    <row r="12" spans="1:9" ht="13.2" customHeight="1" x14ac:dyDescent="0.3">
      <c r="A12" s="391"/>
      <c r="B12" s="393"/>
      <c r="C12" s="258"/>
      <c r="D12" s="253"/>
      <c r="E12" s="253"/>
      <c r="F12" s="253"/>
      <c r="G12" s="253"/>
      <c r="H12" s="257"/>
      <c r="I12" s="253"/>
    </row>
    <row r="13" spans="1:9" ht="13.2" customHeight="1" x14ac:dyDescent="0.3">
      <c r="A13" s="391"/>
      <c r="B13" s="393"/>
      <c r="C13" s="258"/>
      <c r="D13" s="253"/>
      <c r="E13" s="253"/>
      <c r="F13" s="253"/>
      <c r="G13" s="253"/>
      <c r="H13" s="257"/>
      <c r="I13" s="253"/>
    </row>
    <row r="14" spans="1:9" ht="13.2" customHeight="1" x14ac:dyDescent="0.3">
      <c r="A14" s="391"/>
      <c r="B14" s="394"/>
      <c r="C14" s="258"/>
      <c r="D14" s="253"/>
      <c r="E14" s="253"/>
      <c r="F14" s="253"/>
      <c r="G14" s="253"/>
      <c r="H14" s="257"/>
      <c r="I14" s="253"/>
    </row>
    <row r="15" spans="1:9" ht="13.2" customHeight="1" x14ac:dyDescent="0.3">
      <c r="A15" s="391"/>
      <c r="B15" s="259"/>
      <c r="C15" s="260"/>
      <c r="D15" s="261"/>
      <c r="E15" s="261"/>
      <c r="F15" s="261"/>
      <c r="G15" s="261"/>
      <c r="H15" s="262"/>
      <c r="I15" s="261"/>
    </row>
    <row r="16" spans="1:9" ht="13.2" customHeight="1" x14ac:dyDescent="0.3">
      <c r="A16" s="391">
        <v>2</v>
      </c>
      <c r="B16" s="392" t="s">
        <v>8</v>
      </c>
      <c r="C16" s="263"/>
      <c r="D16" s="254" t="s">
        <v>226</v>
      </c>
      <c r="E16" s="264">
        <v>10</v>
      </c>
      <c r="F16" s="264">
        <v>10</v>
      </c>
      <c r="G16" s="264" t="s">
        <v>231</v>
      </c>
      <c r="H16" s="265"/>
      <c r="I16" s="265">
        <v>150</v>
      </c>
    </row>
    <row r="17" spans="1:9" ht="13.2" customHeight="1" x14ac:dyDescent="0.3">
      <c r="A17" s="391"/>
      <c r="B17" s="393"/>
      <c r="C17" s="266"/>
      <c r="D17" s="254"/>
      <c r="E17" s="267"/>
      <c r="F17" s="265"/>
      <c r="G17" s="265"/>
      <c r="H17" s="265"/>
      <c r="I17" s="265"/>
    </row>
    <row r="18" spans="1:9" ht="13.2" customHeight="1" x14ac:dyDescent="0.3">
      <c r="A18" s="391"/>
      <c r="B18" s="393"/>
      <c r="C18" s="266"/>
      <c r="D18" s="254"/>
      <c r="E18" s="266"/>
      <c r="F18" s="266"/>
      <c r="G18" s="266"/>
      <c r="H18" s="265"/>
      <c r="I18" s="266"/>
    </row>
    <row r="19" spans="1:9" ht="13.2" customHeight="1" x14ac:dyDescent="0.3">
      <c r="A19" s="391"/>
      <c r="B19" s="394"/>
      <c r="C19" s="266"/>
      <c r="D19" s="254"/>
      <c r="E19" s="268"/>
      <c r="F19" s="268"/>
      <c r="G19" s="268"/>
      <c r="H19" s="268"/>
      <c r="I19" s="268"/>
    </row>
    <row r="20" spans="1:9" ht="13.2" customHeight="1" x14ac:dyDescent="0.3">
      <c r="A20" s="391"/>
      <c r="B20" s="259"/>
      <c r="C20" s="269"/>
      <c r="D20" s="270"/>
      <c r="E20" s="271"/>
      <c r="F20" s="271"/>
      <c r="G20" s="271"/>
      <c r="H20" s="271"/>
      <c r="I20" s="271"/>
    </row>
    <row r="21" spans="1:9" ht="13.2" customHeight="1" x14ac:dyDescent="0.3">
      <c r="A21" s="391">
        <v>3</v>
      </c>
      <c r="B21" s="392" t="s">
        <v>9</v>
      </c>
      <c r="C21" s="272"/>
      <c r="D21" s="272"/>
      <c r="E21" s="272"/>
      <c r="F21" s="272"/>
      <c r="G21" s="272"/>
      <c r="H21" s="273"/>
      <c r="I21" s="274"/>
    </row>
    <row r="22" spans="1:9" ht="13.2" customHeight="1" x14ac:dyDescent="0.3">
      <c r="A22" s="391"/>
      <c r="B22" s="394"/>
      <c r="C22" s="272"/>
      <c r="D22" s="272"/>
      <c r="E22" s="272"/>
      <c r="F22" s="272"/>
      <c r="G22" s="272"/>
      <c r="H22" s="273"/>
      <c r="I22" s="274"/>
    </row>
    <row r="23" spans="1:9" ht="13.2" customHeight="1" x14ac:dyDescent="0.3">
      <c r="A23" s="391"/>
      <c r="B23" s="259"/>
      <c r="C23" s="275"/>
      <c r="D23" s="275"/>
      <c r="E23" s="275"/>
      <c r="F23" s="275"/>
      <c r="G23" s="275"/>
      <c r="H23" s="269"/>
      <c r="I23" s="276"/>
    </row>
    <row r="24" spans="1:9" ht="13.2" customHeight="1" x14ac:dyDescent="0.3">
      <c r="A24" s="391">
        <v>4</v>
      </c>
      <c r="B24" s="392" t="s">
        <v>10</v>
      </c>
      <c r="C24" s="272"/>
      <c r="D24" s="277"/>
      <c r="E24" s="278"/>
      <c r="F24" s="278"/>
      <c r="G24" s="278"/>
      <c r="H24" s="273"/>
      <c r="I24" s="279"/>
    </row>
    <row r="25" spans="1:9" ht="13.2" customHeight="1" x14ac:dyDescent="0.3">
      <c r="A25" s="391"/>
      <c r="B25" s="393"/>
      <c r="C25" s="280"/>
      <c r="D25" s="280"/>
      <c r="E25" s="280"/>
      <c r="F25" s="280"/>
      <c r="G25" s="280"/>
      <c r="H25" s="273"/>
      <c r="I25" s="281"/>
    </row>
    <row r="26" spans="1:9" ht="13.2" customHeight="1" x14ac:dyDescent="0.3">
      <c r="A26" s="391"/>
      <c r="B26" s="394"/>
      <c r="C26" s="280"/>
      <c r="D26" s="280"/>
      <c r="E26" s="280"/>
      <c r="F26" s="280"/>
      <c r="G26" s="280"/>
      <c r="H26" s="273"/>
      <c r="I26" s="281"/>
    </row>
    <row r="27" spans="1:9" ht="13.2" customHeight="1" x14ac:dyDescent="0.3">
      <c r="A27" s="391"/>
      <c r="B27" s="259"/>
      <c r="C27" s="282"/>
      <c r="D27" s="282"/>
      <c r="E27" s="282"/>
      <c r="F27" s="282"/>
      <c r="G27" s="282"/>
      <c r="H27" s="283"/>
      <c r="I27" s="284"/>
    </row>
    <row r="28" spans="1:9" ht="13.2" customHeight="1" x14ac:dyDescent="0.3">
      <c r="A28" s="391">
        <v>5</v>
      </c>
      <c r="B28" s="392" t="s">
        <v>11</v>
      </c>
      <c r="C28" s="254" t="s">
        <v>232</v>
      </c>
      <c r="D28" s="254" t="s">
        <v>233</v>
      </c>
      <c r="E28" s="254">
        <v>5</v>
      </c>
      <c r="F28" s="254">
        <v>5</v>
      </c>
      <c r="G28" s="254"/>
      <c r="H28" s="285"/>
      <c r="I28" s="254">
        <v>300</v>
      </c>
    </row>
    <row r="29" spans="1:9" ht="13.2" customHeight="1" x14ac:dyDescent="0.3">
      <c r="A29" s="391"/>
      <c r="B29" s="393"/>
      <c r="C29" s="254" t="s">
        <v>234</v>
      </c>
      <c r="D29" s="254" t="s">
        <v>235</v>
      </c>
      <c r="E29" s="254">
        <v>4</v>
      </c>
      <c r="F29" s="254">
        <v>4</v>
      </c>
      <c r="G29" s="286" t="s">
        <v>236</v>
      </c>
      <c r="H29" s="286"/>
      <c r="I29" s="254">
        <v>400</v>
      </c>
    </row>
    <row r="30" spans="1:9" ht="13.2" customHeight="1" x14ac:dyDescent="0.3">
      <c r="A30" s="391"/>
      <c r="B30" s="393"/>
      <c r="C30" s="257" t="s">
        <v>237</v>
      </c>
      <c r="D30" s="257" t="s">
        <v>238</v>
      </c>
      <c r="E30" s="257"/>
      <c r="F30" s="257"/>
      <c r="G30" s="257" t="s">
        <v>239</v>
      </c>
      <c r="H30" s="257"/>
      <c r="I30" s="257">
        <v>50</v>
      </c>
    </row>
    <row r="31" spans="1:9" ht="13.2" customHeight="1" x14ac:dyDescent="0.3">
      <c r="A31" s="391"/>
      <c r="B31" s="393"/>
      <c r="C31" s="287" t="s">
        <v>240</v>
      </c>
      <c r="D31" s="287" t="s">
        <v>241</v>
      </c>
      <c r="E31" s="287">
        <v>23</v>
      </c>
      <c r="F31" s="257">
        <v>23</v>
      </c>
      <c r="G31" s="257"/>
      <c r="H31" s="287"/>
      <c r="I31" s="257">
        <v>150</v>
      </c>
    </row>
    <row r="32" spans="1:9" ht="13.2" customHeight="1" x14ac:dyDescent="0.3">
      <c r="A32" s="391"/>
      <c r="B32" s="393"/>
      <c r="C32" s="288" t="s">
        <v>242</v>
      </c>
      <c r="D32" s="254" t="s">
        <v>233</v>
      </c>
      <c r="E32" s="254">
        <v>2</v>
      </c>
      <c r="F32" s="254">
        <v>2</v>
      </c>
      <c r="G32" s="254"/>
      <c r="H32" s="286"/>
      <c r="I32" s="254"/>
    </row>
    <row r="33" spans="1:9" ht="13.2" customHeight="1" x14ac:dyDescent="0.3">
      <c r="A33" s="391"/>
      <c r="B33" s="393"/>
      <c r="C33" s="253"/>
      <c r="D33" s="254"/>
      <c r="E33" s="254"/>
      <c r="F33" s="254"/>
      <c r="G33" s="254"/>
      <c r="H33" s="286"/>
      <c r="I33" s="254"/>
    </row>
    <row r="34" spans="1:9" ht="13.2" customHeight="1" x14ac:dyDescent="0.3">
      <c r="A34" s="391"/>
      <c r="B34" s="393"/>
      <c r="C34" s="253"/>
      <c r="D34" s="254"/>
      <c r="E34" s="254"/>
      <c r="F34" s="254"/>
      <c r="G34" s="254"/>
      <c r="H34" s="286"/>
      <c r="I34" s="254"/>
    </row>
    <row r="35" spans="1:9" ht="13.2" customHeight="1" x14ac:dyDescent="0.3">
      <c r="A35" s="391"/>
      <c r="B35" s="394"/>
      <c r="C35" s="289"/>
      <c r="D35" s="257"/>
      <c r="E35" s="257"/>
      <c r="F35" s="257"/>
      <c r="G35" s="257"/>
      <c r="H35" s="286"/>
      <c r="I35" s="290"/>
    </row>
    <row r="36" spans="1:9" ht="13.2" customHeight="1" x14ac:dyDescent="0.3">
      <c r="A36" s="391"/>
      <c r="B36" s="259"/>
      <c r="C36" s="291"/>
      <c r="D36" s="291"/>
      <c r="E36" s="291"/>
      <c r="F36" s="291"/>
      <c r="G36" s="291"/>
      <c r="H36" s="292"/>
      <c r="I36" s="291"/>
    </row>
    <row r="37" spans="1:9" ht="13.2" customHeight="1" x14ac:dyDescent="0.3">
      <c r="A37" s="395">
        <v>6</v>
      </c>
      <c r="B37" s="392" t="s">
        <v>12</v>
      </c>
      <c r="C37" s="257"/>
      <c r="D37" s="253"/>
      <c r="E37" s="293"/>
      <c r="F37" s="294"/>
      <c r="G37" s="294"/>
      <c r="H37" s="295"/>
      <c r="I37" s="296"/>
    </row>
    <row r="38" spans="1:9" ht="13.2" customHeight="1" x14ac:dyDescent="0.3">
      <c r="A38" s="395"/>
      <c r="B38" s="393"/>
      <c r="C38" s="257"/>
      <c r="D38" s="253"/>
      <c r="E38" s="293"/>
      <c r="F38" s="294"/>
      <c r="G38" s="294"/>
      <c r="H38" s="295"/>
      <c r="I38" s="296"/>
    </row>
    <row r="39" spans="1:9" ht="13.2" customHeight="1" x14ac:dyDescent="0.3">
      <c r="A39" s="395"/>
      <c r="B39" s="393"/>
      <c r="C39" s="257"/>
      <c r="D39" s="253"/>
      <c r="E39" s="293"/>
      <c r="F39" s="294"/>
      <c r="G39" s="294"/>
      <c r="H39" s="295"/>
      <c r="I39" s="296"/>
    </row>
    <row r="40" spans="1:9" ht="13.2" customHeight="1" x14ac:dyDescent="0.3">
      <c r="A40" s="395"/>
      <c r="B40" s="394"/>
      <c r="C40" s="257"/>
      <c r="D40" s="253"/>
      <c r="E40" s="293"/>
      <c r="F40" s="294"/>
      <c r="G40" s="294"/>
      <c r="H40" s="295"/>
      <c r="I40" s="296"/>
    </row>
    <row r="41" spans="1:9" ht="13.2" customHeight="1" x14ac:dyDescent="0.3">
      <c r="A41" s="395"/>
      <c r="B41" s="259"/>
      <c r="C41" s="262"/>
      <c r="D41" s="261"/>
      <c r="E41" s="297"/>
      <c r="F41" s="298"/>
      <c r="G41" s="298"/>
      <c r="H41" s="299"/>
      <c r="I41" s="300"/>
    </row>
    <row r="42" spans="1:9" ht="13.2" customHeight="1" x14ac:dyDescent="0.3">
      <c r="A42" s="395">
        <v>7</v>
      </c>
      <c r="B42" s="392" t="s">
        <v>13</v>
      </c>
      <c r="C42" s="266" t="s">
        <v>243</v>
      </c>
      <c r="D42" s="266" t="s">
        <v>226</v>
      </c>
      <c r="E42" s="266">
        <v>7</v>
      </c>
      <c r="F42" s="266">
        <v>3</v>
      </c>
      <c r="G42" s="301" t="s">
        <v>244</v>
      </c>
      <c r="H42" s="266"/>
      <c r="I42" s="266">
        <v>1500</v>
      </c>
    </row>
    <row r="43" spans="1:9" ht="13.2" customHeight="1" x14ac:dyDescent="0.3">
      <c r="A43" s="395"/>
      <c r="B43" s="393"/>
      <c r="C43" s="257"/>
      <c r="D43" s="257"/>
      <c r="E43" s="266"/>
      <c r="F43" s="266"/>
      <c r="G43" s="266"/>
      <c r="H43" s="257"/>
      <c r="I43" s="257"/>
    </row>
    <row r="44" spans="1:9" ht="13.2" customHeight="1" x14ac:dyDescent="0.3">
      <c r="A44" s="395"/>
      <c r="B44" s="393"/>
      <c r="C44" s="257"/>
      <c r="D44" s="257"/>
      <c r="E44" s="266"/>
      <c r="F44" s="266"/>
      <c r="G44" s="266"/>
      <c r="H44" s="257"/>
      <c r="I44" s="257"/>
    </row>
    <row r="45" spans="1:9" ht="13.2" customHeight="1" x14ac:dyDescent="0.3">
      <c r="A45" s="395"/>
      <c r="B45" s="393"/>
      <c r="C45" s="257"/>
      <c r="D45" s="257"/>
      <c r="E45" s="266"/>
      <c r="F45" s="266"/>
      <c r="G45" s="266"/>
      <c r="H45" s="257"/>
      <c r="I45" s="257"/>
    </row>
    <row r="46" spans="1:9" ht="13.2" customHeight="1" x14ac:dyDescent="0.3">
      <c r="A46" s="395"/>
      <c r="B46" s="394"/>
      <c r="C46" s="257"/>
      <c r="D46" s="257"/>
      <c r="E46" s="266"/>
      <c r="F46" s="266"/>
      <c r="G46" s="266"/>
      <c r="H46" s="257"/>
      <c r="I46" s="257"/>
    </row>
    <row r="47" spans="1:9" ht="13.2" customHeight="1" x14ac:dyDescent="0.3">
      <c r="A47" s="395"/>
      <c r="B47" s="259"/>
      <c r="C47" s="262"/>
      <c r="D47" s="262"/>
      <c r="E47" s="269"/>
      <c r="F47" s="269"/>
      <c r="G47" s="269"/>
      <c r="H47" s="262"/>
      <c r="I47" s="262"/>
    </row>
    <row r="48" spans="1:9" ht="13.2" customHeight="1" x14ac:dyDescent="0.3">
      <c r="A48" s="391">
        <v>8</v>
      </c>
      <c r="B48" s="392" t="s">
        <v>14</v>
      </c>
      <c r="C48" s="257" t="s">
        <v>245</v>
      </c>
      <c r="D48" s="266" t="s">
        <v>226</v>
      </c>
      <c r="E48" s="257">
        <v>7</v>
      </c>
      <c r="F48" s="257">
        <v>3</v>
      </c>
      <c r="G48" s="302" t="s">
        <v>246</v>
      </c>
      <c r="H48" s="258"/>
      <c r="I48" s="303">
        <v>500</v>
      </c>
    </row>
    <row r="49" spans="1:10" ht="13.2" customHeight="1" x14ac:dyDescent="0.3">
      <c r="A49" s="391"/>
      <c r="B49" s="393"/>
      <c r="C49" s="257" t="s">
        <v>247</v>
      </c>
      <c r="D49" s="266" t="s">
        <v>226</v>
      </c>
      <c r="E49" s="257">
        <v>7</v>
      </c>
      <c r="F49" s="257">
        <v>2</v>
      </c>
      <c r="G49" s="302" t="s">
        <v>248</v>
      </c>
      <c r="H49" s="258"/>
      <c r="I49" s="303">
        <v>300</v>
      </c>
    </row>
    <row r="50" spans="1:10" ht="13.2" customHeight="1" x14ac:dyDescent="0.3">
      <c r="A50" s="391"/>
      <c r="B50" s="393"/>
      <c r="C50" s="257" t="s">
        <v>249</v>
      </c>
      <c r="D50" s="266" t="s">
        <v>226</v>
      </c>
      <c r="E50" s="257">
        <v>14</v>
      </c>
      <c r="F50" s="257">
        <v>14</v>
      </c>
      <c r="G50" s="302" t="s">
        <v>250</v>
      </c>
      <c r="H50" s="258"/>
      <c r="I50" s="303">
        <v>250</v>
      </c>
    </row>
    <row r="51" spans="1:10" ht="13.2" customHeight="1" x14ac:dyDescent="0.3">
      <c r="A51" s="391"/>
      <c r="B51" s="393"/>
      <c r="C51" s="257"/>
      <c r="D51" s="257"/>
      <c r="E51" s="257"/>
      <c r="F51" s="257"/>
      <c r="G51" s="257"/>
      <c r="H51" s="295"/>
      <c r="I51" s="303"/>
    </row>
    <row r="52" spans="1:10" ht="13.2" customHeight="1" x14ac:dyDescent="0.3">
      <c r="A52" s="391"/>
      <c r="B52" s="393"/>
      <c r="C52" s="257"/>
      <c r="D52" s="257"/>
      <c r="E52" s="257"/>
      <c r="F52" s="257"/>
      <c r="G52" s="257"/>
      <c r="H52" s="295"/>
      <c r="I52" s="303"/>
    </row>
    <row r="53" spans="1:10" ht="13.2" customHeight="1" x14ac:dyDescent="0.3">
      <c r="A53" s="391"/>
      <c r="B53" s="393"/>
      <c r="C53" s="304"/>
      <c r="D53" s="257"/>
      <c r="E53" s="257"/>
      <c r="F53" s="257"/>
      <c r="G53" s="257"/>
      <c r="H53" s="295"/>
      <c r="I53" s="303"/>
    </row>
    <row r="54" spans="1:10" ht="13.2" customHeight="1" x14ac:dyDescent="0.3">
      <c r="A54" s="391"/>
      <c r="B54" s="394"/>
      <c r="C54" s="177"/>
      <c r="D54" s="177"/>
      <c r="E54" s="177"/>
      <c r="F54" s="177"/>
      <c r="G54" s="177"/>
      <c r="H54" s="305"/>
      <c r="I54" s="306"/>
    </row>
    <row r="55" spans="1:10" ht="13.2" customHeight="1" x14ac:dyDescent="0.3">
      <c r="A55" s="391"/>
      <c r="B55" s="259"/>
      <c r="C55" s="307"/>
      <c r="D55" s="308"/>
      <c r="E55" s="309"/>
      <c r="F55" s="310"/>
      <c r="G55" s="310"/>
      <c r="H55" s="311"/>
      <c r="I55" s="312"/>
    </row>
    <row r="56" spans="1:10" ht="19.2" customHeight="1" x14ac:dyDescent="0.35">
      <c r="A56" s="313"/>
      <c r="B56" s="314" t="s">
        <v>6</v>
      </c>
      <c r="C56" s="315"/>
      <c r="D56" s="315"/>
      <c r="E56" s="315">
        <f>SUM(E9:E55)</f>
        <v>90</v>
      </c>
      <c r="F56" s="315">
        <f>SUM(F9:F55)</f>
        <v>69</v>
      </c>
      <c r="G56" s="315"/>
      <c r="H56" s="315">
        <f>SUM(H9:H55)</f>
        <v>0</v>
      </c>
      <c r="I56" s="315">
        <f>SUM(I9:I55)</f>
        <v>3667</v>
      </c>
    </row>
    <row r="57" spans="1:10" ht="13.2" customHeight="1" x14ac:dyDescent="0.3"/>
    <row r="63" spans="1:10" x14ac:dyDescent="0.3">
      <c r="A63" t="s">
        <v>265</v>
      </c>
      <c r="F63" t="s">
        <v>15</v>
      </c>
      <c r="H63" t="s">
        <v>267</v>
      </c>
    </row>
    <row r="64" spans="1:10" x14ac:dyDescent="0.3">
      <c r="A64" s="103" t="s">
        <v>276</v>
      </c>
      <c r="B64" s="103"/>
      <c r="C64" s="103"/>
      <c r="E64" t="s">
        <v>15</v>
      </c>
      <c r="H64" s="335" t="s">
        <v>268</v>
      </c>
      <c r="I64" s="335"/>
      <c r="J64" s="335"/>
    </row>
  </sheetData>
  <mergeCells count="20">
    <mergeCell ref="A37:A41"/>
    <mergeCell ref="B37:B40"/>
    <mergeCell ref="A42:A47"/>
    <mergeCell ref="B42:B46"/>
    <mergeCell ref="H64:J64"/>
    <mergeCell ref="A4:I4"/>
    <mergeCell ref="A5:I5"/>
    <mergeCell ref="A6:I6"/>
    <mergeCell ref="A9:A15"/>
    <mergeCell ref="B9:B14"/>
    <mergeCell ref="A16:A20"/>
    <mergeCell ref="B16:B19"/>
    <mergeCell ref="A21:A23"/>
    <mergeCell ref="B21:B22"/>
    <mergeCell ref="A24:A27"/>
    <mergeCell ref="B24:B26"/>
    <mergeCell ref="A48:A55"/>
    <mergeCell ref="B48:B54"/>
    <mergeCell ref="A28:A36"/>
    <mergeCell ref="B28:B3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A864A-ECDD-45EC-AA7A-5E75A88069AF}">
  <dimension ref="C6:L93"/>
  <sheetViews>
    <sheetView workbookViewId="0">
      <selection activeCell="N34" sqref="N34"/>
    </sheetView>
  </sheetViews>
  <sheetFormatPr defaultColWidth="11.5546875" defaultRowHeight="14.4" x14ac:dyDescent="0.3"/>
  <cols>
    <col min="4" max="4" width="15.109375" customWidth="1"/>
  </cols>
  <sheetData>
    <row r="6" spans="3:12" x14ac:dyDescent="0.3">
      <c r="I6" s="33"/>
    </row>
    <row r="7" spans="3:12" x14ac:dyDescent="0.3">
      <c r="C7" t="s">
        <v>32</v>
      </c>
      <c r="I7" s="33"/>
    </row>
    <row r="8" spans="3:12" x14ac:dyDescent="0.3">
      <c r="D8" t="s">
        <v>29</v>
      </c>
      <c r="E8" t="s">
        <v>30</v>
      </c>
      <c r="I8" s="33"/>
    </row>
    <row r="9" spans="3:12" x14ac:dyDescent="0.3">
      <c r="C9" s="34" t="s">
        <v>11</v>
      </c>
      <c r="D9" s="35">
        <v>82400</v>
      </c>
      <c r="E9" s="36">
        <v>332990</v>
      </c>
      <c r="I9" s="33"/>
    </row>
    <row r="10" spans="3:12" x14ac:dyDescent="0.3">
      <c r="C10" s="34" t="s">
        <v>8</v>
      </c>
      <c r="D10" s="35">
        <v>132943</v>
      </c>
      <c r="E10" s="36">
        <v>135000</v>
      </c>
      <c r="F10" t="s">
        <v>15</v>
      </c>
      <c r="G10" t="s">
        <v>15</v>
      </c>
      <c r="I10" s="33"/>
    </row>
    <row r="11" spans="3:12" x14ac:dyDescent="0.3">
      <c r="C11" s="34" t="s">
        <v>10</v>
      </c>
      <c r="D11" s="35">
        <v>225900</v>
      </c>
      <c r="E11" s="36">
        <v>154600</v>
      </c>
      <c r="I11" s="33"/>
    </row>
    <row r="12" spans="3:12" x14ac:dyDescent="0.3">
      <c r="C12" s="34" t="s">
        <v>9</v>
      </c>
      <c r="D12" s="35">
        <v>19450</v>
      </c>
      <c r="E12" s="36">
        <v>5300</v>
      </c>
      <c r="I12" s="33"/>
    </row>
    <row r="13" spans="3:12" ht="15.6" x14ac:dyDescent="0.3">
      <c r="C13" s="34" t="s">
        <v>27</v>
      </c>
      <c r="D13" s="35">
        <v>138795</v>
      </c>
      <c r="E13" s="36">
        <v>129530</v>
      </c>
      <c r="H13" s="33"/>
      <c r="I13" s="33"/>
      <c r="L13" s="37"/>
    </row>
    <row r="14" spans="3:12" x14ac:dyDescent="0.3">
      <c r="C14" s="34" t="s">
        <v>13</v>
      </c>
      <c r="D14" s="35">
        <v>76798</v>
      </c>
      <c r="E14" s="36">
        <v>35683</v>
      </c>
    </row>
    <row r="15" spans="3:12" x14ac:dyDescent="0.3">
      <c r="C15" s="34" t="s">
        <v>14</v>
      </c>
      <c r="D15" s="35">
        <v>412197</v>
      </c>
      <c r="E15" s="36">
        <v>726671</v>
      </c>
    </row>
    <row r="16" spans="3:12" x14ac:dyDescent="0.3">
      <c r="C16" s="34" t="s">
        <v>12</v>
      </c>
      <c r="D16" s="35">
        <v>2761068</v>
      </c>
      <c r="E16" s="36">
        <v>823499</v>
      </c>
    </row>
    <row r="17" spans="3:6" x14ac:dyDescent="0.3">
      <c r="D17" s="38"/>
      <c r="E17" s="38"/>
    </row>
    <row r="18" spans="3:6" x14ac:dyDescent="0.3">
      <c r="C18" s="33"/>
    </row>
    <row r="20" spans="3:6" x14ac:dyDescent="0.3">
      <c r="E20" t="s">
        <v>15</v>
      </c>
    </row>
    <row r="21" spans="3:6" x14ac:dyDescent="0.3">
      <c r="D21" s="33"/>
      <c r="E21" s="39"/>
    </row>
    <row r="22" spans="3:6" x14ac:dyDescent="0.3">
      <c r="D22" s="33"/>
      <c r="E22" s="39"/>
      <c r="F22" t="s">
        <v>15</v>
      </c>
    </row>
    <row r="23" spans="3:6" x14ac:dyDescent="0.3">
      <c r="D23" s="33"/>
      <c r="E23" s="39"/>
    </row>
    <row r="24" spans="3:6" x14ac:dyDescent="0.3">
      <c r="D24" s="33"/>
      <c r="E24" s="39"/>
    </row>
    <row r="25" spans="3:6" x14ac:dyDescent="0.3">
      <c r="D25" s="33"/>
      <c r="E25" s="39"/>
    </row>
    <row r="26" spans="3:6" x14ac:dyDescent="0.3">
      <c r="C26" t="s">
        <v>31</v>
      </c>
      <c r="D26" s="33"/>
      <c r="E26" s="39"/>
    </row>
    <row r="27" spans="3:6" x14ac:dyDescent="0.3">
      <c r="D27" s="33"/>
      <c r="E27" s="39"/>
    </row>
    <row r="28" spans="3:6" x14ac:dyDescent="0.3">
      <c r="D28" t="s">
        <v>29</v>
      </c>
      <c r="E28" t="s">
        <v>30</v>
      </c>
    </row>
    <row r="29" spans="3:6" x14ac:dyDescent="0.3">
      <c r="C29" s="34" t="s">
        <v>11</v>
      </c>
      <c r="D29" s="40">
        <v>343</v>
      </c>
      <c r="E29" s="36">
        <v>1338</v>
      </c>
    </row>
    <row r="30" spans="3:6" x14ac:dyDescent="0.3">
      <c r="C30" s="34" t="s">
        <v>8</v>
      </c>
      <c r="D30" s="40">
        <v>379.70000000000005</v>
      </c>
      <c r="E30" s="36">
        <v>531.9</v>
      </c>
    </row>
    <row r="31" spans="3:6" x14ac:dyDescent="0.3">
      <c r="C31" s="34" t="s">
        <v>10</v>
      </c>
      <c r="D31" s="40">
        <v>901</v>
      </c>
      <c r="E31" s="36">
        <v>541</v>
      </c>
    </row>
    <row r="32" spans="3:6" x14ac:dyDescent="0.3">
      <c r="C32" s="34" t="s">
        <v>9</v>
      </c>
      <c r="D32" s="40">
        <v>77</v>
      </c>
      <c r="E32" s="36">
        <v>23</v>
      </c>
    </row>
    <row r="33" spans="3:12" x14ac:dyDescent="0.3">
      <c r="C33" s="34" t="s">
        <v>27</v>
      </c>
      <c r="D33" s="40">
        <v>455.5</v>
      </c>
      <c r="E33" s="36">
        <v>592.37</v>
      </c>
      <c r="G33" t="s">
        <v>15</v>
      </c>
    </row>
    <row r="34" spans="3:12" x14ac:dyDescent="0.3">
      <c r="C34" s="34" t="s">
        <v>13</v>
      </c>
      <c r="D34" s="40">
        <v>305</v>
      </c>
      <c r="E34" s="36">
        <v>142</v>
      </c>
    </row>
    <row r="35" spans="3:12" x14ac:dyDescent="0.3">
      <c r="C35" s="34" t="s">
        <v>14</v>
      </c>
      <c r="D35" s="40">
        <v>1602.7800000000002</v>
      </c>
      <c r="E35" s="36">
        <v>2845.26</v>
      </c>
    </row>
    <row r="36" spans="3:12" x14ac:dyDescent="0.3">
      <c r="C36" s="34" t="s">
        <v>12</v>
      </c>
      <c r="D36" s="40">
        <v>11373.35</v>
      </c>
      <c r="E36" s="36">
        <v>3760.73</v>
      </c>
      <c r="H36" t="s">
        <v>15</v>
      </c>
    </row>
    <row r="37" spans="3:12" x14ac:dyDescent="0.3">
      <c r="D37" s="33"/>
      <c r="E37" s="33"/>
      <c r="H37" t="s">
        <v>15</v>
      </c>
      <c r="K37" t="s">
        <v>15</v>
      </c>
    </row>
    <row r="39" spans="3:12" x14ac:dyDescent="0.3">
      <c r="D39" s="33"/>
      <c r="E39" s="39"/>
      <c r="G39" s="33"/>
    </row>
    <row r="40" spans="3:12" x14ac:dyDescent="0.3">
      <c r="D40" s="33"/>
      <c r="E40" s="39"/>
      <c r="G40" s="33"/>
      <c r="I40" t="s">
        <v>15</v>
      </c>
    </row>
    <row r="41" spans="3:12" ht="15.6" x14ac:dyDescent="0.3">
      <c r="D41" s="33"/>
      <c r="E41" s="41"/>
      <c r="F41" s="42"/>
      <c r="G41" s="13"/>
      <c r="H41" s="42"/>
      <c r="I41" s="13"/>
      <c r="J41" s="42"/>
      <c r="L41" s="38"/>
    </row>
    <row r="42" spans="3:12" ht="15.6" x14ac:dyDescent="0.3">
      <c r="D42" s="33"/>
      <c r="E42" s="13"/>
      <c r="F42" s="42"/>
      <c r="G42" s="41"/>
      <c r="H42" s="42"/>
      <c r="I42" s="41"/>
      <c r="J42" s="42"/>
      <c r="L42" s="38"/>
    </row>
    <row r="43" spans="3:12" ht="15.6" x14ac:dyDescent="0.3">
      <c r="D43" s="33"/>
      <c r="E43" s="41"/>
      <c r="F43" s="42"/>
      <c r="G43" s="13"/>
      <c r="H43" s="42"/>
      <c r="I43" s="13"/>
      <c r="J43" s="42"/>
      <c r="L43" s="38"/>
    </row>
    <row r="44" spans="3:12" ht="15.6" x14ac:dyDescent="0.3">
      <c r="D44" s="33"/>
      <c r="E44" s="41"/>
      <c r="F44" s="42"/>
      <c r="G44" s="41"/>
      <c r="H44" s="42"/>
      <c r="I44" s="41"/>
      <c r="J44" s="42"/>
      <c r="L44" s="38"/>
    </row>
    <row r="45" spans="3:12" ht="15.6" x14ac:dyDescent="0.3">
      <c r="D45" s="33"/>
      <c r="E45" s="13"/>
      <c r="F45" s="42"/>
      <c r="G45" s="13"/>
      <c r="H45" s="42"/>
      <c r="I45" s="13"/>
      <c r="J45" s="42"/>
      <c r="L45" s="38"/>
    </row>
    <row r="49" spans="3:12" ht="15.6" x14ac:dyDescent="0.3">
      <c r="C49" t="s">
        <v>33</v>
      </c>
      <c r="D49" s="33"/>
      <c r="E49" s="39"/>
      <c r="F49" s="42"/>
      <c r="G49" s="41"/>
      <c r="H49" s="42"/>
      <c r="I49" s="41"/>
      <c r="J49" s="42"/>
      <c r="L49" s="38"/>
    </row>
    <row r="50" spans="3:12" ht="15.6" x14ac:dyDescent="0.3">
      <c r="D50" s="33"/>
      <c r="E50" s="39"/>
      <c r="F50" s="42"/>
      <c r="G50" s="13"/>
      <c r="H50" s="42"/>
      <c r="I50" s="13"/>
      <c r="J50" s="42"/>
      <c r="L50" s="38"/>
    </row>
    <row r="51" spans="3:12" x14ac:dyDescent="0.3">
      <c r="D51" t="s">
        <v>29</v>
      </c>
      <c r="E51" t="s">
        <v>30</v>
      </c>
    </row>
    <row r="52" spans="3:12" x14ac:dyDescent="0.3">
      <c r="C52" s="34" t="s">
        <v>11</v>
      </c>
      <c r="D52" s="43">
        <v>9453</v>
      </c>
      <c r="E52" s="34">
        <v>1340</v>
      </c>
    </row>
    <row r="53" spans="3:12" x14ac:dyDescent="0.3">
      <c r="C53" s="34" t="s">
        <v>8</v>
      </c>
      <c r="D53" s="43">
        <v>10801</v>
      </c>
      <c r="E53" s="34">
        <v>1042</v>
      </c>
    </row>
    <row r="54" spans="3:12" x14ac:dyDescent="0.3">
      <c r="C54" s="34" t="s">
        <v>10</v>
      </c>
      <c r="D54" s="43">
        <v>2205</v>
      </c>
      <c r="E54" s="34">
        <v>0</v>
      </c>
    </row>
    <row r="55" spans="3:12" x14ac:dyDescent="0.3">
      <c r="C55" s="34" t="s">
        <v>9</v>
      </c>
      <c r="D55" s="43">
        <v>2876</v>
      </c>
      <c r="E55" s="34">
        <v>518</v>
      </c>
    </row>
    <row r="56" spans="3:12" x14ac:dyDescent="0.3">
      <c r="C56" s="34" t="s">
        <v>27</v>
      </c>
      <c r="D56" s="43">
        <v>1195</v>
      </c>
      <c r="E56" s="34">
        <v>1542</v>
      </c>
    </row>
    <row r="57" spans="3:12" x14ac:dyDescent="0.3">
      <c r="C57" s="34" t="s">
        <v>13</v>
      </c>
      <c r="D57" s="43">
        <v>2521</v>
      </c>
      <c r="E57" s="34">
        <v>911</v>
      </c>
    </row>
    <row r="58" spans="3:12" x14ac:dyDescent="0.3">
      <c r="C58" s="34" t="s">
        <v>14</v>
      </c>
      <c r="D58" s="43">
        <v>3786</v>
      </c>
      <c r="E58" s="34">
        <v>70</v>
      </c>
    </row>
    <row r="59" spans="3:12" x14ac:dyDescent="0.3">
      <c r="C59" s="34" t="s">
        <v>12</v>
      </c>
      <c r="D59" s="44">
        <v>2999</v>
      </c>
      <c r="E59" s="45">
        <v>0</v>
      </c>
    </row>
    <row r="60" spans="3:12" x14ac:dyDescent="0.3">
      <c r="D60" s="39"/>
      <c r="E60" s="38"/>
    </row>
    <row r="61" spans="3:12" x14ac:dyDescent="0.3">
      <c r="D61" s="39"/>
      <c r="E61" s="15"/>
      <c r="F61" s="15"/>
      <c r="G61" s="15"/>
    </row>
    <row r="62" spans="3:12" x14ac:dyDescent="0.3">
      <c r="D62" s="39"/>
      <c r="E62" s="15"/>
      <c r="F62" s="15"/>
      <c r="G62" s="46"/>
    </row>
    <row r="63" spans="3:12" x14ac:dyDescent="0.3">
      <c r="D63" s="39"/>
      <c r="E63" s="15"/>
      <c r="F63" s="15"/>
      <c r="G63" s="15"/>
    </row>
    <row r="64" spans="3:12" x14ac:dyDescent="0.3">
      <c r="D64" s="39"/>
      <c r="E64" s="15"/>
      <c r="F64" s="15"/>
      <c r="G64" s="15"/>
      <c r="K64" t="s">
        <v>15</v>
      </c>
    </row>
    <row r="65" spans="3:7" x14ac:dyDescent="0.3">
      <c r="D65" s="39"/>
      <c r="E65" s="15"/>
      <c r="F65" s="15"/>
      <c r="G65" s="15"/>
    </row>
    <row r="66" spans="3:7" x14ac:dyDescent="0.3">
      <c r="D66" s="39"/>
      <c r="E66" s="15"/>
      <c r="F66" s="15"/>
      <c r="G66" s="15"/>
    </row>
    <row r="67" spans="3:7" x14ac:dyDescent="0.3">
      <c r="D67" s="39"/>
      <c r="E67" s="15"/>
      <c r="F67" s="15"/>
      <c r="G67" s="15"/>
    </row>
    <row r="68" spans="3:7" x14ac:dyDescent="0.3">
      <c r="E68" s="15"/>
      <c r="F68" s="15"/>
      <c r="G68" s="15"/>
    </row>
    <row r="71" spans="3:7" x14ac:dyDescent="0.3">
      <c r="C71" t="s">
        <v>34</v>
      </c>
      <c r="D71" s="33"/>
      <c r="E71" s="39"/>
    </row>
    <row r="72" spans="3:7" x14ac:dyDescent="0.3">
      <c r="D72" s="33"/>
      <c r="E72" s="39"/>
    </row>
    <row r="73" spans="3:7" x14ac:dyDescent="0.3">
      <c r="D73" t="s">
        <v>29</v>
      </c>
      <c r="E73" t="s">
        <v>30</v>
      </c>
    </row>
    <row r="74" spans="3:7" x14ac:dyDescent="0.3">
      <c r="C74" s="34" t="s">
        <v>11</v>
      </c>
      <c r="D74" s="47">
        <v>1131</v>
      </c>
      <c r="E74" s="34">
        <v>2105</v>
      </c>
    </row>
    <row r="75" spans="3:7" x14ac:dyDescent="0.3">
      <c r="C75" s="34" t="s">
        <v>8</v>
      </c>
      <c r="D75" s="47">
        <v>31</v>
      </c>
      <c r="E75" s="34">
        <v>926</v>
      </c>
    </row>
    <row r="76" spans="3:7" x14ac:dyDescent="0.3">
      <c r="C76" s="34" t="s">
        <v>10</v>
      </c>
      <c r="D76" s="47">
        <v>2010</v>
      </c>
      <c r="E76" s="34">
        <v>571</v>
      </c>
    </row>
    <row r="77" spans="3:7" x14ac:dyDescent="0.3">
      <c r="C77" s="34" t="s">
        <v>9</v>
      </c>
      <c r="D77" s="47">
        <v>60</v>
      </c>
      <c r="E77" s="34">
        <v>180</v>
      </c>
    </row>
    <row r="78" spans="3:7" x14ac:dyDescent="0.3">
      <c r="C78" s="34" t="s">
        <v>27</v>
      </c>
      <c r="D78" s="47">
        <v>535</v>
      </c>
      <c r="E78" s="34">
        <v>2155</v>
      </c>
    </row>
    <row r="79" spans="3:7" x14ac:dyDescent="0.3">
      <c r="C79" s="34" t="s">
        <v>13</v>
      </c>
      <c r="D79" s="48">
        <v>0</v>
      </c>
      <c r="E79" s="34">
        <v>0</v>
      </c>
    </row>
    <row r="80" spans="3:7" x14ac:dyDescent="0.3">
      <c r="C80" s="34" t="s">
        <v>14</v>
      </c>
      <c r="D80" s="48">
        <v>0</v>
      </c>
      <c r="E80" s="34">
        <v>0</v>
      </c>
    </row>
    <row r="81" spans="3:10" x14ac:dyDescent="0.3">
      <c r="C81" s="34" t="s">
        <v>12</v>
      </c>
      <c r="D81" s="48">
        <v>0</v>
      </c>
      <c r="E81" s="34">
        <v>0</v>
      </c>
    </row>
    <row r="84" spans="3:10" x14ac:dyDescent="0.3">
      <c r="E84" s="15"/>
      <c r="F84" s="15"/>
      <c r="G84" s="15"/>
      <c r="I84" t="s">
        <v>15</v>
      </c>
    </row>
    <row r="85" spans="3:10" x14ac:dyDescent="0.3">
      <c r="E85" s="15"/>
      <c r="F85" s="15"/>
      <c r="G85" s="15"/>
    </row>
    <row r="86" spans="3:10" x14ac:dyDescent="0.3">
      <c r="E86" s="15"/>
      <c r="F86" s="15"/>
      <c r="G86" s="15"/>
    </row>
    <row r="87" spans="3:10" x14ac:dyDescent="0.3">
      <c r="E87" s="15"/>
      <c r="F87" s="15"/>
      <c r="G87" s="15"/>
      <c r="J87" t="s">
        <v>15</v>
      </c>
    </row>
    <row r="88" spans="3:10" x14ac:dyDescent="0.3">
      <c r="E88" s="15"/>
      <c r="F88" s="15"/>
      <c r="G88" s="15"/>
    </row>
    <row r="89" spans="3:10" x14ac:dyDescent="0.3">
      <c r="E89" s="15"/>
      <c r="F89" s="15"/>
      <c r="G89" s="15"/>
    </row>
    <row r="90" spans="3:10" x14ac:dyDescent="0.3">
      <c r="E90" s="15"/>
      <c r="F90" s="15"/>
      <c r="G90" s="15"/>
    </row>
    <row r="92" spans="3:10" ht="15.6" x14ac:dyDescent="0.3">
      <c r="C92" s="11" t="s">
        <v>26</v>
      </c>
      <c r="D92" s="11"/>
    </row>
    <row r="93" spans="3:10" ht="15.6" x14ac:dyDescent="0.3">
      <c r="C93" s="12" t="s">
        <v>28</v>
      </c>
      <c r="D93" s="1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PRODUCCIÓN</vt:lpstr>
      <vt:lpstr>MIP</vt:lpstr>
      <vt:lpstr>POSCOSECHA</vt:lpstr>
      <vt:lpstr>EXTENSIÓN</vt:lpstr>
      <vt:lpstr>CAPACITACIÓN</vt:lpstr>
      <vt:lpstr>M&amp;C</vt:lpstr>
      <vt:lpstr>DES. RURAL</vt:lpstr>
      <vt:lpstr>DR-Caminos</vt:lpstr>
      <vt:lpstr>GRAFICOS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tcont</dc:creator>
  <cp:lastModifiedBy>Roque Ernesto Zabala Alcantara</cp:lastModifiedBy>
  <dcterms:created xsi:type="dcterms:W3CDTF">2021-10-29T17:44:32Z</dcterms:created>
  <dcterms:modified xsi:type="dcterms:W3CDTF">2024-02-23T19:28:01Z</dcterms:modified>
</cp:coreProperties>
</file>