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ZA\Desktop\REZA\REZA 2\REZA 8-30-22\INDOCAFE\Estadisticas\DIC\"/>
    </mc:Choice>
  </mc:AlternateContent>
  <xr:revisionPtr revIDLastSave="0" documentId="13_ncr:1_{BA4933FE-74F1-4EE7-A3E0-8D9F7233D1BA}" xr6:coauthVersionLast="47" xr6:coauthVersionMax="47" xr10:uidLastSave="{00000000-0000-0000-0000-000000000000}"/>
  <bookViews>
    <workbookView xWindow="-108" yWindow="-108" windowWidth="23256" windowHeight="12456" xr2:uid="{C2348C7D-0234-45DD-8762-A8CC8EC26F18}"/>
  </bookViews>
  <sheets>
    <sheet name="SIEMBRA" sheetId="8" r:id="rId1"/>
    <sheet name="MIP" sheetId="7" r:id="rId2"/>
    <sheet name="POSCOSECHA" sheetId="1" r:id="rId3"/>
    <sheet name="EXTENSIÓN" sheetId="2" r:id="rId4"/>
    <sheet name="CAPACITACIÓN" sheetId="3" r:id="rId5"/>
    <sheet name="DES RURAL" sheetId="4" r:id="rId6"/>
    <sheet name="M&amp;C" sheetId="6" r:id="rId7"/>
    <sheet name="HOJA 1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8" l="1"/>
  <c r="I18" i="8"/>
  <c r="H18" i="8"/>
  <c r="F18" i="8"/>
  <c r="E18" i="8"/>
  <c r="D18" i="8"/>
  <c r="C18" i="8"/>
  <c r="K17" i="8"/>
  <c r="G17" i="8"/>
  <c r="K16" i="8"/>
  <c r="G16" i="8"/>
  <c r="K14" i="8"/>
  <c r="G14" i="8"/>
  <c r="K13" i="8"/>
  <c r="G13" i="8"/>
  <c r="K12" i="8"/>
  <c r="K18" i="8" s="1"/>
  <c r="G12" i="8"/>
  <c r="K11" i="8"/>
  <c r="G11" i="8"/>
  <c r="K10" i="8"/>
  <c r="G10" i="8"/>
  <c r="L30" i="7"/>
  <c r="K30" i="7"/>
  <c r="J30" i="7"/>
  <c r="I30" i="7"/>
  <c r="E30" i="7"/>
  <c r="D30" i="7"/>
  <c r="C30" i="7"/>
  <c r="M29" i="7"/>
  <c r="G29" i="7"/>
  <c r="M28" i="7"/>
  <c r="G28" i="7"/>
  <c r="M27" i="7"/>
  <c r="G27" i="7"/>
  <c r="M26" i="7"/>
  <c r="G26" i="7"/>
  <c r="M25" i="7"/>
  <c r="G25" i="7"/>
  <c r="M24" i="7"/>
  <c r="G24" i="7"/>
  <c r="M23" i="7"/>
  <c r="G23" i="7"/>
  <c r="M22" i="7"/>
  <c r="M30" i="7" s="1"/>
  <c r="G22" i="7"/>
  <c r="G30" i="7" s="1"/>
  <c r="L17" i="7"/>
  <c r="K17" i="7"/>
  <c r="J17" i="7"/>
  <c r="I17" i="7"/>
  <c r="G17" i="7"/>
  <c r="F17" i="7"/>
  <c r="E17" i="7"/>
  <c r="D17" i="7"/>
  <c r="C17" i="7"/>
  <c r="M16" i="7"/>
  <c r="H16" i="7"/>
  <c r="M15" i="7"/>
  <c r="H15" i="7"/>
  <c r="M14" i="7"/>
  <c r="H14" i="7"/>
  <c r="M13" i="7"/>
  <c r="H13" i="7"/>
  <c r="M12" i="7"/>
  <c r="H12" i="7"/>
  <c r="M11" i="7"/>
  <c r="H11" i="7"/>
  <c r="M10" i="7"/>
  <c r="H10" i="7"/>
  <c r="M9" i="7"/>
  <c r="M17" i="7" s="1"/>
  <c r="H9" i="7"/>
  <c r="H17" i="7" s="1"/>
  <c r="G18" i="8" l="1"/>
  <c r="E40" i="6" l="1"/>
  <c r="E39" i="6"/>
  <c r="E38" i="6"/>
  <c r="E37" i="6"/>
  <c r="E36" i="6"/>
  <c r="E35" i="6"/>
  <c r="E34" i="6"/>
  <c r="E33" i="6"/>
  <c r="E32" i="6"/>
  <c r="E31" i="6"/>
  <c r="R18" i="4" l="1"/>
  <c r="M35" i="1" l="1"/>
  <c r="L35" i="1"/>
  <c r="K35" i="1"/>
  <c r="J35" i="1"/>
  <c r="I35" i="1"/>
  <c r="G35" i="1"/>
  <c r="F35" i="1"/>
  <c r="D35" i="1"/>
  <c r="C35" i="1"/>
  <c r="N34" i="1"/>
  <c r="H34" i="1"/>
  <c r="E34" i="1"/>
  <c r="N33" i="1"/>
  <c r="H33" i="1"/>
  <c r="E33" i="1"/>
  <c r="N32" i="1"/>
  <c r="H32" i="1"/>
  <c r="E32" i="1"/>
  <c r="N31" i="1"/>
  <c r="H31" i="1"/>
  <c r="E31" i="1"/>
  <c r="N30" i="1"/>
  <c r="H30" i="1"/>
  <c r="E30" i="1"/>
  <c r="N29" i="1"/>
  <c r="H29" i="1"/>
  <c r="E29" i="1"/>
  <c r="N28" i="1"/>
  <c r="H28" i="1"/>
  <c r="E28" i="1"/>
  <c r="N27" i="1"/>
  <c r="H27" i="1"/>
  <c r="E27" i="1"/>
  <c r="N26" i="1"/>
  <c r="H26" i="1"/>
  <c r="E26" i="1"/>
  <c r="N25" i="1"/>
  <c r="H25" i="1"/>
  <c r="E25" i="1"/>
  <c r="H19" i="1"/>
  <c r="G19" i="1"/>
  <c r="F19" i="1"/>
  <c r="E19" i="1"/>
  <c r="D19" i="1"/>
  <c r="I18" i="1"/>
  <c r="I17" i="1"/>
  <c r="I16" i="1"/>
  <c r="I15" i="1"/>
  <c r="I14" i="1"/>
  <c r="I13" i="1"/>
  <c r="I12" i="1"/>
  <c r="I11" i="1"/>
  <c r="E35" i="1" l="1"/>
  <c r="H35" i="1"/>
  <c r="N35" i="1"/>
  <c r="I19" i="1"/>
</calcChain>
</file>

<file path=xl/sharedStrings.xml><?xml version="1.0" encoding="utf-8"?>
<sst xmlns="http://schemas.openxmlformats.org/spreadsheetml/2006/main" count="314" uniqueCount="113">
  <si>
    <t>DIRECCIÓN TÉCNICA</t>
  </si>
  <si>
    <t>DIVISIÓN COSECHA Y POSTCOSECHA DL CAFÉ</t>
  </si>
  <si>
    <t xml:space="preserve">INFORME DE ACTIVIDADES REALIZADAS CORRESPONIENTES AL MES DE DICIEMBRE 2023                                     </t>
  </si>
  <si>
    <t>CUADRO RESUMEN DE: EQUIPOS, MAQUINARIAS E INFRAESTRUCTURAS, INTERVENIDAS PARA EL BENEFICCIADO DEL CAFÉ</t>
  </si>
  <si>
    <t>REGIONALES</t>
  </si>
  <si>
    <t>DESPULPADORA</t>
  </si>
  <si>
    <t>MOLINO</t>
  </si>
  <si>
    <t xml:space="preserve">OTROS </t>
  </si>
  <si>
    <t>H</t>
  </si>
  <si>
    <t>M</t>
  </si>
  <si>
    <t>TOTALES</t>
  </si>
  <si>
    <t xml:space="preserve">CENTRAL </t>
  </si>
  <si>
    <t>NORCENTRAL</t>
  </si>
  <si>
    <t>NORDESTE</t>
  </si>
  <si>
    <t>NOROESTE</t>
  </si>
  <si>
    <t>NORTE</t>
  </si>
  <si>
    <t>SUR</t>
  </si>
  <si>
    <t>SURESTE</t>
  </si>
  <si>
    <t>SUROESTE</t>
  </si>
  <si>
    <t>CENTRAL</t>
  </si>
  <si>
    <t>TOTAL</t>
  </si>
  <si>
    <t>PRONÓSTICO Y REPORTE DE COSECHA 2023-2024</t>
  </si>
  <si>
    <t>DIRECCIONES REGIONALES</t>
  </si>
  <si>
    <t>TOTAL AREA EN PRODUCCIÓN (TAS.)</t>
  </si>
  <si>
    <t>PRODUCCIÓN ESPERADA EN QQS. ORO (PRONÓSTICO)</t>
  </si>
  <si>
    <t>CAFÉ COSECHADO  (QQs.)</t>
  </si>
  <si>
    <t>PLANTACIÓN VIEJA</t>
  </si>
  <si>
    <t>PLANTACIÓN NUEVA</t>
  </si>
  <si>
    <t>AGOST.</t>
  </si>
  <si>
    <t>SEPT.</t>
  </si>
  <si>
    <t>OCT.</t>
  </si>
  <si>
    <t>NOV.</t>
  </si>
  <si>
    <t>DIC.</t>
  </si>
  <si>
    <r>
      <t xml:space="preserve">NORDESTE </t>
    </r>
    <r>
      <rPr>
        <b/>
        <sz val="11"/>
        <color theme="5" tint="-0.249977111117893"/>
        <rFont val="Aptos Narrow"/>
        <family val="2"/>
        <scheme val="minor"/>
      </rPr>
      <t>(ROBUSTA)</t>
    </r>
  </si>
  <si>
    <r>
      <t>SURESTE</t>
    </r>
    <r>
      <rPr>
        <b/>
        <sz val="11"/>
        <color theme="5" tint="-0.249977111117893"/>
        <rFont val="Aptos Narrow"/>
        <family val="2"/>
        <scheme val="minor"/>
      </rPr>
      <t xml:space="preserve"> (ROBUSTA)</t>
    </r>
  </si>
  <si>
    <t xml:space="preserve">Observacion: 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</si>
  <si>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</si>
  <si>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</si>
  <si>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</si>
  <si>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</si>
  <si>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</si>
  <si>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</si>
  <si>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</si>
  <si>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Giras</t>
  </si>
  <si>
    <t>Día de Campo</t>
  </si>
  <si>
    <t>Reuniones</t>
  </si>
  <si>
    <t>CURSOS</t>
  </si>
  <si>
    <t>TALLERES</t>
  </si>
  <si>
    <t>CHARLAS</t>
  </si>
  <si>
    <t>DEPARTAMENTO DE DESARROLLO RURAL</t>
  </si>
  <si>
    <t xml:space="preserve">INFORME MESUAL DE ACTIVIDADES REALIZADAS </t>
  </si>
  <si>
    <t>MES</t>
  </si>
  <si>
    <t>DICIEMBRE 2023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</si>
  <si>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</si>
  <si>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</si>
  <si>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</si>
  <si>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</si>
  <si>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</si>
  <si>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</si>
  <si>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SEDE CENTRAL</t>
  </si>
  <si>
    <t>DIVISION DE VERIFICACION</t>
  </si>
  <si>
    <t>No.</t>
  </si>
  <si>
    <t>DETALLE</t>
  </si>
  <si>
    <t>DIC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</si>
  <si>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</si>
  <si>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</si>
  <si>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</si>
  <si>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</si>
  <si>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</si>
  <si>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</si>
  <si>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</si>
  <si>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</si>
  <si>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</si>
  <si>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</si>
  <si>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</si>
  <si>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</si>
  <si>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</si>
  <si>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</si>
  <si>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</si>
  <si>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DICIEMBRE - 23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</si>
  <si>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</si>
  <si>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</si>
  <si>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</si>
  <si>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</si>
  <si>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</si>
  <si>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</si>
  <si>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</si>
  <si>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</si>
  <si>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</si>
  <si>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</si>
  <si>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</si>
  <si>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</si>
  <si>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DIVISION DE COMERCIAL Y CERTIFICACIÓN</t>
  </si>
  <si>
    <t xml:space="preserve">ACTIVIDADES REALIZADAS </t>
  </si>
  <si>
    <t>RESUMEN MANEJO INTERADO DE PLAGAS</t>
  </si>
  <si>
    <t>DICIEMBRE, 2023.</t>
  </si>
  <si>
    <t xml:space="preserve"> </t>
  </si>
  <si>
    <t>TRAMPEO DE BROCA</t>
  </si>
  <si>
    <t>BENEFICIARIOS</t>
  </si>
  <si>
    <t>CONTROL QUÍMICO DE BROCA</t>
  </si>
  <si>
    <t>TRAMPAS INSTALADAS</t>
  </si>
  <si>
    <t>FINCAS EN TRAMPEO</t>
  </si>
  <si>
    <t>TAREAS TRAMPEADAS</t>
  </si>
  <si>
    <t>FINCAS INTERVENIDAS</t>
  </si>
  <si>
    <t xml:space="preserve">TAREAS </t>
  </si>
  <si>
    <t>CONTROL QUIMICO DE ROYA</t>
  </si>
  <si>
    <t>CONTROL DE MALEZAS</t>
  </si>
  <si>
    <t xml:space="preserve">Ing. Toribio Contreras R. </t>
  </si>
  <si>
    <t>Diciembre, 2023.</t>
  </si>
  <si>
    <t xml:space="preserve"> SIEMBRAS DE PLANTAS DE CAFÉ EN FOMENTO Y RENOVACIÓN DE CAFETALES</t>
  </si>
  <si>
    <t>PLANTAS SEMBRADAS</t>
  </si>
  <si>
    <t>TAREAS FOMENTADAS</t>
  </si>
  <si>
    <t>TAREAS RENOVADAS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</si>
</sst>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_-* #,##0.00_-;\-* #,##0.00_-;_-* &quot;-&quot;??_-;_-@_-"/>
  </numFmts>
  <fonts count="3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4"/>
      <color theme="1"/>
      <name val="Arial"/>
      <family val="2"/>
    </font>
    <font>
      <b/>
      <sz val="12"/>
      <color theme="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Arial"/>
      <family val="2"/>
    </font>
    <font>
      <sz val="11"/>
      <name val="Aptos Narrow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E828E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6F927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70">
    <xf numFmtId="0" fontId="0" fillId="0" borderId="0" xfId="0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4" fillId="5" borderId="9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4" fillId="5" borderId="11" xfId="0" applyFont="1" applyFill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164" fontId="7" fillId="6" borderId="14" xfId="1" applyNumberFormat="1" applyFont="1" applyFill="1" applyBorder="1" applyAlignment="1">
      <alignment horizontal="center" vertical="center"/>
    </xf>
    <xf numFmtId="164" fontId="7" fillId="6" borderId="15" xfId="1" applyNumberFormat="1" applyFont="1" applyFill="1" applyBorder="1" applyAlignment="1">
      <alignment horizontal="center"/>
    </xf>
    <xf numFmtId="164" fontId="7" fillId="6" borderId="6" xfId="1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7" fillId="0" borderId="0" xfId="1" applyNumberFormat="1" applyFont="1" applyFill="1" applyBorder="1" applyAlignment="1">
      <alignment vertical="center"/>
    </xf>
    <xf numFmtId="164" fontId="7" fillId="0" borderId="0" xfId="1" applyNumberFormat="1" applyFont="1" applyFill="1" applyBorder="1" applyAlignment="1">
      <alignment horizontal="center"/>
    </xf>
    <xf numFmtId="0" fontId="2" fillId="0" borderId="15" xfId="0" applyFont="1" applyBorder="1" applyAlignment="1">
      <alignment vertical="center"/>
    </xf>
    <xf numFmtId="0" fontId="3" fillId="0" borderId="15" xfId="0" applyFont="1" applyBorder="1"/>
    <xf numFmtId="0" fontId="8" fillId="0" borderId="0" xfId="0" applyFont="1"/>
    <xf numFmtId="0" fontId="10" fillId="0" borderId="0" xfId="0" applyFont="1"/>
    <xf numFmtId="0" fontId="5" fillId="0" borderId="0" xfId="0" applyFont="1" applyAlignment="1">
      <alignment horizontal="left"/>
    </xf>
    <xf numFmtId="0" fontId="12" fillId="6" borderId="10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wrapText="1"/>
    </xf>
    <xf numFmtId="0" fontId="13" fillId="9" borderId="18" xfId="0" applyFont="1" applyFill="1" applyBorder="1" applyAlignment="1">
      <alignment horizontal="center" wrapText="1"/>
    </xf>
    <xf numFmtId="0" fontId="13" fillId="9" borderId="17" xfId="0" applyFont="1" applyFill="1" applyBorder="1" applyAlignment="1">
      <alignment horizontal="center" wrapText="1"/>
    </xf>
    <xf numFmtId="0" fontId="2" fillId="10" borderId="15" xfId="0" applyFont="1" applyFill="1" applyBorder="1"/>
    <xf numFmtId="164" fontId="8" fillId="0" borderId="15" xfId="1" applyNumberFormat="1" applyFont="1" applyBorder="1" applyAlignment="1">
      <alignment horizontal="right" vertical="center"/>
    </xf>
    <xf numFmtId="164" fontId="8" fillId="0" borderId="15" xfId="1" applyNumberFormat="1" applyFont="1" applyBorder="1"/>
    <xf numFmtId="4" fontId="2" fillId="0" borderId="15" xfId="0" applyNumberFormat="1" applyFont="1" applyBorder="1" applyAlignment="1">
      <alignment horizontal="right" vertical="center"/>
    </xf>
    <xf numFmtId="4" fontId="2" fillId="0" borderId="15" xfId="0" applyNumberFormat="1" applyFont="1" applyBorder="1"/>
    <xf numFmtId="4" fontId="3" fillId="0" borderId="15" xfId="0" applyNumberFormat="1" applyFont="1" applyBorder="1"/>
    <xf numFmtId="2" fontId="3" fillId="0" borderId="15" xfId="0" applyNumberFormat="1" applyFont="1" applyBorder="1" applyAlignment="1">
      <alignment horizontal="right"/>
    </xf>
    <xf numFmtId="0" fontId="2" fillId="10" borderId="15" xfId="0" applyFont="1" applyFill="1" applyBorder="1" applyAlignment="1">
      <alignment horizontal="left" vertical="center" wrapText="1"/>
    </xf>
    <xf numFmtId="164" fontId="8" fillId="0" borderId="15" xfId="1" applyNumberFormat="1" applyFont="1" applyBorder="1" applyAlignment="1">
      <alignment vertical="center"/>
    </xf>
    <xf numFmtId="4" fontId="2" fillId="0" borderId="15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vertical="center"/>
    </xf>
    <xf numFmtId="164" fontId="8" fillId="0" borderId="15" xfId="1" applyNumberFormat="1" applyFont="1" applyBorder="1" applyAlignment="1">
      <alignment horizontal="right"/>
    </xf>
    <xf numFmtId="164" fontId="8" fillId="0" borderId="15" xfId="1" applyNumberFormat="1" applyFont="1" applyFill="1" applyBorder="1"/>
    <xf numFmtId="164" fontId="9" fillId="0" borderId="15" xfId="1" applyNumberFormat="1" applyFont="1" applyBorder="1" applyAlignment="1">
      <alignment horizontal="right"/>
    </xf>
    <xf numFmtId="0" fontId="2" fillId="10" borderId="15" xfId="0" applyFont="1" applyFill="1" applyBorder="1" applyAlignment="1">
      <alignment vertical="center" wrapText="1"/>
    </xf>
    <xf numFmtId="4" fontId="2" fillId="0" borderId="15" xfId="0" applyNumberFormat="1" applyFont="1" applyBorder="1" applyAlignment="1">
      <alignment vertical="center" wrapText="1"/>
    </xf>
    <xf numFmtId="4" fontId="3" fillId="0" borderId="15" xfId="0" applyNumberFormat="1" applyFont="1" applyBorder="1" applyAlignment="1">
      <alignment vertical="center"/>
    </xf>
    <xf numFmtId="0" fontId="2" fillId="0" borderId="15" xfId="0" applyFont="1" applyBorder="1"/>
    <xf numFmtId="164" fontId="15" fillId="0" borderId="15" xfId="1" applyNumberFormat="1" applyFont="1" applyBorder="1"/>
    <xf numFmtId="0" fontId="15" fillId="0" borderId="15" xfId="0" applyFont="1" applyBorder="1"/>
    <xf numFmtId="4" fontId="15" fillId="0" borderId="15" xfId="0" applyNumberFormat="1" applyFont="1" applyBorder="1"/>
    <xf numFmtId="0" fontId="2" fillId="0" borderId="5" xfId="0" applyFont="1" applyBorder="1"/>
    <xf numFmtId="0" fontId="15" fillId="0" borderId="0" xfId="0" applyFont="1"/>
    <xf numFmtId="0" fontId="0" fillId="0" borderId="0" xfId="0" applyAlignment="1">
      <alignment horizontal="center" vertical="center"/>
    </xf>
    <xf numFmtId="0" fontId="0" fillId="0" borderId="15" xfId="0" applyBorder="1"/>
    <xf numFmtId="1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/>
    <xf numFmtId="0" fontId="16" fillId="2" borderId="15" xfId="0" applyFont="1" applyFill="1" applyBorder="1"/>
    <xf numFmtId="0" fontId="2" fillId="0" borderId="15" xfId="0" applyFont="1" applyBorder="1" applyAlignment="1">
      <alignment horizontal="center" vertical="center" wrapText="1"/>
    </xf>
    <xf numFmtId="0" fontId="3" fillId="3" borderId="15" xfId="2" applyFont="1" applyFill="1" applyBorder="1" applyAlignment="1">
      <alignment horizontal="center" vertical="center"/>
    </xf>
    <xf numFmtId="0" fontId="3" fillId="12" borderId="15" xfId="2" applyFont="1" applyFill="1" applyBorder="1" applyAlignment="1">
      <alignment horizontal="center" vertical="center"/>
    </xf>
    <xf numFmtId="0" fontId="3" fillId="13" borderId="15" xfId="2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3" fillId="13" borderId="15" xfId="2" applyFont="1" applyFill="1" applyBorder="1" applyAlignment="1">
      <alignment vertical="center"/>
    </xf>
    <xf numFmtId="0" fontId="8" fillId="14" borderId="15" xfId="2" applyFont="1" applyFill="1" applyBorder="1" applyAlignment="1">
      <alignment horizontal="left"/>
    </xf>
    <xf numFmtId="164" fontId="18" fillId="0" borderId="15" xfId="3" applyNumberFormat="1" applyFont="1" applyFill="1" applyBorder="1" applyAlignment="1">
      <alignment horizontal="right"/>
    </xf>
    <xf numFmtId="0" fontId="8" fillId="0" borderId="15" xfId="2" applyFont="1" applyBorder="1" applyAlignment="1">
      <alignment horizontal="left"/>
    </xf>
    <xf numFmtId="0" fontId="19" fillId="0" borderId="15" xfId="0" applyFont="1" applyBorder="1"/>
    <xf numFmtId="164" fontId="19" fillId="0" borderId="15" xfId="3" applyNumberFormat="1" applyFont="1" applyBorder="1"/>
    <xf numFmtId="165" fontId="19" fillId="0" borderId="15" xfId="0" applyNumberFormat="1" applyFont="1" applyBorder="1"/>
    <xf numFmtId="0" fontId="3" fillId="13" borderId="15" xfId="0" applyFont="1" applyFill="1" applyBorder="1"/>
    <xf numFmtId="0" fontId="8" fillId="3" borderId="0" xfId="0" applyFont="1" applyFill="1"/>
    <xf numFmtId="0" fontId="8" fillId="15" borderId="0" xfId="0" applyFont="1" applyFill="1"/>
    <xf numFmtId="0" fontId="8" fillId="13" borderId="0" xfId="0" applyFont="1" applyFill="1"/>
    <xf numFmtId="0" fontId="8" fillId="13" borderId="21" xfId="0" applyFont="1" applyFill="1" applyBorder="1"/>
    <xf numFmtId="0" fontId="8" fillId="16" borderId="15" xfId="1" applyNumberFormat="1" applyFont="1" applyFill="1" applyBorder="1" applyAlignment="1">
      <alignment horizontal="right" wrapText="1"/>
    </xf>
    <xf numFmtId="0" fontId="20" fillId="16" borderId="15" xfId="1" applyNumberFormat="1" applyFont="1" applyFill="1" applyBorder="1" applyAlignment="1">
      <alignment horizontal="right"/>
    </xf>
    <xf numFmtId="0" fontId="20" fillId="16" borderId="22" xfId="0" applyFont="1" applyFill="1" applyBorder="1"/>
    <xf numFmtId="164" fontId="8" fillId="16" borderId="20" xfId="1" applyNumberFormat="1" applyFont="1" applyFill="1" applyBorder="1" applyAlignment="1">
      <alignment vertical="top" wrapText="1"/>
    </xf>
    <xf numFmtId="164" fontId="8" fillId="16" borderId="15" xfId="1" applyNumberFormat="1" applyFont="1" applyFill="1" applyBorder="1" applyAlignment="1">
      <alignment vertical="top" wrapText="1"/>
    </xf>
    <xf numFmtId="1" fontId="8" fillId="16" borderId="15" xfId="1" applyNumberFormat="1" applyFont="1" applyFill="1" applyBorder="1" applyAlignment="1">
      <alignment vertical="top" wrapText="1"/>
    </xf>
    <xf numFmtId="164" fontId="8" fillId="16" borderId="15" xfId="1" applyNumberFormat="1" applyFont="1" applyFill="1" applyBorder="1" applyAlignment="1">
      <alignment vertical="top"/>
    </xf>
    <xf numFmtId="1" fontId="8" fillId="16" borderId="15" xfId="1" applyNumberFormat="1" applyFont="1" applyFill="1" applyBorder="1" applyAlignment="1">
      <alignment horizontal="right"/>
    </xf>
    <xf numFmtId="1" fontId="8" fillId="16" borderId="15" xfId="0" applyNumberFormat="1" applyFont="1" applyFill="1" applyBorder="1" applyAlignment="1">
      <alignment horizontal="right"/>
    </xf>
    <xf numFmtId="1" fontId="8" fillId="16" borderId="15" xfId="1" applyNumberFormat="1" applyFont="1" applyFill="1" applyBorder="1" applyAlignment="1">
      <alignment horizontal="right" wrapText="1"/>
    </xf>
    <xf numFmtId="1" fontId="20" fillId="16" borderId="15" xfId="1" applyNumberFormat="1" applyFont="1" applyFill="1" applyBorder="1" applyAlignment="1">
      <alignment horizontal="right"/>
    </xf>
    <xf numFmtId="1" fontId="20" fillId="16" borderId="22" xfId="0" applyNumberFormat="1" applyFont="1" applyFill="1" applyBorder="1"/>
    <xf numFmtId="165" fontId="8" fillId="0" borderId="15" xfId="0" applyNumberFormat="1" applyFont="1" applyBorder="1" applyAlignment="1">
      <alignment vertical="top"/>
    </xf>
    <xf numFmtId="164" fontId="8" fillId="16" borderId="15" xfId="1" applyNumberFormat="1" applyFont="1" applyFill="1" applyBorder="1" applyAlignment="1">
      <alignment horizontal="right"/>
    </xf>
    <xf numFmtId="164" fontId="8" fillId="16" borderId="15" xfId="0" applyNumberFormat="1" applyFont="1" applyFill="1" applyBorder="1" applyAlignment="1">
      <alignment horizontal="right"/>
    </xf>
    <xf numFmtId="0" fontId="8" fillId="16" borderId="20" xfId="1" applyNumberFormat="1" applyFont="1" applyFill="1" applyBorder="1" applyAlignment="1">
      <alignment vertical="top" wrapText="1"/>
    </xf>
    <xf numFmtId="0" fontId="8" fillId="16" borderId="15" xfId="1" applyNumberFormat="1" applyFont="1" applyFill="1" applyBorder="1" applyAlignment="1">
      <alignment vertical="top" wrapText="1"/>
    </xf>
    <xf numFmtId="0" fontId="8" fillId="16" borderId="15" xfId="1" applyNumberFormat="1" applyFont="1" applyFill="1" applyBorder="1" applyAlignment="1">
      <alignment vertical="top"/>
    </xf>
    <xf numFmtId="0" fontId="8" fillId="16" borderId="15" xfId="1" applyNumberFormat="1" applyFont="1" applyFill="1" applyBorder="1" applyAlignment="1">
      <alignment horizontal="right"/>
    </xf>
    <xf numFmtId="0" fontId="8" fillId="16" borderId="15" xfId="0" applyFont="1" applyFill="1" applyBorder="1" applyAlignment="1">
      <alignment horizontal="right"/>
    </xf>
    <xf numFmtId="1" fontId="8" fillId="16" borderId="20" xfId="1" applyNumberFormat="1" applyFont="1" applyFill="1" applyBorder="1" applyAlignment="1">
      <alignment vertical="top" wrapText="1"/>
    </xf>
    <xf numFmtId="1" fontId="8" fillId="16" borderId="15" xfId="1" applyNumberFormat="1" applyFont="1" applyFill="1" applyBorder="1" applyAlignment="1">
      <alignment vertical="top"/>
    </xf>
    <xf numFmtId="164" fontId="21" fillId="16" borderId="15" xfId="1" applyNumberFormat="1" applyFont="1" applyFill="1" applyBorder="1" applyAlignment="1">
      <alignment horizontal="right"/>
    </xf>
    <xf numFmtId="0" fontId="21" fillId="16" borderId="22" xfId="0" applyFont="1" applyFill="1" applyBorder="1"/>
    <xf numFmtId="1" fontId="21" fillId="16" borderId="15" xfId="1" applyNumberFormat="1" applyFont="1" applyFill="1" applyBorder="1" applyAlignment="1">
      <alignment horizontal="right"/>
    </xf>
    <xf numFmtId="1" fontId="21" fillId="16" borderId="22" xfId="0" applyNumberFormat="1" applyFont="1" applyFill="1" applyBorder="1"/>
    <xf numFmtId="1" fontId="22" fillId="11" borderId="15" xfId="1" applyNumberFormat="1" applyFont="1" applyFill="1" applyBorder="1" applyAlignment="1">
      <alignment horizontal="right" wrapText="1"/>
    </xf>
    <xf numFmtId="1" fontId="22" fillId="11" borderId="15" xfId="1" applyNumberFormat="1" applyFont="1" applyFill="1" applyBorder="1" applyAlignment="1">
      <alignment horizontal="right"/>
    </xf>
    <xf numFmtId="1" fontId="22" fillId="11" borderId="22" xfId="0" applyNumberFormat="1" applyFont="1" applyFill="1" applyBorder="1"/>
    <xf numFmtId="164" fontId="3" fillId="11" borderId="20" xfId="1" applyNumberFormat="1" applyFont="1" applyFill="1" applyBorder="1" applyAlignment="1">
      <alignment wrapText="1"/>
    </xf>
    <xf numFmtId="164" fontId="3" fillId="11" borderId="15" xfId="1" applyNumberFormat="1" applyFont="1" applyFill="1" applyBorder="1" applyAlignment="1">
      <alignment wrapText="1"/>
    </xf>
    <xf numFmtId="164" fontId="3" fillId="11" borderId="15" xfId="1" applyNumberFormat="1" applyFont="1" applyFill="1" applyBorder="1" applyAlignment="1"/>
    <xf numFmtId="164" fontId="22" fillId="11" borderId="15" xfId="1" applyNumberFormat="1" applyFont="1" applyFill="1" applyBorder="1" applyAlignment="1">
      <alignment horizontal="right" wrapText="1"/>
    </xf>
    <xf numFmtId="164" fontId="22" fillId="11" borderId="15" xfId="1" applyNumberFormat="1" applyFont="1" applyFill="1" applyBorder="1" applyAlignment="1">
      <alignment horizontal="center" wrapText="1"/>
    </xf>
    <xf numFmtId="1" fontId="22" fillId="11" borderId="15" xfId="0" applyNumberFormat="1" applyFont="1" applyFill="1" applyBorder="1"/>
    <xf numFmtId="0" fontId="23" fillId="0" borderId="0" xfId="0" applyFont="1"/>
    <xf numFmtId="0" fontId="15" fillId="0" borderId="0" xfId="0" applyFont="1" applyAlignment="1">
      <alignment horizontal="center"/>
    </xf>
    <xf numFmtId="0" fontId="2" fillId="0" borderId="0" xfId="0" applyFont="1"/>
    <xf numFmtId="0" fontId="24" fillId="0" borderId="6" xfId="0" applyFont="1" applyBorder="1"/>
    <xf numFmtId="0" fontId="25" fillId="17" borderId="15" xfId="0" applyFont="1" applyFill="1" applyBorder="1"/>
    <xf numFmtId="0" fontId="26" fillId="0" borderId="15" xfId="0" applyFont="1" applyBorder="1" applyAlignment="1">
      <alignment horizontal="center" vertical="center" wrapText="1"/>
    </xf>
    <xf numFmtId="0" fontId="27" fillId="18" borderId="15" xfId="2" applyFont="1" applyFill="1" applyBorder="1" applyAlignment="1">
      <alignment horizontal="center" vertical="center"/>
    </xf>
    <xf numFmtId="0" fontId="27" fillId="19" borderId="15" xfId="2" applyFont="1" applyFill="1" applyBorder="1" applyAlignment="1">
      <alignment horizontal="center" vertical="center"/>
    </xf>
    <xf numFmtId="0" fontId="27" fillId="20" borderId="15" xfId="2" applyFont="1" applyFill="1" applyBorder="1" applyAlignment="1">
      <alignment horizontal="center" vertical="center"/>
    </xf>
    <xf numFmtId="0" fontId="24" fillId="0" borderId="15" xfId="0" applyFont="1" applyBorder="1"/>
    <xf numFmtId="0" fontId="28" fillId="5" borderId="15" xfId="2" applyFont="1" applyFill="1" applyBorder="1" applyAlignment="1">
      <alignment horizontal="left"/>
    </xf>
    <xf numFmtId="164" fontId="18" fillId="0" borderId="15" xfId="3" applyNumberFormat="1" applyFont="1" applyFill="1" applyBorder="1" applyAlignment="1">
      <alignment horizontal="center"/>
    </xf>
    <xf numFmtId="0" fontId="28" fillId="0" borderId="15" xfId="2" applyFont="1" applyBorder="1" applyAlignment="1">
      <alignment horizontal="left"/>
    </xf>
    <xf numFmtId="0" fontId="29" fillId="0" borderId="15" xfId="0" applyFont="1" applyBorder="1"/>
    <xf numFmtId="164" fontId="29" fillId="0" borderId="15" xfId="3" applyNumberFormat="1" applyFont="1" applyFill="1" applyBorder="1"/>
    <xf numFmtId="0" fontId="0" fillId="0" borderId="23" xfId="0" applyBorder="1"/>
    <xf numFmtId="0" fontId="0" fillId="0" borderId="24" xfId="0" applyBorder="1"/>
    <xf numFmtId="0" fontId="0" fillId="0" borderId="14" xfId="0" applyBorder="1"/>
    <xf numFmtId="0" fontId="1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justify" vertical="center" wrapText="1"/>
    </xf>
    <xf numFmtId="0" fontId="30" fillId="0" borderId="15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Continuous"/>
    </xf>
    <xf numFmtId="0" fontId="2" fillId="0" borderId="2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0" fillId="0" borderId="22" xfId="0" applyBorder="1" applyAlignment="1">
      <alignment horizontal="justify" vertical="center" wrapText="1"/>
    </xf>
    <xf numFmtId="43" fontId="0" fillId="0" borderId="15" xfId="1" applyFont="1" applyBorder="1" applyAlignment="1">
      <alignment horizontal="center" vertical="center" wrapText="1"/>
    </xf>
    <xf numFmtId="17" fontId="2" fillId="0" borderId="15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4" fontId="17" fillId="0" borderId="6" xfId="0" applyNumberFormat="1" applyFon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166" fontId="0" fillId="0" borderId="15" xfId="4" applyFont="1" applyBorder="1" applyAlignment="1">
      <alignment vertical="center"/>
    </xf>
    <xf numFmtId="43" fontId="17" fillId="0" borderId="15" xfId="1" applyFont="1" applyBorder="1" applyAlignment="1">
      <alignment horizontal="left" vertical="center"/>
    </xf>
    <xf numFmtId="0" fontId="0" fillId="0" borderId="20" xfId="0" applyBorder="1" applyAlignment="1">
      <alignment horizontal="center" vertical="center" wrapText="1"/>
    </xf>
    <xf numFmtId="17" fontId="0" fillId="0" borderId="0" xfId="0" applyNumberFormat="1"/>
    <xf numFmtId="17" fontId="23" fillId="0" borderId="0" xfId="0" applyNumberFormat="1" applyFont="1"/>
    <xf numFmtId="0" fontId="5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center"/>
    </xf>
    <xf numFmtId="0" fontId="5" fillId="6" borderId="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32" fillId="6" borderId="6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/>
    </xf>
    <xf numFmtId="0" fontId="31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10" borderId="22" xfId="0" applyFont="1" applyFill="1" applyBorder="1" applyAlignment="1">
      <alignment horizontal="left"/>
    </xf>
    <xf numFmtId="0" fontId="31" fillId="10" borderId="15" xfId="0" applyFont="1" applyFill="1" applyBorder="1" applyAlignment="1">
      <alignment horizontal="center"/>
    </xf>
    <xf numFmtId="0" fontId="5" fillId="22" borderId="6" xfId="0" applyFont="1" applyFill="1" applyBorder="1" applyAlignment="1">
      <alignment horizontal="center" vertical="center" wrapText="1"/>
    </xf>
    <xf numFmtId="0" fontId="32" fillId="22" borderId="6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2" borderId="5" xfId="0" applyFont="1" applyFill="1" applyBorder="1" applyAlignment="1">
      <alignment horizontal="center" vertical="center" wrapText="1"/>
    </xf>
    <xf numFmtId="0" fontId="32" fillId="22" borderId="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3" fontId="0" fillId="0" borderId="31" xfId="0" applyNumberFormat="1" applyBorder="1" applyAlignment="1">
      <alignment horizontal="center"/>
    </xf>
    <xf numFmtId="0" fontId="31" fillId="0" borderId="20" xfId="0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3" fontId="1" fillId="0" borderId="33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31" fillId="10" borderId="22" xfId="0" applyFont="1" applyFill="1" applyBorder="1" applyAlignment="1">
      <alignment horizontal="center"/>
    </xf>
    <xf numFmtId="0" fontId="31" fillId="10" borderId="23" xfId="0" applyFont="1" applyFill="1" applyBorder="1" applyAlignment="1">
      <alignment horizontal="center"/>
    </xf>
    <xf numFmtId="0" fontId="31" fillId="0" borderId="34" xfId="0" applyFont="1" applyBorder="1" applyAlignment="1">
      <alignment horizontal="center"/>
    </xf>
    <xf numFmtId="0" fontId="5" fillId="0" borderId="0" xfId="0" applyFont="1"/>
    <xf numFmtId="0" fontId="23" fillId="0" borderId="0" xfId="0" applyFont="1" applyAlignment="1">
      <alignment horizontal="center"/>
    </xf>
    <xf numFmtId="0" fontId="19" fillId="0" borderId="0" xfId="0" applyFont="1"/>
    <xf numFmtId="0" fontId="0" fillId="0" borderId="0" xfId="0" applyAlignment="1">
      <alignment horizontal="center"/>
    </xf>
    <xf numFmtId="0" fontId="6" fillId="2" borderId="1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33" fillId="22" borderId="15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0" fillId="10" borderId="0" xfId="0" applyFill="1"/>
    <xf numFmtId="0" fontId="33" fillId="23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164" fontId="34" fillId="0" borderId="15" xfId="1" applyNumberFormat="1" applyFont="1" applyBorder="1"/>
    <xf numFmtId="0" fontId="0" fillId="0" borderId="15" xfId="0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left" vertical="center"/>
    </xf>
    <xf numFmtId="3" fontId="23" fillId="0" borderId="15" xfId="0" applyNumberFormat="1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1" fontId="23" fillId="0" borderId="15" xfId="0" applyNumberFormat="1" applyFont="1" applyBorder="1" applyAlignment="1">
      <alignment horizontal="center"/>
    </xf>
    <xf numFmtId="164" fontId="34" fillId="0" borderId="15" xfId="1" applyNumberFormat="1" applyFont="1" applyBorder="1" applyAlignment="1">
      <alignment vertical="center"/>
    </xf>
    <xf numFmtId="164" fontId="34" fillId="0" borderId="15" xfId="1" applyNumberFormat="1" applyFont="1" applyBorder="1" applyAlignment="1">
      <alignment horizontal="center" vertical="center"/>
    </xf>
    <xf numFmtId="0" fontId="35" fillId="6" borderId="22" xfId="0" applyFont="1" applyFill="1" applyBorder="1" applyAlignment="1">
      <alignment horizontal="left"/>
    </xf>
    <xf numFmtId="164" fontId="23" fillId="10" borderId="15" xfId="1" applyNumberFormat="1" applyFont="1" applyFill="1" applyBorder="1" applyAlignment="1">
      <alignment horizontal="right"/>
    </xf>
    <xf numFmtId="3" fontId="23" fillId="10" borderId="15" xfId="0" applyNumberFormat="1" applyFont="1" applyFill="1" applyBorder="1" applyAlignment="1">
      <alignment horizontal="center"/>
    </xf>
    <xf numFmtId="0" fontId="23" fillId="10" borderId="1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6" borderId="3" xfId="0" applyFont="1" applyFill="1" applyBorder="1" applyAlignment="1">
      <alignment horizontal="right"/>
    </xf>
    <xf numFmtId="0" fontId="5" fillId="6" borderId="4" xfId="0" applyFont="1" applyFill="1" applyBorder="1" applyAlignment="1">
      <alignment horizontal="right"/>
    </xf>
    <xf numFmtId="14" fontId="3" fillId="0" borderId="0" xfId="0" applyNumberFormat="1" applyFont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" fillId="21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22" xfId="0" quotePrefix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5">
    <cellStyle name="Comma" xfId="1" builtinId="3"/>
    <cellStyle name="Comma 2" xfId="4" xr:uid="{1C9A85E6-57EB-48F9-B96C-E200B02D3BA6}"/>
    <cellStyle name="Millares 5" xfId="3" xr:uid="{A7FB95B3-34AD-45E6-B4FD-F946D0893E59}"/>
    <cellStyle name="Normal" xfId="0" builtinId="0"/>
    <cellStyle name="Normal 5 2" xfId="2" xr:uid="{731D2BD7-381C-494A-8A51-83AEFBEC80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0</xdr:row>
      <xdr:rowOff>91440</xdr:rowOff>
    </xdr:from>
    <xdr:to>
      <xdr:col>6</xdr:col>
      <xdr:colOff>746760</xdr:colOff>
      <xdr:row>2</xdr:row>
      <xdr:rowOff>114300</xdr:rowOff>
    </xdr:to>
    <xdr:pic>
      <xdr:nvPicPr>
        <xdr:cNvPr id="2" name="Picture 1" descr="Imagen que contiene dibujo, firmar&#10;&#10;Descripción generada automáticamente">
          <a:extLst>
            <a:ext uri="{FF2B5EF4-FFF2-40B4-BE49-F238E27FC236}">
              <a16:creationId xmlns:a16="http://schemas.microsoft.com/office/drawing/2014/main" id="{0C143E86-6FB3-41CB-81A0-2F73A3204B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2440" y="91440"/>
          <a:ext cx="2026920" cy="3886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77760</xdr:colOff>
      <xdr:row>0</xdr:row>
      <xdr:rowOff>108863</xdr:rowOff>
    </xdr:from>
    <xdr:to>
      <xdr:col>8</xdr:col>
      <xdr:colOff>518476</xdr:colOff>
      <xdr:row>2</xdr:row>
      <xdr:rowOff>124259</xdr:rowOff>
    </xdr:to>
    <xdr:pic>
      <xdr:nvPicPr>
        <xdr:cNvPr id="2" name="Picture 1" descr="Imagen que contiene dibujo, firmar&#10;&#10;Descripción generada automáticamente">
          <a:extLst>
            <a:ext uri="{FF2B5EF4-FFF2-40B4-BE49-F238E27FC236}">
              <a16:creationId xmlns:a16="http://schemas.microsoft.com/office/drawing/2014/main" id="{FB730D23-8135-4032-AB07-89D2039C17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1740" y="108863"/>
          <a:ext cx="2026920" cy="3886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114300</xdr:rowOff>
    </xdr:from>
    <xdr:to>
      <xdr:col>5</xdr:col>
      <xdr:colOff>541020</xdr:colOff>
      <xdr:row>2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6938DD-EA65-4879-8D0E-E5FE894987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8560" y="114300"/>
          <a:ext cx="2026920" cy="3886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0</xdr:row>
      <xdr:rowOff>0</xdr:rowOff>
    </xdr:from>
    <xdr:to>
      <xdr:col>12</xdr:col>
      <xdr:colOff>190500</xdr:colOff>
      <xdr:row>2</xdr:row>
      <xdr:rowOff>22860</xdr:rowOff>
    </xdr:to>
    <xdr:pic>
      <xdr:nvPicPr>
        <xdr:cNvPr id="2" name="Picture 1" descr="Imagen que contiene dibujo, firmar&#10;&#10;Descripción generada automáticamente">
          <a:extLst>
            <a:ext uri="{FF2B5EF4-FFF2-40B4-BE49-F238E27FC236}">
              <a16:creationId xmlns:a16="http://schemas.microsoft.com/office/drawing/2014/main" id="{72EB3650-3803-4C58-9C65-6D1CFE41C10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3460" y="0"/>
          <a:ext cx="2026920" cy="3886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99060</xdr:rowOff>
    </xdr:from>
    <xdr:to>
      <xdr:col>7</xdr:col>
      <xdr:colOff>441960</xdr:colOff>
      <xdr:row>2</xdr:row>
      <xdr:rowOff>106680</xdr:rowOff>
    </xdr:to>
    <xdr:pic>
      <xdr:nvPicPr>
        <xdr:cNvPr id="2" name="Picture 1" descr="Imagen que contiene dibujo, firmar&#10;&#10;Descripción generada automáticamente">
          <a:extLst>
            <a:ext uri="{FF2B5EF4-FFF2-40B4-BE49-F238E27FC236}">
              <a16:creationId xmlns:a16="http://schemas.microsoft.com/office/drawing/2014/main" id="{DD631CCA-6473-4814-9951-CE7B272AAD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2920" y="99060"/>
          <a:ext cx="2026920" cy="3886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403860</xdr:colOff>
      <xdr:row>0</xdr:row>
      <xdr:rowOff>137160</xdr:rowOff>
    </xdr:from>
    <xdr:to>
      <xdr:col>15</xdr:col>
      <xdr:colOff>259080</xdr:colOff>
      <xdr:row>3</xdr:row>
      <xdr:rowOff>175260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3688467-FE80-4D85-B864-76A62798157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7720" y="137160"/>
          <a:ext cx="3817620" cy="6324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144780</xdr:rowOff>
    </xdr:from>
    <xdr:to>
      <xdr:col>12</xdr:col>
      <xdr:colOff>38100</xdr:colOff>
      <xdr:row>80</xdr:row>
      <xdr:rowOff>45720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79E9D7B-1A3F-BC14-4AD9-18B44C5E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78680"/>
          <a:ext cx="9646920" cy="10690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640080</xdr:colOff>
      <xdr:row>0</xdr:row>
      <xdr:rowOff>68580</xdr:rowOff>
    </xdr:from>
    <xdr:to>
      <xdr:col>1</xdr:col>
      <xdr:colOff>2667000</xdr:colOff>
      <xdr:row>2</xdr:row>
      <xdr:rowOff>91440</xdr:rowOff>
    </xdr:to>
    <xdr:pic>
      <xdr:nvPicPr>
        <xdr:cNvPr id="2" name="Picture 1" descr="Imagen que contiene dibujo, firmar&#10;&#10;Descripción generada automáticamente">
          <a:extLst>
            <a:ext uri="{FF2B5EF4-FFF2-40B4-BE49-F238E27FC236}">
              <a16:creationId xmlns:a16="http://schemas.microsoft.com/office/drawing/2014/main" id="{4100D76D-E015-4F85-A3A8-5701B56BFE1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440" y="68580"/>
          <a:ext cx="2026920" cy="388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31837-E172-4635-91A0-5C13C5C90CE1}">
  <sheetPr>
    <pageSetUpPr fitToPage="1"/>
  </sheetPr>
  <dimension ref="B4:N21"/>
  <sheetViews>
    <sheetView tabSelected="1" workbookViewId="0">
      <selection activeCell="N13" sqref="N13"/>
    </sheetView>
  </sheetViews>
  <sheetFormatPr defaultColWidth="11.5546875" defaultRowHeight="14.4" x14ac:dyDescent="0.3"/>
  <cols>
    <col min="2" max="3" width="15.21875" customWidth="1"/>
    <col min="4" max="4" width="16" customWidth="1"/>
    <col min="8" max="8" width="15.21875" customWidth="1"/>
  </cols>
  <sheetData>
    <row r="4" spans="2:14" x14ac:dyDescent="0.3">
      <c r="B4" s="225"/>
      <c r="C4" s="225"/>
      <c r="D4" s="225"/>
      <c r="E4" s="225"/>
      <c r="F4" s="225"/>
      <c r="G4" s="225"/>
      <c r="H4" s="225"/>
      <c r="I4" s="225"/>
      <c r="J4" s="225"/>
      <c r="K4" s="225"/>
    </row>
    <row r="5" spans="2:14" x14ac:dyDescent="0.3">
      <c r="B5" s="225" t="s">
        <v>109</v>
      </c>
      <c r="C5" s="225"/>
      <c r="D5" s="225"/>
      <c r="E5" s="225"/>
      <c r="F5" s="225"/>
      <c r="G5" s="225"/>
      <c r="H5" s="225"/>
      <c r="I5" s="225"/>
      <c r="J5" s="225"/>
      <c r="K5" s="225"/>
    </row>
    <row r="6" spans="2:14" x14ac:dyDescent="0.3">
      <c r="B6" s="226" t="s">
        <v>95</v>
      </c>
      <c r="C6" s="226"/>
      <c r="D6" s="226"/>
      <c r="E6" s="226"/>
      <c r="F6" s="226"/>
      <c r="G6" s="226"/>
      <c r="H6" s="226"/>
      <c r="I6" s="226"/>
      <c r="J6" s="226"/>
      <c r="K6" s="226"/>
    </row>
    <row r="7" spans="2:14" x14ac:dyDescent="0.3">
      <c r="B7" s="203"/>
      <c r="C7" s="203"/>
      <c r="D7" s="203"/>
      <c r="E7" s="203"/>
      <c r="F7" s="203"/>
      <c r="G7" s="203"/>
      <c r="H7" s="203"/>
      <c r="I7" s="203"/>
      <c r="J7" s="203"/>
      <c r="K7" s="203"/>
    </row>
    <row r="8" spans="2:14" x14ac:dyDescent="0.3">
      <c r="E8" s="227" t="s">
        <v>98</v>
      </c>
      <c r="F8" s="228"/>
      <c r="G8" s="229"/>
      <c r="H8" s="61"/>
      <c r="I8" s="227" t="s">
        <v>98</v>
      </c>
      <c r="J8" s="228"/>
      <c r="K8" s="229"/>
    </row>
    <row r="9" spans="2:14" ht="27.6" x14ac:dyDescent="0.3">
      <c r="B9" s="204" t="s">
        <v>4</v>
      </c>
      <c r="C9" s="205" t="s">
        <v>110</v>
      </c>
      <c r="D9" s="206" t="s">
        <v>111</v>
      </c>
      <c r="E9" s="207" t="s">
        <v>8</v>
      </c>
      <c r="F9" s="208" t="s">
        <v>9</v>
      </c>
      <c r="G9" s="209" t="s">
        <v>10</v>
      </c>
      <c r="H9" s="210" t="s">
        <v>112</v>
      </c>
      <c r="I9" s="207" t="s">
        <v>8</v>
      </c>
      <c r="J9" s="208" t="s">
        <v>9</v>
      </c>
      <c r="K9" s="182" t="s">
        <v>10</v>
      </c>
      <c r="N9" t="s">
        <v>96</v>
      </c>
    </row>
    <row r="10" spans="2:14" ht="15.6" x14ac:dyDescent="0.3">
      <c r="B10" s="211" t="s">
        <v>15</v>
      </c>
      <c r="C10" s="212">
        <v>40200</v>
      </c>
      <c r="D10" s="213">
        <v>44</v>
      </c>
      <c r="E10" s="214">
        <v>5</v>
      </c>
      <c r="F10" s="214">
        <v>0</v>
      </c>
      <c r="G10" s="214">
        <f t="shared" ref="G10:G14" si="0">SUM(E10:F10)</f>
        <v>5</v>
      </c>
      <c r="H10" s="213">
        <v>107</v>
      </c>
      <c r="I10" s="214">
        <v>10</v>
      </c>
      <c r="J10" s="214">
        <v>2</v>
      </c>
      <c r="K10" s="214">
        <f t="shared" ref="K10:K17" si="1">SUM(I10:J10)</f>
        <v>12</v>
      </c>
    </row>
    <row r="11" spans="2:14" ht="15.6" x14ac:dyDescent="0.3">
      <c r="B11" s="215" t="s">
        <v>12</v>
      </c>
      <c r="C11" s="212">
        <v>12300</v>
      </c>
      <c r="D11" s="213">
        <v>38</v>
      </c>
      <c r="E11" s="216">
        <v>8</v>
      </c>
      <c r="F11" s="214">
        <v>0</v>
      </c>
      <c r="G11" s="214">
        <f t="shared" si="0"/>
        <v>8</v>
      </c>
      <c r="H11" s="213">
        <v>0</v>
      </c>
      <c r="I11" s="214">
        <v>0</v>
      </c>
      <c r="J11" s="214">
        <v>0</v>
      </c>
      <c r="K11" s="214">
        <f t="shared" si="1"/>
        <v>0</v>
      </c>
    </row>
    <row r="12" spans="2:14" ht="15.6" x14ac:dyDescent="0.3">
      <c r="B12" s="217" t="s">
        <v>14</v>
      </c>
      <c r="C12" s="212">
        <v>122320</v>
      </c>
      <c r="D12" s="213">
        <v>287</v>
      </c>
      <c r="E12" s="214">
        <v>6</v>
      </c>
      <c r="F12" s="214">
        <v>0</v>
      </c>
      <c r="G12" s="214">
        <f t="shared" si="0"/>
        <v>6</v>
      </c>
      <c r="H12" s="213">
        <v>208</v>
      </c>
      <c r="I12" s="214">
        <v>21</v>
      </c>
      <c r="J12" s="214">
        <v>5</v>
      </c>
      <c r="K12" s="214">
        <f t="shared" si="1"/>
        <v>26</v>
      </c>
      <c r="N12" t="s">
        <v>96</v>
      </c>
    </row>
    <row r="13" spans="2:14" ht="15.6" x14ac:dyDescent="0.3">
      <c r="B13" s="217" t="s">
        <v>13</v>
      </c>
      <c r="C13" s="212">
        <v>15600</v>
      </c>
      <c r="D13" s="213">
        <v>36</v>
      </c>
      <c r="E13" s="216">
        <v>4</v>
      </c>
      <c r="F13" s="214">
        <v>0</v>
      </c>
      <c r="G13" s="214">
        <f t="shared" si="0"/>
        <v>4</v>
      </c>
      <c r="H13" s="213">
        <v>35</v>
      </c>
      <c r="I13" s="214">
        <v>2</v>
      </c>
      <c r="J13" s="214">
        <v>0</v>
      </c>
      <c r="K13" s="214">
        <f t="shared" si="1"/>
        <v>2</v>
      </c>
      <c r="M13" t="s">
        <v>96</v>
      </c>
    </row>
    <row r="14" spans="2:14" ht="15.6" x14ac:dyDescent="0.3">
      <c r="B14" s="211" t="s">
        <v>19</v>
      </c>
      <c r="C14" s="212">
        <v>73800</v>
      </c>
      <c r="D14" s="213">
        <v>60</v>
      </c>
      <c r="E14" s="218">
        <v>1</v>
      </c>
      <c r="F14" s="214">
        <v>0</v>
      </c>
      <c r="G14" s="214">
        <f t="shared" si="0"/>
        <v>1</v>
      </c>
      <c r="H14" s="213">
        <v>176</v>
      </c>
      <c r="I14" s="214">
        <v>31</v>
      </c>
      <c r="J14" s="214">
        <v>8</v>
      </c>
      <c r="K14" s="214">
        <f t="shared" si="1"/>
        <v>39</v>
      </c>
      <c r="M14" t="s">
        <v>96</v>
      </c>
    </row>
    <row r="15" spans="2:14" x14ac:dyDescent="0.3">
      <c r="B15" s="211" t="s">
        <v>17</v>
      </c>
      <c r="C15" s="219">
        <v>0</v>
      </c>
      <c r="D15" s="220">
        <v>0</v>
      </c>
      <c r="E15" s="219">
        <v>0</v>
      </c>
      <c r="F15" s="219">
        <v>0</v>
      </c>
      <c r="G15" s="219">
        <v>0</v>
      </c>
      <c r="H15" s="219">
        <v>0</v>
      </c>
      <c r="I15" s="219">
        <v>0</v>
      </c>
      <c r="J15" s="219">
        <v>0</v>
      </c>
      <c r="K15" s="219">
        <v>0</v>
      </c>
    </row>
    <row r="16" spans="2:14" ht="15.6" x14ac:dyDescent="0.3">
      <c r="B16" s="211" t="s">
        <v>18</v>
      </c>
      <c r="C16" s="212">
        <v>42845</v>
      </c>
      <c r="D16" s="213">
        <v>91</v>
      </c>
      <c r="E16" s="218">
        <v>15</v>
      </c>
      <c r="F16" s="214">
        <v>4</v>
      </c>
      <c r="G16" s="214">
        <f>SUM(E16:F16)</f>
        <v>19</v>
      </c>
      <c r="H16" s="213">
        <v>80</v>
      </c>
      <c r="I16" s="214">
        <v>6</v>
      </c>
      <c r="J16" s="214">
        <v>2</v>
      </c>
      <c r="K16" s="214">
        <f t="shared" si="1"/>
        <v>8</v>
      </c>
      <c r="M16" t="s">
        <v>96</v>
      </c>
    </row>
    <row r="17" spans="2:14" ht="15.6" x14ac:dyDescent="0.3">
      <c r="B17" s="211" t="s">
        <v>16</v>
      </c>
      <c r="C17" s="212">
        <v>160506</v>
      </c>
      <c r="D17" s="213">
        <v>210</v>
      </c>
      <c r="E17" s="214">
        <v>12</v>
      </c>
      <c r="F17" s="214">
        <v>1</v>
      </c>
      <c r="G17" s="214">
        <f>SUM(E17:F17)</f>
        <v>13</v>
      </c>
      <c r="H17" s="213">
        <v>457.82</v>
      </c>
      <c r="I17" s="214">
        <v>36</v>
      </c>
      <c r="J17" s="214">
        <v>4</v>
      </c>
      <c r="K17" s="214">
        <f t="shared" si="1"/>
        <v>40</v>
      </c>
    </row>
    <row r="18" spans="2:14" ht="17.399999999999999" x14ac:dyDescent="0.3">
      <c r="B18" s="221" t="s">
        <v>10</v>
      </c>
      <c r="C18" s="222">
        <f>+C10+C11+C12+C13+C14+C15+C16+C17</f>
        <v>467571</v>
      </c>
      <c r="D18" s="223">
        <f>+D10+D11+D12+D13+D14+D15+D16+D17</f>
        <v>766</v>
      </c>
      <c r="E18" s="223">
        <f>SUM(E10:E17)</f>
        <v>51</v>
      </c>
      <c r="F18" s="223">
        <f>SUM(F10:F17)</f>
        <v>5</v>
      </c>
      <c r="G18" s="224">
        <f>+G10+G11+G12+G13+G14+G15+G16+G17</f>
        <v>56</v>
      </c>
      <c r="H18" s="224">
        <f>+H10+H11+H12+H13+H14+H15+H16+H17</f>
        <v>1063.82</v>
      </c>
      <c r="I18" s="224">
        <f>+I10+I11+I12+I13+I14+I15+I16+I17</f>
        <v>106</v>
      </c>
      <c r="J18" s="224">
        <f>+J10+J11+J12+J13+J14+J15+J16+J17</f>
        <v>21</v>
      </c>
      <c r="K18" s="224">
        <f>+K10+K11+K12+K13+K14+K15+K16+K17</f>
        <v>127</v>
      </c>
    </row>
    <row r="20" spans="2:14" x14ac:dyDescent="0.3">
      <c r="G20" t="s">
        <v>96</v>
      </c>
      <c r="M20" t="s">
        <v>96</v>
      </c>
      <c r="N20" t="s">
        <v>96</v>
      </c>
    </row>
    <row r="21" spans="2:14" x14ac:dyDescent="0.3">
      <c r="F21" t="s">
        <v>96</v>
      </c>
    </row>
  </sheetData>
  <mergeCells count="5">
    <mergeCell ref="B4:K4"/>
    <mergeCell ref="B5:K5"/>
    <mergeCell ref="B6:K6"/>
    <mergeCell ref="E8:G8"/>
    <mergeCell ref="I8:K8"/>
  </mergeCells>
  <printOptions horizontalCentered="1" verticalCentered="1"/>
  <pageMargins left="0.7" right="0.7" top="0.75" bottom="0.75" header="0.3" footer="0.3"/>
  <pageSetup scale="69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6C564-BDE9-4A63-852E-B4D72461DD25}">
  <sheetPr>
    <pageSetUpPr fitToPage="1"/>
  </sheetPr>
  <dimension ref="B3:P45"/>
  <sheetViews>
    <sheetView zoomScale="98" zoomScaleNormal="98" workbookViewId="0">
      <selection activeCell="F2" sqref="F2"/>
    </sheetView>
  </sheetViews>
  <sheetFormatPr defaultColWidth="11.5546875" defaultRowHeight="14.4" x14ac:dyDescent="0.3"/>
  <cols>
    <col min="2" max="2" width="15" customWidth="1"/>
    <col min="3" max="3" width="16.77734375" customWidth="1"/>
    <col min="5" max="5" width="18.21875" customWidth="1"/>
    <col min="6" max="6" width="5.6640625" customWidth="1"/>
    <col min="7" max="8" width="11.5546875" customWidth="1"/>
    <col min="9" max="9" width="15.33203125" customWidth="1"/>
    <col min="10" max="10" width="11.5546875" customWidth="1"/>
    <col min="11" max="11" width="10.21875" style="203" customWidth="1"/>
    <col min="12" max="12" width="12.6640625" customWidth="1"/>
    <col min="13" max="13" width="27" customWidth="1"/>
  </cols>
  <sheetData>
    <row r="3" spans="2:16" x14ac:dyDescent="0.3"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</row>
    <row r="4" spans="2:16" x14ac:dyDescent="0.3">
      <c r="B4" s="235" t="s">
        <v>94</v>
      </c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</row>
    <row r="5" spans="2:16" x14ac:dyDescent="0.3">
      <c r="B5" s="236" t="s">
        <v>95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2:16" ht="15" thickBot="1" x14ac:dyDescent="0.35">
      <c r="B6" s="166"/>
      <c r="C6" s="166"/>
      <c r="D6" s="166"/>
      <c r="E6" s="166"/>
      <c r="F6" s="166" t="s">
        <v>96</v>
      </c>
      <c r="G6" s="166"/>
      <c r="H6" s="166"/>
      <c r="I6" s="166" t="s">
        <v>96</v>
      </c>
      <c r="J6" s="166"/>
      <c r="K6" s="167"/>
      <c r="L6" s="166"/>
      <c r="M6" s="166"/>
      <c r="O6" t="s">
        <v>96</v>
      </c>
    </row>
    <row r="7" spans="2:16" ht="33" customHeight="1" thickBot="1" x14ac:dyDescent="0.35">
      <c r="B7" s="230" t="s">
        <v>97</v>
      </c>
      <c r="C7" s="231"/>
      <c r="D7" s="231"/>
      <c r="E7" s="232"/>
      <c r="F7" s="230" t="s">
        <v>98</v>
      </c>
      <c r="G7" s="231"/>
      <c r="H7" s="232"/>
      <c r="I7" s="237" t="s">
        <v>99</v>
      </c>
      <c r="J7" s="238"/>
      <c r="K7" s="239" t="s">
        <v>98</v>
      </c>
      <c r="L7" s="240"/>
      <c r="M7" s="241"/>
    </row>
    <row r="8" spans="2:16" ht="26.4" x14ac:dyDescent="0.3">
      <c r="B8" s="168" t="s">
        <v>4</v>
      </c>
      <c r="C8" s="169" t="s">
        <v>100</v>
      </c>
      <c r="D8" s="169" t="s">
        <v>101</v>
      </c>
      <c r="E8" s="169" t="s">
        <v>102</v>
      </c>
      <c r="F8" s="7" t="s">
        <v>8</v>
      </c>
      <c r="G8" s="170" t="s">
        <v>9</v>
      </c>
      <c r="H8" s="169" t="s">
        <v>10</v>
      </c>
      <c r="I8" s="169" t="s">
        <v>103</v>
      </c>
      <c r="J8" s="171" t="s">
        <v>104</v>
      </c>
      <c r="K8" s="7" t="s">
        <v>8</v>
      </c>
      <c r="L8" s="170" t="s">
        <v>9</v>
      </c>
      <c r="M8" s="169" t="s">
        <v>10</v>
      </c>
    </row>
    <row r="9" spans="2:16" x14ac:dyDescent="0.3">
      <c r="B9" s="172" t="s">
        <v>15</v>
      </c>
      <c r="C9" s="173">
        <v>0</v>
      </c>
      <c r="D9" s="173">
        <v>0</v>
      </c>
      <c r="E9" s="173">
        <v>0</v>
      </c>
      <c r="F9" s="173">
        <v>0</v>
      </c>
      <c r="G9" s="173">
        <v>0</v>
      </c>
      <c r="H9" s="173">
        <f>SUM(F9:G9)</f>
        <v>0</v>
      </c>
      <c r="I9" s="173">
        <v>0</v>
      </c>
      <c r="J9" s="173">
        <v>0</v>
      </c>
      <c r="K9" s="173">
        <v>0</v>
      </c>
      <c r="L9" s="173">
        <v>0</v>
      </c>
      <c r="M9" s="173">
        <f>SUM(K9:L9)</f>
        <v>0</v>
      </c>
    </row>
    <row r="10" spans="2:16" x14ac:dyDescent="0.3">
      <c r="B10" s="174" t="s">
        <v>12</v>
      </c>
      <c r="C10" s="173">
        <v>0</v>
      </c>
      <c r="D10" s="173">
        <v>0</v>
      </c>
      <c r="E10" s="173">
        <v>0</v>
      </c>
      <c r="F10" s="173">
        <v>0</v>
      </c>
      <c r="G10" s="173">
        <v>0</v>
      </c>
      <c r="H10" s="173">
        <f t="shared" ref="H10:H16" si="0">SUM(F10:G10)</f>
        <v>0</v>
      </c>
      <c r="I10" s="173">
        <v>0</v>
      </c>
      <c r="J10" s="173">
        <v>0</v>
      </c>
      <c r="K10" s="173">
        <v>0</v>
      </c>
      <c r="L10" s="173">
        <v>0</v>
      </c>
      <c r="M10" s="173">
        <f t="shared" ref="M10:M16" si="1">SUM(K10:L10)</f>
        <v>0</v>
      </c>
    </row>
    <row r="11" spans="2:16" x14ac:dyDescent="0.3">
      <c r="B11" s="175" t="s">
        <v>14</v>
      </c>
      <c r="C11" s="173">
        <v>0</v>
      </c>
      <c r="D11" s="173">
        <v>0</v>
      </c>
      <c r="E11" s="173">
        <v>0</v>
      </c>
      <c r="F11" s="173">
        <v>0</v>
      </c>
      <c r="G11" s="173">
        <v>0</v>
      </c>
      <c r="H11" s="173">
        <f t="shared" si="0"/>
        <v>0</v>
      </c>
      <c r="I11" s="173">
        <v>0</v>
      </c>
      <c r="J11" s="173">
        <v>0</v>
      </c>
      <c r="K11" s="173">
        <v>0</v>
      </c>
      <c r="L11" s="173">
        <v>0</v>
      </c>
      <c r="M11" s="173">
        <f t="shared" si="1"/>
        <v>0</v>
      </c>
    </row>
    <row r="12" spans="2:16" x14ac:dyDescent="0.3">
      <c r="B12" s="175" t="s">
        <v>13</v>
      </c>
      <c r="C12" s="173">
        <v>0</v>
      </c>
      <c r="D12" s="173">
        <v>0</v>
      </c>
      <c r="E12" s="173">
        <v>0</v>
      </c>
      <c r="F12" s="173">
        <v>0</v>
      </c>
      <c r="G12" s="173">
        <v>0</v>
      </c>
      <c r="H12" s="173">
        <f t="shared" si="0"/>
        <v>0</v>
      </c>
      <c r="I12" s="173">
        <v>0</v>
      </c>
      <c r="J12" s="173">
        <v>0</v>
      </c>
      <c r="K12" s="173">
        <v>0</v>
      </c>
      <c r="L12" s="173">
        <v>0</v>
      </c>
      <c r="M12" s="173">
        <f t="shared" si="1"/>
        <v>0</v>
      </c>
      <c r="P12" t="s">
        <v>96</v>
      </c>
    </row>
    <row r="13" spans="2:16" x14ac:dyDescent="0.3">
      <c r="B13" s="172" t="s">
        <v>19</v>
      </c>
      <c r="C13" s="173">
        <v>0</v>
      </c>
      <c r="D13" s="173">
        <v>0</v>
      </c>
      <c r="E13" s="173">
        <v>0</v>
      </c>
      <c r="F13" s="173">
        <v>0</v>
      </c>
      <c r="G13" s="173">
        <v>0</v>
      </c>
      <c r="H13" s="173">
        <f t="shared" si="0"/>
        <v>0</v>
      </c>
      <c r="I13" s="173">
        <v>0</v>
      </c>
      <c r="J13" s="173">
        <v>0</v>
      </c>
      <c r="K13" s="173">
        <v>0</v>
      </c>
      <c r="L13" s="173">
        <v>0</v>
      </c>
      <c r="M13" s="173">
        <f t="shared" si="1"/>
        <v>0</v>
      </c>
      <c r="N13" t="s">
        <v>96</v>
      </c>
      <c r="O13" t="s">
        <v>96</v>
      </c>
    </row>
    <row r="14" spans="2:16" x14ac:dyDescent="0.3">
      <c r="B14" s="172" t="s">
        <v>17</v>
      </c>
      <c r="C14" s="173">
        <v>0</v>
      </c>
      <c r="D14" s="173">
        <v>0</v>
      </c>
      <c r="E14" s="173">
        <v>0</v>
      </c>
      <c r="F14" s="173">
        <v>0</v>
      </c>
      <c r="G14" s="173">
        <v>0</v>
      </c>
      <c r="H14" s="173">
        <f t="shared" si="0"/>
        <v>0</v>
      </c>
      <c r="I14" s="173">
        <v>0</v>
      </c>
      <c r="J14" s="173">
        <v>0</v>
      </c>
      <c r="K14" s="173">
        <v>0</v>
      </c>
      <c r="L14" s="173">
        <v>0</v>
      </c>
      <c r="M14" s="173">
        <f t="shared" si="1"/>
        <v>0</v>
      </c>
      <c r="O14" t="s">
        <v>96</v>
      </c>
      <c r="P14" t="s">
        <v>96</v>
      </c>
    </row>
    <row r="15" spans="2:16" x14ac:dyDescent="0.3">
      <c r="B15" s="172" t="s">
        <v>18</v>
      </c>
      <c r="C15" s="173">
        <v>0</v>
      </c>
      <c r="D15" s="173">
        <v>0</v>
      </c>
      <c r="E15" s="173">
        <v>0</v>
      </c>
      <c r="F15" s="173">
        <v>0</v>
      </c>
      <c r="G15" s="173">
        <v>0</v>
      </c>
      <c r="H15" s="173">
        <f t="shared" si="0"/>
        <v>0</v>
      </c>
      <c r="I15" s="173">
        <v>0</v>
      </c>
      <c r="J15" s="173">
        <v>0</v>
      </c>
      <c r="K15" s="173">
        <v>0</v>
      </c>
      <c r="L15" s="173">
        <v>0</v>
      </c>
      <c r="M15" s="173">
        <f t="shared" si="1"/>
        <v>0</v>
      </c>
      <c r="N15" t="s">
        <v>96</v>
      </c>
      <c r="O15" t="s">
        <v>96</v>
      </c>
    </row>
    <row r="16" spans="2:16" x14ac:dyDescent="0.3">
      <c r="B16" s="172" t="s">
        <v>16</v>
      </c>
      <c r="C16" s="173">
        <v>0</v>
      </c>
      <c r="D16" s="173">
        <v>0</v>
      </c>
      <c r="E16" s="173">
        <v>0</v>
      </c>
      <c r="F16" s="173">
        <v>0</v>
      </c>
      <c r="G16" s="173">
        <v>0</v>
      </c>
      <c r="H16" s="173">
        <f t="shared" si="0"/>
        <v>0</v>
      </c>
      <c r="I16" s="173">
        <v>0</v>
      </c>
      <c r="J16" s="173">
        <v>0</v>
      </c>
      <c r="K16" s="173">
        <v>0</v>
      </c>
      <c r="L16" s="173">
        <v>0</v>
      </c>
      <c r="M16" s="173">
        <f t="shared" si="1"/>
        <v>0</v>
      </c>
    </row>
    <row r="17" spans="2:15" x14ac:dyDescent="0.3">
      <c r="B17" s="176" t="s">
        <v>10</v>
      </c>
      <c r="C17" s="177">
        <f t="shared" ref="C17:H17" si="2">+C9+C10+C11+C12+C13+C14+C15+C16</f>
        <v>0</v>
      </c>
      <c r="D17" s="177">
        <f t="shared" si="2"/>
        <v>0</v>
      </c>
      <c r="E17" s="177">
        <f t="shared" si="2"/>
        <v>0</v>
      </c>
      <c r="F17" s="177">
        <f t="shared" si="2"/>
        <v>0</v>
      </c>
      <c r="G17" s="177">
        <f t="shared" si="2"/>
        <v>0</v>
      </c>
      <c r="H17" s="177">
        <f t="shared" si="2"/>
        <v>0</v>
      </c>
      <c r="I17" s="177">
        <f>SUM(I9:I16)</f>
        <v>0</v>
      </c>
      <c r="J17" s="177">
        <f>+J9+J10+J11+J12+J13+J14+J15+J16</f>
        <v>0</v>
      </c>
      <c r="K17" s="177">
        <f>+K9+K10+K11+K12+K13+K14+K15+K16</f>
        <v>0</v>
      </c>
      <c r="L17" s="177">
        <f>+L9+L10+L11+L12+L13+L14+L15+L16</f>
        <v>0</v>
      </c>
      <c r="M17" s="177">
        <f>+M9+M10+M11+M12+M13+M14+M15+M16</f>
        <v>0</v>
      </c>
      <c r="O17" t="s">
        <v>96</v>
      </c>
    </row>
    <row r="18" spans="2:15" x14ac:dyDescent="0.3">
      <c r="B18" s="166"/>
      <c r="C18" s="166"/>
      <c r="D18" s="166"/>
      <c r="E18" s="166"/>
      <c r="F18" s="166"/>
      <c r="G18" s="166"/>
      <c r="H18" s="166"/>
      <c r="I18" s="166"/>
      <c r="J18" s="166"/>
      <c r="K18" s="167"/>
      <c r="L18" s="166"/>
      <c r="M18" s="166"/>
    </row>
    <row r="19" spans="2:15" ht="15" thickBot="1" x14ac:dyDescent="0.35">
      <c r="B19" s="166"/>
      <c r="C19" s="166"/>
      <c r="D19" s="166"/>
      <c r="E19" s="166"/>
      <c r="F19" s="166"/>
      <c r="G19" s="166"/>
      <c r="H19" s="166"/>
      <c r="I19" s="166"/>
      <c r="J19" s="166"/>
      <c r="K19" s="167"/>
      <c r="L19" s="166"/>
      <c r="M19" s="166"/>
      <c r="N19" t="s">
        <v>96</v>
      </c>
    </row>
    <row r="20" spans="2:15" ht="15" thickBot="1" x14ac:dyDescent="0.35">
      <c r="B20" s="230" t="s">
        <v>105</v>
      </c>
      <c r="C20" s="231"/>
      <c r="D20" s="232"/>
      <c r="E20" s="233" t="s">
        <v>98</v>
      </c>
      <c r="F20" s="234"/>
      <c r="G20" s="234"/>
      <c r="H20" s="166"/>
      <c r="I20" s="230" t="s">
        <v>106</v>
      </c>
      <c r="J20" s="232"/>
      <c r="K20" s="233" t="s">
        <v>98</v>
      </c>
      <c r="L20" s="234"/>
      <c r="M20" s="234"/>
    </row>
    <row r="21" spans="2:15" ht="27" thickBot="1" x14ac:dyDescent="0.35">
      <c r="B21" s="4" t="s">
        <v>4</v>
      </c>
      <c r="C21" s="178" t="s">
        <v>103</v>
      </c>
      <c r="D21" s="179" t="s">
        <v>104</v>
      </c>
      <c r="E21" s="180" t="s">
        <v>8</v>
      </c>
      <c r="F21" s="181" t="s">
        <v>9</v>
      </c>
      <c r="G21" s="182" t="s">
        <v>10</v>
      </c>
      <c r="H21" s="166"/>
      <c r="I21" s="183" t="s">
        <v>103</v>
      </c>
      <c r="J21" s="184" t="s">
        <v>104</v>
      </c>
      <c r="K21" s="185" t="s">
        <v>8</v>
      </c>
      <c r="L21" s="181" t="s">
        <v>9</v>
      </c>
      <c r="M21" s="182" t="s">
        <v>10</v>
      </c>
      <c r="O21" t="s">
        <v>96</v>
      </c>
    </row>
    <row r="22" spans="2:15" x14ac:dyDescent="0.3">
      <c r="B22" s="172" t="s">
        <v>15</v>
      </c>
      <c r="C22" s="186">
        <v>0</v>
      </c>
      <c r="D22" s="187">
        <v>0</v>
      </c>
      <c r="E22" s="188">
        <v>0</v>
      </c>
      <c r="F22" s="189">
        <v>0</v>
      </c>
      <c r="G22" s="173">
        <f>SUM(E22:F22)</f>
        <v>0</v>
      </c>
      <c r="H22" s="166"/>
      <c r="I22" s="190">
        <v>27</v>
      </c>
      <c r="J22" s="191">
        <v>1195</v>
      </c>
      <c r="K22" s="192">
        <v>23</v>
      </c>
      <c r="L22" s="173">
        <v>4</v>
      </c>
      <c r="M22" s="173">
        <f>SUM(K22:L22)</f>
        <v>27</v>
      </c>
      <c r="O22" s="193"/>
    </row>
    <row r="23" spans="2:15" x14ac:dyDescent="0.3">
      <c r="B23" s="174" t="s">
        <v>12</v>
      </c>
      <c r="C23" s="186">
        <v>0</v>
      </c>
      <c r="D23" s="187">
        <v>0</v>
      </c>
      <c r="E23" s="187">
        <v>0</v>
      </c>
      <c r="F23" s="189">
        <v>0</v>
      </c>
      <c r="G23" s="173">
        <f t="shared" ref="G23:G29" si="3">SUM(E23:F23)</f>
        <v>0</v>
      </c>
      <c r="H23" s="166"/>
      <c r="I23" s="194">
        <v>87</v>
      </c>
      <c r="J23" s="195">
        <v>1207</v>
      </c>
      <c r="K23" s="192">
        <v>84</v>
      </c>
      <c r="L23" s="173">
        <v>3</v>
      </c>
      <c r="M23" s="173">
        <f>SUM(K23:L23)</f>
        <v>87</v>
      </c>
      <c r="O23" s="193" t="s">
        <v>96</v>
      </c>
    </row>
    <row r="24" spans="2:15" x14ac:dyDescent="0.3">
      <c r="B24" s="175" t="s">
        <v>14</v>
      </c>
      <c r="C24" s="186">
        <v>0</v>
      </c>
      <c r="D24" s="187">
        <v>0</v>
      </c>
      <c r="E24" s="187">
        <v>0</v>
      </c>
      <c r="F24" s="186">
        <v>0</v>
      </c>
      <c r="G24" s="173">
        <f t="shared" si="3"/>
        <v>0</v>
      </c>
      <c r="H24" s="166"/>
      <c r="I24" s="194">
        <v>134</v>
      </c>
      <c r="J24" s="195">
        <v>4160</v>
      </c>
      <c r="K24" s="192">
        <v>119</v>
      </c>
      <c r="L24" s="173">
        <v>15</v>
      </c>
      <c r="M24" s="173">
        <f t="shared" ref="M24:M29" si="4">SUM(K24:L24)</f>
        <v>134</v>
      </c>
      <c r="O24" t="s">
        <v>96</v>
      </c>
    </row>
    <row r="25" spans="2:15" x14ac:dyDescent="0.3">
      <c r="B25" s="175" t="s">
        <v>13</v>
      </c>
      <c r="C25" s="186">
        <v>0</v>
      </c>
      <c r="D25" s="187">
        <v>0</v>
      </c>
      <c r="E25" s="187">
        <v>0</v>
      </c>
      <c r="F25" s="186">
        <v>0</v>
      </c>
      <c r="G25" s="173">
        <f t="shared" si="3"/>
        <v>0</v>
      </c>
      <c r="H25" s="166"/>
      <c r="I25" s="194">
        <v>35</v>
      </c>
      <c r="J25" s="196">
        <v>1146</v>
      </c>
      <c r="K25" s="192">
        <v>35</v>
      </c>
      <c r="L25" s="173">
        <v>0</v>
      </c>
      <c r="M25" s="173">
        <f t="shared" si="4"/>
        <v>35</v>
      </c>
      <c r="N25" t="s">
        <v>96</v>
      </c>
    </row>
    <row r="26" spans="2:15" x14ac:dyDescent="0.3">
      <c r="B26" s="172" t="s">
        <v>19</v>
      </c>
      <c r="C26" s="186">
        <v>1</v>
      </c>
      <c r="D26" s="187">
        <v>8</v>
      </c>
      <c r="E26" s="187">
        <v>1</v>
      </c>
      <c r="F26" s="186">
        <v>0</v>
      </c>
      <c r="G26" s="173">
        <f t="shared" si="3"/>
        <v>1</v>
      </c>
      <c r="H26" s="166"/>
      <c r="I26" s="194">
        <v>26</v>
      </c>
      <c r="J26" s="195">
        <v>665</v>
      </c>
      <c r="K26" s="192">
        <v>19</v>
      </c>
      <c r="L26" s="173">
        <v>7</v>
      </c>
      <c r="M26" s="173">
        <f t="shared" si="4"/>
        <v>26</v>
      </c>
      <c r="O26" t="s">
        <v>96</v>
      </c>
    </row>
    <row r="27" spans="2:15" x14ac:dyDescent="0.3">
      <c r="B27" s="172" t="s">
        <v>17</v>
      </c>
      <c r="C27" s="186">
        <v>0</v>
      </c>
      <c r="D27" s="187">
        <v>0</v>
      </c>
      <c r="E27" s="189">
        <v>0</v>
      </c>
      <c r="F27" s="189">
        <v>0</v>
      </c>
      <c r="G27" s="173">
        <f t="shared" si="3"/>
        <v>0</v>
      </c>
      <c r="H27" s="166"/>
      <c r="I27" s="194">
        <v>32</v>
      </c>
      <c r="J27" s="196">
        <v>415</v>
      </c>
      <c r="K27" s="194">
        <v>30</v>
      </c>
      <c r="L27" s="196">
        <v>2</v>
      </c>
      <c r="M27" s="173">
        <f t="shared" si="4"/>
        <v>32</v>
      </c>
      <c r="O27" t="s">
        <v>96</v>
      </c>
    </row>
    <row r="28" spans="2:15" x14ac:dyDescent="0.3">
      <c r="B28" s="172" t="s">
        <v>18</v>
      </c>
      <c r="C28" s="186">
        <v>0</v>
      </c>
      <c r="D28" s="187">
        <v>0</v>
      </c>
      <c r="E28" s="189">
        <v>0</v>
      </c>
      <c r="F28" s="189">
        <v>0</v>
      </c>
      <c r="G28" s="173">
        <f t="shared" si="3"/>
        <v>0</v>
      </c>
      <c r="H28" s="166"/>
      <c r="I28" s="194">
        <v>91</v>
      </c>
      <c r="J28" s="196">
        <v>2594</v>
      </c>
      <c r="K28" s="192">
        <v>77</v>
      </c>
      <c r="L28" s="173">
        <v>14</v>
      </c>
      <c r="M28" s="173">
        <f t="shared" si="4"/>
        <v>91</v>
      </c>
      <c r="N28" t="s">
        <v>96</v>
      </c>
    </row>
    <row r="29" spans="2:15" x14ac:dyDescent="0.3">
      <c r="B29" s="172" t="s">
        <v>16</v>
      </c>
      <c r="C29" s="186">
        <v>0</v>
      </c>
      <c r="D29" s="187">
        <v>0</v>
      </c>
      <c r="E29" s="186">
        <v>0</v>
      </c>
      <c r="F29" s="186">
        <v>0</v>
      </c>
      <c r="G29" s="173">
        <f t="shared" si="3"/>
        <v>0</v>
      </c>
      <c r="H29" s="166"/>
      <c r="I29" s="194">
        <v>0</v>
      </c>
      <c r="J29" s="195">
        <v>0</v>
      </c>
      <c r="K29" s="194">
        <v>0</v>
      </c>
      <c r="L29" s="196">
        <v>0</v>
      </c>
      <c r="M29" s="173">
        <f t="shared" si="4"/>
        <v>0</v>
      </c>
    </row>
    <row r="30" spans="2:15" x14ac:dyDescent="0.3">
      <c r="B30" s="176" t="s">
        <v>10</v>
      </c>
      <c r="C30" s="177">
        <f t="shared" ref="C30:L30" si="5">+C22+C23+C24+C25+C26+C27+C28+C29</f>
        <v>1</v>
      </c>
      <c r="D30" s="197">
        <f t="shared" si="5"/>
        <v>8</v>
      </c>
      <c r="E30" s="198">
        <f t="shared" si="5"/>
        <v>1</v>
      </c>
      <c r="F30" s="197">
        <v>0</v>
      </c>
      <c r="G30" s="177">
        <f t="shared" si="5"/>
        <v>1</v>
      </c>
      <c r="H30" s="166"/>
      <c r="I30" s="177">
        <f t="shared" si="5"/>
        <v>432</v>
      </c>
      <c r="J30" s="197">
        <f t="shared" si="5"/>
        <v>11382</v>
      </c>
      <c r="K30" s="177">
        <f t="shared" si="5"/>
        <v>387</v>
      </c>
      <c r="L30" s="197">
        <f t="shared" si="5"/>
        <v>45</v>
      </c>
      <c r="M30" s="177">
        <f>SUM(M22:M29)</f>
        <v>432</v>
      </c>
    </row>
    <row r="31" spans="2:15" x14ac:dyDescent="0.3">
      <c r="B31" s="166"/>
      <c r="C31" s="166"/>
      <c r="D31" s="199"/>
      <c r="E31" s="166"/>
      <c r="F31" s="166"/>
      <c r="G31" s="166"/>
      <c r="H31" s="166"/>
      <c r="I31" s="166"/>
      <c r="J31" s="166"/>
      <c r="K31" s="167"/>
      <c r="L31" s="166"/>
      <c r="M31" s="166"/>
    </row>
    <row r="32" spans="2:15" x14ac:dyDescent="0.3">
      <c r="B32" s="200"/>
      <c r="C32" s="200"/>
      <c r="D32" s="165"/>
      <c r="E32" s="200" t="s">
        <v>96</v>
      </c>
      <c r="F32" s="200"/>
      <c r="G32" s="200"/>
      <c r="H32" s="166" t="s">
        <v>96</v>
      </c>
      <c r="I32" s="166"/>
      <c r="J32" s="166"/>
      <c r="K32" s="167"/>
      <c r="L32" s="166"/>
      <c r="M32" s="166"/>
    </row>
    <row r="33" spans="2:13" ht="15.6" x14ac:dyDescent="0.3">
      <c r="B33" s="125"/>
      <c r="C33" s="125"/>
      <c r="D33" s="167" t="s">
        <v>96</v>
      </c>
      <c r="E33" s="125"/>
      <c r="F33" s="125" t="s">
        <v>96</v>
      </c>
      <c r="G33" s="125" t="s">
        <v>96</v>
      </c>
      <c r="H33" s="125"/>
      <c r="I33" s="125" t="s">
        <v>96</v>
      </c>
      <c r="J33" s="125"/>
      <c r="K33" s="201"/>
      <c r="L33" s="125"/>
      <c r="M33" s="125"/>
    </row>
    <row r="34" spans="2:13" ht="15.6" x14ac:dyDescent="0.3">
      <c r="B34" s="202" t="s">
        <v>107</v>
      </c>
      <c r="C34" s="202"/>
      <c r="D34" s="125"/>
      <c r="E34" s="125"/>
      <c r="F34" s="125"/>
      <c r="G34" s="125" t="s">
        <v>96</v>
      </c>
      <c r="H34" s="125" t="s">
        <v>96</v>
      </c>
      <c r="I34" s="125" t="s">
        <v>96</v>
      </c>
      <c r="J34" s="125"/>
      <c r="K34" s="201"/>
      <c r="L34" s="125"/>
      <c r="M34" s="125"/>
    </row>
    <row r="35" spans="2:13" ht="15.6" x14ac:dyDescent="0.3">
      <c r="B35" s="125" t="s">
        <v>108</v>
      </c>
      <c r="C35" s="125"/>
      <c r="D35" s="125"/>
      <c r="E35" s="125" t="s">
        <v>96</v>
      </c>
      <c r="F35" s="125"/>
      <c r="G35" s="125" t="s">
        <v>96</v>
      </c>
      <c r="H35" s="125" t="s">
        <v>96</v>
      </c>
      <c r="I35" s="125"/>
      <c r="J35" s="125"/>
      <c r="K35" s="201"/>
      <c r="L35" s="125"/>
      <c r="M35" s="125"/>
    </row>
    <row r="36" spans="2:13" ht="15.6" x14ac:dyDescent="0.3">
      <c r="B36" s="125"/>
      <c r="C36" s="125"/>
      <c r="D36" s="125"/>
      <c r="E36" s="125"/>
      <c r="F36" s="125"/>
      <c r="G36" s="125" t="s">
        <v>96</v>
      </c>
      <c r="H36" s="125"/>
      <c r="I36" s="125"/>
      <c r="J36" s="125"/>
      <c r="K36" s="201"/>
      <c r="L36" s="125" t="s">
        <v>96</v>
      </c>
      <c r="M36" s="125"/>
    </row>
    <row r="37" spans="2:13" ht="15.6" x14ac:dyDescent="0.3">
      <c r="E37" s="201"/>
    </row>
    <row r="38" spans="2:13" ht="15.6" x14ac:dyDescent="0.3">
      <c r="E38" s="201"/>
    </row>
    <row r="39" spans="2:13" ht="15.6" x14ac:dyDescent="0.3">
      <c r="E39" s="201"/>
    </row>
    <row r="40" spans="2:13" ht="15.6" x14ac:dyDescent="0.3">
      <c r="E40" s="201"/>
    </row>
    <row r="41" spans="2:13" ht="15.6" x14ac:dyDescent="0.3">
      <c r="E41" s="201"/>
    </row>
    <row r="42" spans="2:13" ht="15.6" x14ac:dyDescent="0.3">
      <c r="E42" s="201"/>
    </row>
    <row r="43" spans="2:13" ht="15.6" x14ac:dyDescent="0.3">
      <c r="E43" s="201"/>
    </row>
    <row r="44" spans="2:13" ht="15.6" x14ac:dyDescent="0.3">
      <c r="E44" s="201"/>
    </row>
    <row r="45" spans="2:13" ht="15.6" x14ac:dyDescent="0.3">
      <c r="E45" s="201"/>
    </row>
  </sheetData>
  <mergeCells count="11">
    <mergeCell ref="B20:D20"/>
    <mergeCell ref="E20:G20"/>
    <mergeCell ref="I20:J20"/>
    <mergeCell ref="K20:M20"/>
    <mergeCell ref="B3:M3"/>
    <mergeCell ref="B4:M4"/>
    <mergeCell ref="B5:M5"/>
    <mergeCell ref="B7:E7"/>
    <mergeCell ref="F7:H7"/>
    <mergeCell ref="I7:J7"/>
    <mergeCell ref="K7:M7"/>
  </mergeCells>
  <printOptions horizontalCentered="1" verticalCentered="1"/>
  <pageMargins left="0.7" right="0.7" top="0.75" bottom="0.75" header="0.3" footer="0.3"/>
  <pageSetup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A9FD-1A4B-4D74-AAFE-C8102460CF1C}">
  <sheetPr>
    <pageSetUpPr fitToPage="1"/>
  </sheetPr>
  <dimension ref="B5:N38"/>
  <sheetViews>
    <sheetView zoomScaleNormal="100" workbookViewId="0">
      <selection activeCell="C20" sqref="C20"/>
    </sheetView>
  </sheetViews>
  <sheetFormatPr defaultColWidth="8.88671875" defaultRowHeight="14.4" x14ac:dyDescent="0.3"/>
  <cols>
    <col min="2" max="2" width="20.109375" customWidth="1"/>
    <col min="3" max="3" width="16.33203125" customWidth="1"/>
    <col min="4" max="4" width="16.109375" customWidth="1"/>
    <col min="5" max="5" width="14.44140625" customWidth="1"/>
    <col min="6" max="6" width="13.21875" customWidth="1"/>
    <col min="7" max="7" width="12.88671875" customWidth="1"/>
    <col min="8" max="8" width="14.21875" customWidth="1"/>
    <col min="9" max="9" width="12" customWidth="1"/>
    <col min="10" max="10" width="9.5546875" customWidth="1"/>
    <col min="11" max="11" width="9.88671875" bestFit="1" customWidth="1"/>
    <col min="12" max="12" width="12.21875" customWidth="1"/>
    <col min="13" max="13" width="11.77734375" customWidth="1"/>
    <col min="14" max="14" width="13.44140625" customWidth="1"/>
  </cols>
  <sheetData>
    <row r="5" spans="2:9" ht="15.6" x14ac:dyDescent="0.3">
      <c r="B5" s="242" t="s">
        <v>0</v>
      </c>
      <c r="C5" s="242"/>
      <c r="D5" s="242"/>
      <c r="E5" s="242"/>
      <c r="F5" s="242"/>
      <c r="G5" s="242"/>
      <c r="H5" s="242"/>
      <c r="I5" s="242"/>
    </row>
    <row r="6" spans="2:9" ht="15" thickBot="1" x14ac:dyDescent="0.35">
      <c r="B6" s="243" t="s">
        <v>1</v>
      </c>
      <c r="C6" s="243"/>
      <c r="D6" s="243"/>
      <c r="E6" s="243"/>
      <c r="F6" s="243"/>
      <c r="G6" s="243"/>
      <c r="H6" s="243"/>
      <c r="I6" s="243"/>
    </row>
    <row r="7" spans="2:9" ht="15" thickBot="1" x14ac:dyDescent="0.35">
      <c r="B7" s="244" t="s">
        <v>2</v>
      </c>
      <c r="C7" s="244"/>
      <c r="D7" s="244"/>
      <c r="E7" s="244"/>
      <c r="F7" s="244"/>
      <c r="G7" s="244"/>
      <c r="H7" s="244"/>
      <c r="I7" s="244"/>
    </row>
    <row r="8" spans="2:9" ht="15" thickBot="1" x14ac:dyDescent="0.35">
      <c r="B8" s="2"/>
      <c r="C8" s="2"/>
      <c r="D8" s="2"/>
      <c r="E8" s="2"/>
      <c r="F8" s="2"/>
      <c r="G8" s="2"/>
      <c r="H8" s="2"/>
      <c r="I8" s="2"/>
    </row>
    <row r="9" spans="2:9" ht="16.2" thickBot="1" x14ac:dyDescent="0.35">
      <c r="B9" s="245" t="s">
        <v>3</v>
      </c>
      <c r="C9" s="246"/>
      <c r="D9" s="246"/>
      <c r="E9" s="246"/>
      <c r="F9" s="246"/>
      <c r="G9" s="246"/>
      <c r="H9" s="246"/>
      <c r="I9" s="247"/>
    </row>
    <row r="10" spans="2:9" ht="27" thickBot="1" x14ac:dyDescent="0.35">
      <c r="B10" s="3"/>
      <c r="C10" s="4" t="s">
        <v>4</v>
      </c>
      <c r="D10" s="5" t="s">
        <v>5</v>
      </c>
      <c r="E10" s="6" t="s">
        <v>6</v>
      </c>
      <c r="F10" s="5" t="s">
        <v>7</v>
      </c>
      <c r="G10" s="7" t="s">
        <v>8</v>
      </c>
      <c r="H10" s="8" t="s">
        <v>9</v>
      </c>
      <c r="I10" s="5" t="s">
        <v>10</v>
      </c>
    </row>
    <row r="11" spans="2:9" x14ac:dyDescent="0.3">
      <c r="B11" s="9">
        <v>1</v>
      </c>
      <c r="C11" s="10" t="s">
        <v>11</v>
      </c>
      <c r="D11" s="11">
        <v>4</v>
      </c>
      <c r="E11" s="12">
        <v>0</v>
      </c>
      <c r="F11" s="11"/>
      <c r="G11" s="12">
        <v>4</v>
      </c>
      <c r="H11" s="11"/>
      <c r="I11" s="13">
        <f t="shared" ref="I11:I13" si="0">+G11+H11</f>
        <v>4</v>
      </c>
    </row>
    <row r="12" spans="2:9" x14ac:dyDescent="0.3">
      <c r="B12" s="14">
        <v>2</v>
      </c>
      <c r="C12" s="10" t="s">
        <v>12</v>
      </c>
      <c r="D12" s="15"/>
      <c r="E12" s="12">
        <v>0</v>
      </c>
      <c r="F12" s="15">
        <v>0</v>
      </c>
      <c r="G12" s="12"/>
      <c r="H12" s="15"/>
      <c r="I12" s="16">
        <f t="shared" si="0"/>
        <v>0</v>
      </c>
    </row>
    <row r="13" spans="2:9" x14ac:dyDescent="0.3">
      <c r="B13" s="14">
        <v>3</v>
      </c>
      <c r="C13" s="10" t="s">
        <v>13</v>
      </c>
      <c r="D13" s="15"/>
      <c r="E13" s="12">
        <v>0</v>
      </c>
      <c r="F13" s="17">
        <v>0</v>
      </c>
      <c r="G13" s="12"/>
      <c r="H13" s="15"/>
      <c r="I13" s="16">
        <f t="shared" si="0"/>
        <v>0</v>
      </c>
    </row>
    <row r="14" spans="2:9" x14ac:dyDescent="0.3">
      <c r="B14" s="14">
        <v>4</v>
      </c>
      <c r="C14" s="18" t="s">
        <v>14</v>
      </c>
      <c r="D14" s="19">
        <v>8</v>
      </c>
      <c r="E14" s="12">
        <v>0</v>
      </c>
      <c r="F14" s="17">
        <v>1</v>
      </c>
      <c r="G14" s="20">
        <v>9</v>
      </c>
      <c r="H14" s="15"/>
      <c r="I14" s="16">
        <f>+G14+H14</f>
        <v>9</v>
      </c>
    </row>
    <row r="15" spans="2:9" ht="16.2" customHeight="1" x14ac:dyDescent="0.3">
      <c r="B15" s="21">
        <v>5</v>
      </c>
      <c r="C15" s="10" t="s">
        <v>15</v>
      </c>
      <c r="D15" s="17">
        <v>1</v>
      </c>
      <c r="E15" s="12">
        <v>0</v>
      </c>
      <c r="F15" s="15">
        <v>0</v>
      </c>
      <c r="G15" s="22">
        <v>1</v>
      </c>
      <c r="H15" s="15"/>
      <c r="I15" s="16">
        <f t="shared" ref="I15:I18" si="1">+G15+H15</f>
        <v>1</v>
      </c>
    </row>
    <row r="16" spans="2:9" ht="15" customHeight="1" x14ac:dyDescent="0.3">
      <c r="B16" s="23">
        <v>6</v>
      </c>
      <c r="C16" s="24" t="s">
        <v>16</v>
      </c>
      <c r="D16" s="15">
        <v>23</v>
      </c>
      <c r="E16" s="12">
        <v>0</v>
      </c>
      <c r="F16" s="15">
        <v>0</v>
      </c>
      <c r="G16" s="12">
        <v>19</v>
      </c>
      <c r="H16" s="15">
        <v>4</v>
      </c>
      <c r="I16" s="16">
        <f t="shared" si="1"/>
        <v>23</v>
      </c>
    </row>
    <row r="17" spans="2:14" ht="15" customHeight="1" x14ac:dyDescent="0.3">
      <c r="B17" s="23">
        <v>7</v>
      </c>
      <c r="C17" s="24" t="s">
        <v>17</v>
      </c>
      <c r="D17" s="15"/>
      <c r="E17" s="12">
        <v>0</v>
      </c>
      <c r="F17" s="15">
        <v>0</v>
      </c>
      <c r="G17" s="12"/>
      <c r="H17" s="15"/>
      <c r="I17" s="16">
        <f t="shared" si="1"/>
        <v>0</v>
      </c>
    </row>
    <row r="18" spans="2:14" ht="13.2" customHeight="1" thickBot="1" x14ac:dyDescent="0.35">
      <c r="B18" s="25">
        <v>8</v>
      </c>
      <c r="C18" s="26" t="s">
        <v>18</v>
      </c>
      <c r="D18" s="27">
        <v>58</v>
      </c>
      <c r="E18" s="12">
        <v>0</v>
      </c>
      <c r="F18" s="27">
        <v>0</v>
      </c>
      <c r="G18" s="12">
        <v>53</v>
      </c>
      <c r="H18" s="27">
        <v>5</v>
      </c>
      <c r="I18" s="28">
        <f t="shared" si="1"/>
        <v>58</v>
      </c>
    </row>
    <row r="19" spans="2:14" ht="16.2" customHeight="1" thickBot="1" x14ac:dyDescent="0.35">
      <c r="B19" s="248" t="s">
        <v>10</v>
      </c>
      <c r="C19" s="249"/>
      <c r="D19" s="29">
        <f>+D11+D12+D13+D14+D15+D16+D17+D18</f>
        <v>94</v>
      </c>
      <c r="E19" s="30">
        <f>SUM(E11:E18)</f>
        <v>0</v>
      </c>
      <c r="F19" s="31">
        <f>SUM(F11:F18)</f>
        <v>1</v>
      </c>
      <c r="G19" s="30">
        <f t="shared" ref="G19:I19" si="2">+G11+G12+G13+G14+G15+G16+G17+G18</f>
        <v>86</v>
      </c>
      <c r="H19" s="31">
        <f t="shared" si="2"/>
        <v>9</v>
      </c>
      <c r="I19" s="31">
        <f t="shared" si="2"/>
        <v>95</v>
      </c>
    </row>
    <row r="20" spans="2:14" ht="16.2" customHeight="1" x14ac:dyDescent="0.3">
      <c r="B20" s="32"/>
      <c r="C20" s="32"/>
      <c r="D20" s="33"/>
      <c r="E20" s="34"/>
      <c r="F20" s="34"/>
      <c r="G20" s="34"/>
      <c r="H20" s="34"/>
      <c r="I20" s="34"/>
    </row>
    <row r="21" spans="2:14" ht="16.2" customHeight="1" thickBot="1" x14ac:dyDescent="0.35">
      <c r="B21" s="38"/>
      <c r="C21" s="39"/>
      <c r="D21" s="33"/>
      <c r="E21" s="34"/>
      <c r="F21" s="34"/>
      <c r="G21" s="34"/>
      <c r="H21" s="34"/>
      <c r="I21" s="34"/>
    </row>
    <row r="22" spans="2:14" ht="28.8" customHeight="1" thickBot="1" x14ac:dyDescent="0.35">
      <c r="B22" s="251" t="s">
        <v>21</v>
      </c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3"/>
    </row>
    <row r="23" spans="2:14" ht="45.6" customHeight="1" thickBot="1" x14ac:dyDescent="0.35">
      <c r="B23" s="254" t="s">
        <v>22</v>
      </c>
      <c r="C23" s="256" t="s">
        <v>23</v>
      </c>
      <c r="D23" s="257"/>
      <c r="E23" s="258"/>
      <c r="F23" s="256" t="s">
        <v>24</v>
      </c>
      <c r="G23" s="257"/>
      <c r="H23" s="258"/>
      <c r="I23" s="259" t="s">
        <v>25</v>
      </c>
      <c r="J23" s="260"/>
      <c r="K23" s="260"/>
      <c r="L23" s="260"/>
      <c r="M23" s="260"/>
      <c r="N23" s="261"/>
    </row>
    <row r="24" spans="2:14" ht="32.4" customHeight="1" x14ac:dyDescent="0.3">
      <c r="B24" s="255"/>
      <c r="C24" s="40" t="s">
        <v>26</v>
      </c>
      <c r="D24" s="40" t="s">
        <v>27</v>
      </c>
      <c r="E24" s="40" t="s">
        <v>20</v>
      </c>
      <c r="F24" s="40" t="s">
        <v>26</v>
      </c>
      <c r="G24" s="40" t="s">
        <v>27</v>
      </c>
      <c r="H24" s="40" t="s">
        <v>20</v>
      </c>
      <c r="I24" s="41" t="s">
        <v>28</v>
      </c>
      <c r="J24" s="42" t="s">
        <v>29</v>
      </c>
      <c r="K24" s="42" t="s">
        <v>30</v>
      </c>
      <c r="L24" s="42" t="s">
        <v>31</v>
      </c>
      <c r="M24" s="42" t="s">
        <v>32</v>
      </c>
      <c r="N24" s="43" t="s">
        <v>10</v>
      </c>
    </row>
    <row r="25" spans="2:14" ht="15.6" x14ac:dyDescent="0.3">
      <c r="B25" s="44" t="s">
        <v>19</v>
      </c>
      <c r="C25" s="45">
        <v>48017</v>
      </c>
      <c r="D25" s="45">
        <v>35903</v>
      </c>
      <c r="E25" s="46">
        <f>C25+D25</f>
        <v>83920</v>
      </c>
      <c r="F25" s="47">
        <v>21607.65</v>
      </c>
      <c r="G25" s="48">
        <v>54965.35</v>
      </c>
      <c r="H25" s="48">
        <f t="shared" ref="H25:H34" si="3">SUM(F25:G25)</f>
        <v>76573</v>
      </c>
      <c r="I25" s="36">
        <v>0</v>
      </c>
      <c r="J25" s="36">
        <v>0</v>
      </c>
      <c r="K25" s="49">
        <v>579</v>
      </c>
      <c r="L25" s="49">
        <v>2381.5</v>
      </c>
      <c r="M25" s="49">
        <v>46686</v>
      </c>
      <c r="N25" s="49">
        <f>I25+J25+K25+L25+M25</f>
        <v>49646.5</v>
      </c>
    </row>
    <row r="26" spans="2:14" ht="15.6" x14ac:dyDescent="0.3">
      <c r="B26" s="44" t="s">
        <v>12</v>
      </c>
      <c r="C26" s="45">
        <v>304</v>
      </c>
      <c r="D26" s="45">
        <v>38198</v>
      </c>
      <c r="E26" s="46">
        <f t="shared" ref="E26:E35" si="4">C26+D26</f>
        <v>38502</v>
      </c>
      <c r="F26" s="47">
        <v>200</v>
      </c>
      <c r="G26" s="48">
        <v>48439.99</v>
      </c>
      <c r="H26" s="48">
        <f t="shared" si="3"/>
        <v>48639.99</v>
      </c>
      <c r="I26" s="36">
        <v>0</v>
      </c>
      <c r="J26" s="36">
        <v>0</v>
      </c>
      <c r="K26" s="49">
        <v>1182.43</v>
      </c>
      <c r="L26" s="49">
        <v>2909.57</v>
      </c>
      <c r="M26" s="49">
        <v>7303.07</v>
      </c>
      <c r="N26" s="49">
        <f t="shared" ref="N26:N34" si="5">I26+J26+K26+L26+M26</f>
        <v>11395.07</v>
      </c>
    </row>
    <row r="27" spans="2:14" ht="15.6" x14ac:dyDescent="0.3">
      <c r="B27" s="44" t="s">
        <v>13</v>
      </c>
      <c r="C27" s="45">
        <v>1927</v>
      </c>
      <c r="D27" s="45">
        <v>6711</v>
      </c>
      <c r="E27" s="46">
        <f t="shared" si="4"/>
        <v>8638</v>
      </c>
      <c r="F27" s="47">
        <v>762.8</v>
      </c>
      <c r="G27" s="48">
        <v>6579.5</v>
      </c>
      <c r="H27" s="48">
        <f t="shared" si="3"/>
        <v>7342.3</v>
      </c>
      <c r="I27" s="50">
        <v>0</v>
      </c>
      <c r="J27" s="36">
        <v>0</v>
      </c>
      <c r="K27" s="49">
        <v>709.87</v>
      </c>
      <c r="L27" s="49">
        <v>1656.23</v>
      </c>
      <c r="M27" s="49">
        <v>1589.64</v>
      </c>
      <c r="N27" s="49">
        <f t="shared" si="5"/>
        <v>3955.74</v>
      </c>
    </row>
    <row r="28" spans="2:14" ht="16.2" customHeight="1" x14ac:dyDescent="0.3">
      <c r="B28" s="51" t="s">
        <v>33</v>
      </c>
      <c r="C28" s="45">
        <v>6150</v>
      </c>
      <c r="D28" s="45">
        <v>0</v>
      </c>
      <c r="E28" s="52">
        <f t="shared" si="4"/>
        <v>6150</v>
      </c>
      <c r="F28" s="47">
        <v>4503</v>
      </c>
      <c r="G28" s="53">
        <v>0</v>
      </c>
      <c r="H28" s="53">
        <f t="shared" si="3"/>
        <v>4503</v>
      </c>
      <c r="I28" s="54">
        <v>0</v>
      </c>
      <c r="J28" s="36">
        <v>0</v>
      </c>
      <c r="K28" s="49"/>
      <c r="L28" s="36">
        <v>0</v>
      </c>
      <c r="M28" s="36"/>
      <c r="N28" s="54">
        <f t="shared" si="5"/>
        <v>0</v>
      </c>
    </row>
    <row r="29" spans="2:14" ht="15.6" x14ac:dyDescent="0.3">
      <c r="B29" s="44" t="s">
        <v>14</v>
      </c>
      <c r="C29" s="45">
        <v>11253</v>
      </c>
      <c r="D29" s="45">
        <v>28336</v>
      </c>
      <c r="E29" s="46">
        <f t="shared" si="4"/>
        <v>39589</v>
      </c>
      <c r="F29" s="47">
        <v>3150.84</v>
      </c>
      <c r="G29" s="48">
        <v>22385.439999999999</v>
      </c>
      <c r="H29" s="48">
        <f t="shared" si="3"/>
        <v>25536.28</v>
      </c>
      <c r="I29" s="36">
        <v>0</v>
      </c>
      <c r="J29" s="36">
        <v>0</v>
      </c>
      <c r="K29" s="49">
        <v>3689.32</v>
      </c>
      <c r="L29" s="49">
        <v>8932.98</v>
      </c>
      <c r="M29" s="49">
        <v>9723.2199999999993</v>
      </c>
      <c r="N29" s="49">
        <f t="shared" si="5"/>
        <v>22345.519999999997</v>
      </c>
    </row>
    <row r="30" spans="2:14" ht="15.6" x14ac:dyDescent="0.3">
      <c r="B30" s="44" t="s">
        <v>15</v>
      </c>
      <c r="C30" s="55">
        <v>22380</v>
      </c>
      <c r="D30" s="55">
        <v>57678</v>
      </c>
      <c r="E30" s="46">
        <f t="shared" si="4"/>
        <v>80058</v>
      </c>
      <c r="F30" s="47">
        <v>15265.92</v>
      </c>
      <c r="G30" s="48">
        <v>73625.47</v>
      </c>
      <c r="H30" s="48">
        <f t="shared" si="3"/>
        <v>88891.39</v>
      </c>
      <c r="I30" s="36">
        <v>0</v>
      </c>
      <c r="J30" s="49">
        <v>0</v>
      </c>
      <c r="K30" s="49">
        <v>12088.92</v>
      </c>
      <c r="L30" s="49">
        <v>21470.43</v>
      </c>
      <c r="M30" s="49">
        <v>6650.7</v>
      </c>
      <c r="N30" s="49">
        <f t="shared" si="5"/>
        <v>40210.049999999996</v>
      </c>
    </row>
    <row r="31" spans="2:14" ht="15.6" x14ac:dyDescent="0.3">
      <c r="B31" s="44" t="s">
        <v>16</v>
      </c>
      <c r="C31" s="56">
        <v>23400</v>
      </c>
      <c r="D31" s="55">
        <v>202628</v>
      </c>
      <c r="E31" s="46">
        <f t="shared" si="4"/>
        <v>226028</v>
      </c>
      <c r="F31" s="47">
        <v>11700</v>
      </c>
      <c r="G31" s="48">
        <v>167685.24</v>
      </c>
      <c r="H31" s="48">
        <f t="shared" si="3"/>
        <v>179385.24</v>
      </c>
      <c r="I31" s="36">
        <v>0</v>
      </c>
      <c r="J31" s="36">
        <v>0</v>
      </c>
      <c r="K31" s="49">
        <v>20765</v>
      </c>
      <c r="L31" s="49">
        <v>53840.36</v>
      </c>
      <c r="M31" s="49">
        <v>57941</v>
      </c>
      <c r="N31" s="49">
        <f t="shared" si="5"/>
        <v>132546.35999999999</v>
      </c>
    </row>
    <row r="32" spans="2:14" ht="15.6" x14ac:dyDescent="0.3">
      <c r="B32" s="44" t="s">
        <v>17</v>
      </c>
      <c r="C32" s="57">
        <v>35572</v>
      </c>
      <c r="D32" s="57">
        <v>15003</v>
      </c>
      <c r="E32" s="46">
        <f t="shared" si="4"/>
        <v>50575</v>
      </c>
      <c r="F32" s="47">
        <v>14228.8</v>
      </c>
      <c r="G32" s="48">
        <v>12385.17</v>
      </c>
      <c r="H32" s="48">
        <f t="shared" si="3"/>
        <v>26613.97</v>
      </c>
      <c r="I32" s="36">
        <v>0</v>
      </c>
      <c r="J32" s="36"/>
      <c r="K32" s="49">
        <v>1246</v>
      </c>
      <c r="L32" s="49">
        <v>3561.5</v>
      </c>
      <c r="M32" s="49">
        <v>3338</v>
      </c>
      <c r="N32" s="49">
        <f t="shared" si="5"/>
        <v>8145.5</v>
      </c>
    </row>
    <row r="33" spans="2:14" ht="16.2" customHeight="1" x14ac:dyDescent="0.3">
      <c r="B33" s="58" t="s">
        <v>34</v>
      </c>
      <c r="C33" s="45">
        <v>32450</v>
      </c>
      <c r="D33" s="45">
        <v>0</v>
      </c>
      <c r="E33" s="52">
        <f t="shared" si="4"/>
        <v>32450</v>
      </c>
      <c r="F33" s="47">
        <v>44180</v>
      </c>
      <c r="G33" s="59">
        <v>0</v>
      </c>
      <c r="H33" s="59">
        <f t="shared" si="3"/>
        <v>44180</v>
      </c>
      <c r="I33" s="54">
        <v>0</v>
      </c>
      <c r="J33" s="36">
        <v>0</v>
      </c>
      <c r="K33" s="49"/>
      <c r="L33" s="36">
        <v>0</v>
      </c>
      <c r="M33" s="49">
        <v>1217</v>
      </c>
      <c r="N33" s="60">
        <f t="shared" si="5"/>
        <v>1217</v>
      </c>
    </row>
    <row r="34" spans="2:14" ht="15.6" x14ac:dyDescent="0.3">
      <c r="B34" s="44" t="s">
        <v>18</v>
      </c>
      <c r="C34" s="55">
        <v>25000</v>
      </c>
      <c r="D34" s="55">
        <v>133555</v>
      </c>
      <c r="E34" s="46">
        <f t="shared" si="4"/>
        <v>158555</v>
      </c>
      <c r="F34" s="47">
        <v>11250</v>
      </c>
      <c r="G34" s="48">
        <v>91810.75</v>
      </c>
      <c r="H34" s="48">
        <f t="shared" si="3"/>
        <v>103060.75</v>
      </c>
      <c r="I34" s="36">
        <v>0</v>
      </c>
      <c r="J34" s="36">
        <v>0</v>
      </c>
      <c r="K34" s="49">
        <v>1772.09</v>
      </c>
      <c r="L34" s="49">
        <v>22215.35</v>
      </c>
      <c r="M34" s="49">
        <v>37352.11</v>
      </c>
      <c r="N34" s="49">
        <f t="shared" si="5"/>
        <v>61339.55</v>
      </c>
    </row>
    <row r="35" spans="2:14" ht="18" x14ac:dyDescent="0.35">
      <c r="B35" s="61" t="s">
        <v>10</v>
      </c>
      <c r="C35" s="62">
        <f>SUM(C25:C34)</f>
        <v>206453</v>
      </c>
      <c r="D35" s="62">
        <f>SUM(D25:D34)</f>
        <v>518012</v>
      </c>
      <c r="E35" s="62">
        <f t="shared" si="4"/>
        <v>724465</v>
      </c>
      <c r="F35" s="48">
        <f t="shared" ref="F35:K35" si="6">SUM(F25:F34)</f>
        <v>126849.01</v>
      </c>
      <c r="G35" s="48">
        <f t="shared" si="6"/>
        <v>477876.91</v>
      </c>
      <c r="H35" s="48">
        <f t="shared" si="6"/>
        <v>604725.91999999993</v>
      </c>
      <c r="I35" s="63">
        <f t="shared" si="6"/>
        <v>0</v>
      </c>
      <c r="J35" s="49">
        <f t="shared" si="6"/>
        <v>0</v>
      </c>
      <c r="K35" s="49">
        <f t="shared" si="6"/>
        <v>42032.63</v>
      </c>
      <c r="L35" s="49">
        <f>SUM(L25:L34)</f>
        <v>116967.92000000001</v>
      </c>
      <c r="M35" s="49">
        <f>SUM(M25:M34)</f>
        <v>171800.74</v>
      </c>
      <c r="N35" s="64">
        <f>SUM(N25:N34)</f>
        <v>330801.28999999998</v>
      </c>
    </row>
    <row r="36" spans="2:14" ht="18" x14ac:dyDescent="0.35">
      <c r="B36" s="65" t="s">
        <v>35</v>
      </c>
      <c r="I36" s="66"/>
      <c r="J36" s="66"/>
      <c r="K36" s="66"/>
      <c r="L36" s="66"/>
      <c r="M36" s="66"/>
      <c r="N36" s="66"/>
    </row>
    <row r="37" spans="2:14" x14ac:dyDescent="0.3">
      <c r="B37" s="69"/>
      <c r="E37" s="70"/>
      <c r="F37" s="67"/>
      <c r="G37" s="67"/>
      <c r="H37" s="67"/>
    </row>
    <row r="38" spans="2:14" ht="15.6" x14ac:dyDescent="0.3">
      <c r="B38" s="250"/>
      <c r="C38" s="250"/>
      <c r="D38" s="250"/>
      <c r="E38" s="250"/>
      <c r="F38" s="1"/>
      <c r="G38" s="71"/>
      <c r="H38" s="71"/>
    </row>
  </sheetData>
  <mergeCells count="11">
    <mergeCell ref="B38:E38"/>
    <mergeCell ref="B22:N22"/>
    <mergeCell ref="B23:B24"/>
    <mergeCell ref="C23:E23"/>
    <mergeCell ref="F23:H23"/>
    <mergeCell ref="I23:N23"/>
    <mergeCell ref="B5:I5"/>
    <mergeCell ref="B6:I6"/>
    <mergeCell ref="B7:I7"/>
    <mergeCell ref="B9:I9"/>
    <mergeCell ref="B19:C19"/>
  </mergeCells>
  <printOptions horizontalCentered="1" verticalCentered="1"/>
  <pageMargins left="0.7" right="0.7" top="0.75" bottom="0.75" header="0.3" footer="0.3"/>
  <pageSetup scale="66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9B776-3AF2-4B72-9440-42CD2621CE14}">
  <sheetPr>
    <pageSetUpPr fitToPage="1"/>
  </sheetPr>
  <dimension ref="A3:AL13"/>
  <sheetViews>
    <sheetView workbookViewId="0">
      <selection activeCell="B4" sqref="B4"/>
    </sheetView>
  </sheetViews>
  <sheetFormatPr defaultColWidth="11.5546875" defaultRowHeight="14.4" x14ac:dyDescent="0.3"/>
  <cols>
    <col min="1" max="1" width="3.6640625" customWidth="1"/>
    <col min="2" max="2" width="13.77734375" customWidth="1"/>
    <col min="3" max="3" width="8.33203125" customWidth="1"/>
    <col min="4" max="4" width="8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6.21875" customWidth="1"/>
    <col min="25" max="25" width="5.5546875" customWidth="1"/>
    <col min="26" max="26" width="9.5546875" customWidth="1"/>
    <col min="27" max="27" width="6.44140625" customWidth="1"/>
    <col min="28" max="28" width="6.6640625" customWidth="1"/>
    <col min="29" max="29" width="6.109375" customWidth="1"/>
    <col min="30" max="30" width="8.44140625" customWidth="1"/>
    <col min="31" max="31" width="9.88671875" customWidth="1"/>
    <col min="32" max="32" width="6.33203125" customWidth="1"/>
    <col min="33" max="33" width="6.5546875" customWidth="1"/>
    <col min="34" max="34" width="9.5546875" customWidth="1"/>
    <col min="35" max="35" width="10.6640625" customWidth="1"/>
    <col min="36" max="37" width="6.6640625" customWidth="1"/>
    <col min="38" max="38" width="11.6640625" bestFit="1" customWidth="1"/>
  </cols>
  <sheetData>
    <row r="3" spans="1:38" x14ac:dyDescent="0.3">
      <c r="B3" s="163">
        <v>45261</v>
      </c>
    </row>
    <row r="4" spans="1:38" ht="28.8" x14ac:dyDescent="0.3">
      <c r="A4" s="68"/>
      <c r="B4" s="72" t="s">
        <v>4</v>
      </c>
      <c r="C4" s="73" t="s">
        <v>36</v>
      </c>
      <c r="D4" s="74" t="s">
        <v>8</v>
      </c>
      <c r="E4" s="75" t="s">
        <v>9</v>
      </c>
      <c r="F4" s="76" t="s">
        <v>37</v>
      </c>
      <c r="G4" s="77" t="s">
        <v>38</v>
      </c>
      <c r="H4" s="74" t="s">
        <v>8</v>
      </c>
      <c r="I4" s="75" t="s">
        <v>9</v>
      </c>
      <c r="J4" s="78" t="s">
        <v>37</v>
      </c>
      <c r="K4" s="73" t="s">
        <v>39</v>
      </c>
      <c r="L4" s="74" t="s">
        <v>8</v>
      </c>
      <c r="M4" s="75" t="s">
        <v>9</v>
      </c>
      <c r="N4" s="76" t="s">
        <v>37</v>
      </c>
      <c r="O4" s="73" t="s">
        <v>40</v>
      </c>
      <c r="P4" s="74" t="s">
        <v>8</v>
      </c>
      <c r="Q4" s="75" t="s">
        <v>9</v>
      </c>
      <c r="R4" s="76" t="s">
        <v>37</v>
      </c>
      <c r="S4" s="73" t="s">
        <v>41</v>
      </c>
      <c r="T4" s="74" t="s">
        <v>8</v>
      </c>
      <c r="U4" s="75" t="s">
        <v>9</v>
      </c>
      <c r="V4" s="76" t="s">
        <v>37</v>
      </c>
      <c r="W4" s="73" t="s">
        <v>42</v>
      </c>
      <c r="X4" s="74" t="s">
        <v>8</v>
      </c>
      <c r="Y4" s="75" t="s">
        <v>9</v>
      </c>
      <c r="Z4" s="76" t="s">
        <v>37</v>
      </c>
      <c r="AA4" s="35" t="s">
        <v>43</v>
      </c>
      <c r="AB4" s="74" t="s">
        <v>8</v>
      </c>
      <c r="AC4" s="75" t="s">
        <v>9</v>
      </c>
      <c r="AD4" s="76" t="s">
        <v>37</v>
      </c>
      <c r="AE4" s="73" t="s">
        <v>44</v>
      </c>
      <c r="AF4" s="74" t="s">
        <v>8</v>
      </c>
      <c r="AG4" s="75" t="s">
        <v>9</v>
      </c>
      <c r="AH4" s="76" t="s">
        <v>37</v>
      </c>
      <c r="AI4" s="73" t="s">
        <v>45</v>
      </c>
      <c r="AJ4" s="74" t="s">
        <v>8</v>
      </c>
      <c r="AK4" s="75" t="s">
        <v>9</v>
      </c>
      <c r="AL4" s="76" t="s">
        <v>37</v>
      </c>
    </row>
    <row r="5" spans="1:38" ht="15.6" x14ac:dyDescent="0.3">
      <c r="A5" s="68">
        <v>1</v>
      </c>
      <c r="B5" s="79" t="s">
        <v>19</v>
      </c>
      <c r="C5" s="80">
        <v>107</v>
      </c>
      <c r="D5" s="80">
        <v>86</v>
      </c>
      <c r="E5" s="80">
        <v>21</v>
      </c>
      <c r="F5" s="80">
        <v>107</v>
      </c>
      <c r="G5" s="80">
        <v>14</v>
      </c>
      <c r="H5" s="80">
        <v>14</v>
      </c>
      <c r="I5" s="80">
        <v>0</v>
      </c>
      <c r="J5" s="80">
        <v>14</v>
      </c>
      <c r="K5" s="80">
        <v>24</v>
      </c>
      <c r="L5" s="80">
        <v>20</v>
      </c>
      <c r="M5" s="80">
        <v>4</v>
      </c>
      <c r="N5" s="80">
        <v>24</v>
      </c>
      <c r="O5" s="80">
        <v>13</v>
      </c>
      <c r="P5" s="80">
        <v>8</v>
      </c>
      <c r="Q5" s="80">
        <v>0</v>
      </c>
      <c r="R5" s="80">
        <v>12</v>
      </c>
      <c r="S5" s="80">
        <v>2</v>
      </c>
      <c r="T5" s="80">
        <v>14</v>
      </c>
      <c r="U5" s="80">
        <v>16</v>
      </c>
      <c r="V5" s="80">
        <v>30</v>
      </c>
      <c r="W5" s="80">
        <v>1</v>
      </c>
      <c r="X5" s="80">
        <v>6</v>
      </c>
      <c r="Y5" s="80">
        <v>0</v>
      </c>
      <c r="Z5" s="80">
        <v>6</v>
      </c>
      <c r="AA5" s="80">
        <v>0</v>
      </c>
      <c r="AB5" s="80">
        <v>0</v>
      </c>
      <c r="AC5" s="80">
        <v>0</v>
      </c>
      <c r="AD5" s="80">
        <v>0</v>
      </c>
      <c r="AE5" s="80">
        <v>0</v>
      </c>
      <c r="AF5" s="80">
        <v>0</v>
      </c>
      <c r="AG5" s="80">
        <v>0</v>
      </c>
      <c r="AH5" s="80">
        <v>0</v>
      </c>
      <c r="AI5" s="80">
        <v>3</v>
      </c>
      <c r="AJ5" s="80">
        <v>55</v>
      </c>
      <c r="AK5" s="80">
        <v>16</v>
      </c>
      <c r="AL5" s="80">
        <v>71</v>
      </c>
    </row>
    <row r="6" spans="1:38" ht="15.6" x14ac:dyDescent="0.3">
      <c r="A6" s="68">
        <v>2</v>
      </c>
      <c r="B6" s="81" t="s">
        <v>12</v>
      </c>
      <c r="C6" s="80">
        <v>187</v>
      </c>
      <c r="D6" s="80">
        <v>174</v>
      </c>
      <c r="E6" s="80">
        <v>13</v>
      </c>
      <c r="F6" s="80">
        <v>187</v>
      </c>
      <c r="G6" s="80">
        <v>35</v>
      </c>
      <c r="H6" s="80">
        <v>29</v>
      </c>
      <c r="I6" s="80">
        <v>6</v>
      </c>
      <c r="J6" s="80">
        <v>35</v>
      </c>
      <c r="K6" s="80">
        <v>101</v>
      </c>
      <c r="L6" s="80">
        <v>92</v>
      </c>
      <c r="M6" s="80">
        <v>9</v>
      </c>
      <c r="N6" s="80">
        <v>101</v>
      </c>
      <c r="O6" s="80">
        <v>14</v>
      </c>
      <c r="P6" s="80">
        <v>14</v>
      </c>
      <c r="Q6" s="80">
        <v>0</v>
      </c>
      <c r="R6" s="80">
        <v>14</v>
      </c>
      <c r="S6" s="80">
        <v>9</v>
      </c>
      <c r="T6" s="80">
        <v>31</v>
      </c>
      <c r="U6" s="80">
        <v>5</v>
      </c>
      <c r="V6" s="80">
        <v>36</v>
      </c>
      <c r="W6" s="80">
        <v>6</v>
      </c>
      <c r="X6" s="80">
        <v>27</v>
      </c>
      <c r="Y6" s="80">
        <v>3</v>
      </c>
      <c r="Z6" s="80">
        <v>30</v>
      </c>
      <c r="AA6" s="80">
        <v>0</v>
      </c>
      <c r="AB6" s="80">
        <v>0</v>
      </c>
      <c r="AC6" s="80">
        <v>0</v>
      </c>
      <c r="AD6" s="80">
        <v>0</v>
      </c>
      <c r="AE6" s="80">
        <v>0</v>
      </c>
      <c r="AF6" s="80">
        <v>0</v>
      </c>
      <c r="AG6" s="80">
        <v>0</v>
      </c>
      <c r="AH6" s="80">
        <v>0</v>
      </c>
      <c r="AI6" s="80">
        <v>4</v>
      </c>
      <c r="AJ6" s="80">
        <v>33</v>
      </c>
      <c r="AK6" s="80">
        <v>4</v>
      </c>
      <c r="AL6" s="80">
        <v>37</v>
      </c>
    </row>
    <row r="7" spans="1:38" ht="15.6" x14ac:dyDescent="0.3">
      <c r="A7" s="68">
        <v>3</v>
      </c>
      <c r="B7" s="79" t="s">
        <v>13</v>
      </c>
      <c r="C7" s="80">
        <v>93</v>
      </c>
      <c r="D7" s="80">
        <v>71</v>
      </c>
      <c r="E7" s="80">
        <v>5</v>
      </c>
      <c r="F7" s="80">
        <v>76</v>
      </c>
      <c r="G7" s="80">
        <v>20</v>
      </c>
      <c r="H7" s="80">
        <v>20</v>
      </c>
      <c r="I7" s="80">
        <v>0</v>
      </c>
      <c r="J7" s="80">
        <v>20</v>
      </c>
      <c r="K7" s="80">
        <v>0</v>
      </c>
      <c r="L7" s="80">
        <v>0</v>
      </c>
      <c r="M7" s="80">
        <v>0</v>
      </c>
      <c r="N7" s="80">
        <v>0</v>
      </c>
      <c r="O7" s="80">
        <v>3</v>
      </c>
      <c r="P7" s="80">
        <v>3</v>
      </c>
      <c r="Q7" s="80">
        <v>0</v>
      </c>
      <c r="R7" s="80">
        <v>3</v>
      </c>
      <c r="S7" s="80">
        <v>4</v>
      </c>
      <c r="T7" s="80">
        <v>9</v>
      </c>
      <c r="U7" s="80">
        <v>0</v>
      </c>
      <c r="V7" s="80">
        <v>9</v>
      </c>
      <c r="W7" s="80">
        <v>2</v>
      </c>
      <c r="X7" s="80">
        <v>16</v>
      </c>
      <c r="Y7" s="80">
        <v>0</v>
      </c>
      <c r="Z7" s="80">
        <v>16</v>
      </c>
      <c r="AA7" s="80">
        <v>0</v>
      </c>
      <c r="AB7" s="80">
        <v>0</v>
      </c>
      <c r="AC7" s="80">
        <v>0</v>
      </c>
      <c r="AD7" s="80">
        <v>0</v>
      </c>
      <c r="AE7" s="80">
        <v>0</v>
      </c>
      <c r="AF7" s="80">
        <v>0</v>
      </c>
      <c r="AG7" s="80">
        <v>0</v>
      </c>
      <c r="AH7" s="80">
        <v>0</v>
      </c>
      <c r="AI7" s="80">
        <v>0</v>
      </c>
      <c r="AJ7" s="80">
        <v>0</v>
      </c>
      <c r="AK7" s="80">
        <v>0</v>
      </c>
      <c r="AL7" s="80">
        <v>0</v>
      </c>
    </row>
    <row r="8" spans="1:38" ht="15.6" x14ac:dyDescent="0.3">
      <c r="A8" s="68">
        <v>4</v>
      </c>
      <c r="B8" s="79" t="s">
        <v>14</v>
      </c>
      <c r="C8" s="80">
        <v>234</v>
      </c>
      <c r="D8" s="80">
        <v>195</v>
      </c>
      <c r="E8" s="80">
        <v>25</v>
      </c>
      <c r="F8" s="80">
        <v>223</v>
      </c>
      <c r="G8" s="80">
        <v>22</v>
      </c>
      <c r="H8" s="80">
        <v>21</v>
      </c>
      <c r="I8" s="80">
        <v>1</v>
      </c>
      <c r="J8" s="80">
        <v>22</v>
      </c>
      <c r="K8" s="80">
        <v>127</v>
      </c>
      <c r="L8" s="80">
        <v>101</v>
      </c>
      <c r="M8" s="80">
        <v>20</v>
      </c>
      <c r="N8" s="80">
        <v>121</v>
      </c>
      <c r="O8" s="80">
        <v>37</v>
      </c>
      <c r="P8" s="80">
        <v>34</v>
      </c>
      <c r="Q8" s="80">
        <v>3</v>
      </c>
      <c r="R8" s="80">
        <v>37</v>
      </c>
      <c r="S8" s="80">
        <v>4</v>
      </c>
      <c r="T8" s="80">
        <v>18</v>
      </c>
      <c r="U8" s="80">
        <v>4</v>
      </c>
      <c r="V8" s="80">
        <v>22</v>
      </c>
      <c r="W8" s="80">
        <v>0</v>
      </c>
      <c r="X8" s="80">
        <v>0</v>
      </c>
      <c r="Y8" s="80">
        <v>0</v>
      </c>
      <c r="Z8" s="80">
        <v>0</v>
      </c>
      <c r="AA8" s="80">
        <v>0</v>
      </c>
      <c r="AB8" s="80">
        <v>0</v>
      </c>
      <c r="AC8" s="80">
        <v>0</v>
      </c>
      <c r="AD8" s="80">
        <v>0</v>
      </c>
      <c r="AE8" s="80">
        <v>0</v>
      </c>
      <c r="AF8" s="80">
        <v>0</v>
      </c>
      <c r="AG8" s="80">
        <v>0</v>
      </c>
      <c r="AH8" s="80">
        <v>0</v>
      </c>
      <c r="AI8" s="80">
        <v>4</v>
      </c>
      <c r="AJ8" s="80">
        <v>30</v>
      </c>
      <c r="AK8" s="80">
        <v>6</v>
      </c>
      <c r="AL8" s="80">
        <v>38</v>
      </c>
    </row>
    <row r="9" spans="1:38" ht="15.6" x14ac:dyDescent="0.3">
      <c r="A9" s="68">
        <v>5</v>
      </c>
      <c r="B9" s="79" t="s">
        <v>15</v>
      </c>
      <c r="C9" s="80">
        <v>158</v>
      </c>
      <c r="D9" s="80">
        <v>119</v>
      </c>
      <c r="E9" s="80">
        <v>18</v>
      </c>
      <c r="F9" s="80">
        <v>137</v>
      </c>
      <c r="G9" s="80">
        <v>4</v>
      </c>
      <c r="H9" s="80">
        <v>4</v>
      </c>
      <c r="I9" s="80">
        <v>0</v>
      </c>
      <c r="J9" s="80">
        <v>4</v>
      </c>
      <c r="K9" s="80">
        <v>61</v>
      </c>
      <c r="L9" s="80">
        <v>42</v>
      </c>
      <c r="M9" s="80">
        <v>12</v>
      </c>
      <c r="N9" s="80">
        <v>54</v>
      </c>
      <c r="O9" s="80">
        <v>7</v>
      </c>
      <c r="P9" s="80">
        <v>5</v>
      </c>
      <c r="Q9" s="80">
        <v>2</v>
      </c>
      <c r="R9" s="80">
        <v>7</v>
      </c>
      <c r="S9" s="80">
        <v>2</v>
      </c>
      <c r="T9" s="80">
        <v>18</v>
      </c>
      <c r="U9" s="80">
        <v>0</v>
      </c>
      <c r="V9" s="80">
        <v>18</v>
      </c>
      <c r="W9" s="80">
        <v>2</v>
      </c>
      <c r="X9" s="80">
        <v>6</v>
      </c>
      <c r="Y9" s="80">
        <v>0</v>
      </c>
      <c r="Z9" s="80">
        <v>6</v>
      </c>
      <c r="AA9" s="80">
        <v>0</v>
      </c>
      <c r="AB9" s="80">
        <v>0</v>
      </c>
      <c r="AC9" s="80">
        <v>0</v>
      </c>
      <c r="AD9" s="80">
        <v>0</v>
      </c>
      <c r="AE9" s="80">
        <v>0</v>
      </c>
      <c r="AF9" s="80">
        <v>0</v>
      </c>
      <c r="AG9" s="80">
        <v>0</v>
      </c>
      <c r="AH9" s="80">
        <v>0</v>
      </c>
      <c r="AI9" s="80">
        <v>0</v>
      </c>
      <c r="AJ9" s="80">
        <v>0</v>
      </c>
      <c r="AK9" s="80">
        <v>0</v>
      </c>
      <c r="AL9" s="80">
        <v>0</v>
      </c>
    </row>
    <row r="10" spans="1:38" ht="15.6" x14ac:dyDescent="0.3">
      <c r="A10" s="68">
        <v>6</v>
      </c>
      <c r="B10" s="79" t="s">
        <v>16</v>
      </c>
      <c r="C10" s="80">
        <v>340</v>
      </c>
      <c r="D10" s="80">
        <v>281</v>
      </c>
      <c r="E10" s="80">
        <v>59</v>
      </c>
      <c r="F10" s="80">
        <v>340</v>
      </c>
      <c r="G10" s="80">
        <v>195</v>
      </c>
      <c r="H10" s="80">
        <v>163</v>
      </c>
      <c r="I10" s="80">
        <v>29</v>
      </c>
      <c r="J10" s="80">
        <v>192</v>
      </c>
      <c r="K10" s="80">
        <v>133</v>
      </c>
      <c r="L10" s="80">
        <v>102</v>
      </c>
      <c r="M10" s="80">
        <v>31</v>
      </c>
      <c r="N10" s="80">
        <v>133</v>
      </c>
      <c r="O10" s="80">
        <v>75</v>
      </c>
      <c r="P10" s="80">
        <v>58</v>
      </c>
      <c r="Q10" s="80">
        <v>17</v>
      </c>
      <c r="R10" s="80">
        <v>75</v>
      </c>
      <c r="S10" s="80">
        <v>29</v>
      </c>
      <c r="T10" s="80">
        <v>100</v>
      </c>
      <c r="U10" s="80">
        <v>22</v>
      </c>
      <c r="V10" s="80">
        <v>122</v>
      </c>
      <c r="W10" s="80">
        <v>13</v>
      </c>
      <c r="X10" s="80">
        <v>33</v>
      </c>
      <c r="Y10" s="80">
        <v>11</v>
      </c>
      <c r="Z10" s="80">
        <v>44</v>
      </c>
      <c r="AA10" s="80">
        <v>0</v>
      </c>
      <c r="AB10" s="80">
        <v>0</v>
      </c>
      <c r="AC10" s="80">
        <v>0</v>
      </c>
      <c r="AD10" s="80">
        <v>0</v>
      </c>
      <c r="AE10" s="80">
        <v>0</v>
      </c>
      <c r="AF10" s="80">
        <v>0</v>
      </c>
      <c r="AG10" s="80">
        <v>0</v>
      </c>
      <c r="AH10" s="80">
        <v>0</v>
      </c>
      <c r="AI10" s="80">
        <v>1</v>
      </c>
      <c r="AJ10" s="80">
        <v>9</v>
      </c>
      <c r="AK10" s="80">
        <v>1</v>
      </c>
      <c r="AL10" s="80">
        <v>10</v>
      </c>
    </row>
    <row r="11" spans="1:38" ht="15.6" x14ac:dyDescent="0.3">
      <c r="A11" s="68">
        <v>7</v>
      </c>
      <c r="B11" s="79" t="s">
        <v>17</v>
      </c>
      <c r="C11" s="80">
        <v>83</v>
      </c>
      <c r="D11" s="80">
        <v>66</v>
      </c>
      <c r="E11" s="80">
        <v>17</v>
      </c>
      <c r="F11" s="80">
        <v>83</v>
      </c>
      <c r="G11" s="80">
        <v>31</v>
      </c>
      <c r="H11" s="80">
        <v>28</v>
      </c>
      <c r="I11" s="80">
        <v>3</v>
      </c>
      <c r="J11" s="80">
        <v>31</v>
      </c>
      <c r="K11" s="80">
        <v>42</v>
      </c>
      <c r="L11" s="80">
        <v>36</v>
      </c>
      <c r="M11" s="80">
        <v>6</v>
      </c>
      <c r="N11" s="80">
        <v>42</v>
      </c>
      <c r="O11" s="80">
        <v>14</v>
      </c>
      <c r="P11" s="80">
        <v>14</v>
      </c>
      <c r="Q11" s="80">
        <v>0</v>
      </c>
      <c r="R11" s="80">
        <v>14</v>
      </c>
      <c r="S11" s="80">
        <v>2</v>
      </c>
      <c r="T11" s="80">
        <v>9</v>
      </c>
      <c r="U11" s="80">
        <v>4</v>
      </c>
      <c r="V11" s="80">
        <v>13</v>
      </c>
      <c r="W11" s="80">
        <v>0</v>
      </c>
      <c r="X11" s="80">
        <v>0</v>
      </c>
      <c r="Y11" s="80">
        <v>0</v>
      </c>
      <c r="Z11" s="80">
        <v>0</v>
      </c>
      <c r="AA11" s="80">
        <v>0</v>
      </c>
      <c r="AB11" s="80">
        <v>0</v>
      </c>
      <c r="AC11" s="80">
        <v>0</v>
      </c>
      <c r="AD11" s="80">
        <v>0</v>
      </c>
      <c r="AE11" s="80">
        <v>0</v>
      </c>
      <c r="AF11" s="80">
        <v>0</v>
      </c>
      <c r="AG11" s="80">
        <v>0</v>
      </c>
      <c r="AH11" s="80">
        <v>0</v>
      </c>
      <c r="AI11" s="80">
        <v>1</v>
      </c>
      <c r="AJ11" s="80">
        <v>22</v>
      </c>
      <c r="AK11" s="80">
        <v>4</v>
      </c>
      <c r="AL11" s="80">
        <v>26</v>
      </c>
    </row>
    <row r="12" spans="1:38" ht="15.6" x14ac:dyDescent="0.3">
      <c r="A12" s="68">
        <v>8</v>
      </c>
      <c r="B12" s="79" t="s">
        <v>18</v>
      </c>
      <c r="C12" s="80">
        <v>195</v>
      </c>
      <c r="D12" s="80">
        <v>163</v>
      </c>
      <c r="E12" s="80">
        <v>32</v>
      </c>
      <c r="F12" s="80">
        <v>195</v>
      </c>
      <c r="G12" s="80">
        <v>63</v>
      </c>
      <c r="H12" s="80">
        <v>53</v>
      </c>
      <c r="I12" s="80">
        <v>10</v>
      </c>
      <c r="J12" s="80">
        <v>62</v>
      </c>
      <c r="K12" s="80">
        <v>214</v>
      </c>
      <c r="L12" s="80">
        <v>184</v>
      </c>
      <c r="M12" s="80">
        <v>30</v>
      </c>
      <c r="N12" s="80">
        <v>214</v>
      </c>
      <c r="O12" s="80">
        <v>71</v>
      </c>
      <c r="P12" s="80">
        <v>60</v>
      </c>
      <c r="Q12" s="80">
        <v>11</v>
      </c>
      <c r="R12" s="80">
        <v>71</v>
      </c>
      <c r="S12" s="80">
        <v>9</v>
      </c>
      <c r="T12" s="80">
        <v>27</v>
      </c>
      <c r="U12" s="80">
        <v>6</v>
      </c>
      <c r="V12" s="80">
        <v>33</v>
      </c>
      <c r="W12" s="80">
        <v>8</v>
      </c>
      <c r="X12" s="80">
        <v>13</v>
      </c>
      <c r="Y12" s="80">
        <v>4</v>
      </c>
      <c r="Z12" s="80">
        <v>17</v>
      </c>
      <c r="AA12" s="80">
        <v>0</v>
      </c>
      <c r="AB12" s="80">
        <v>0</v>
      </c>
      <c r="AC12" s="80">
        <v>0</v>
      </c>
      <c r="AD12" s="80">
        <v>0</v>
      </c>
      <c r="AE12" s="80">
        <v>0</v>
      </c>
      <c r="AF12" s="80">
        <v>0</v>
      </c>
      <c r="AG12" s="80">
        <v>0</v>
      </c>
      <c r="AH12" s="80">
        <v>0</v>
      </c>
      <c r="AI12" s="80">
        <v>10</v>
      </c>
      <c r="AJ12" s="80">
        <v>56</v>
      </c>
      <c r="AK12" s="80">
        <v>8</v>
      </c>
      <c r="AL12" s="80">
        <v>64</v>
      </c>
    </row>
    <row r="13" spans="1:38" ht="15.6" x14ac:dyDescent="0.3">
      <c r="B13" s="82" t="s">
        <v>10</v>
      </c>
      <c r="C13" s="83">
        <v>1397</v>
      </c>
      <c r="D13" s="83">
        <v>1155</v>
      </c>
      <c r="E13" s="83">
        <v>190</v>
      </c>
      <c r="F13" s="83">
        <v>1348</v>
      </c>
      <c r="G13" s="83">
        <v>384</v>
      </c>
      <c r="H13" s="83">
        <v>332</v>
      </c>
      <c r="I13" s="83">
        <v>49</v>
      </c>
      <c r="J13" s="83">
        <v>380</v>
      </c>
      <c r="K13" s="83">
        <v>702</v>
      </c>
      <c r="L13" s="83">
        <v>577</v>
      </c>
      <c r="M13" s="83">
        <v>112</v>
      </c>
      <c r="N13" s="83">
        <v>689</v>
      </c>
      <c r="O13" s="83">
        <v>234</v>
      </c>
      <c r="P13" s="83">
        <v>196</v>
      </c>
      <c r="Q13" s="83">
        <v>33</v>
      </c>
      <c r="R13" s="83">
        <v>233</v>
      </c>
      <c r="S13" s="83">
        <v>61</v>
      </c>
      <c r="T13" s="83">
        <v>226</v>
      </c>
      <c r="U13" s="83">
        <v>57</v>
      </c>
      <c r="V13" s="83">
        <v>283</v>
      </c>
      <c r="W13" s="83">
        <v>32</v>
      </c>
      <c r="X13" s="83">
        <v>101</v>
      </c>
      <c r="Y13" s="83">
        <v>18</v>
      </c>
      <c r="Z13" s="83">
        <v>119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84">
        <v>0</v>
      </c>
      <c r="AH13" s="84">
        <v>0</v>
      </c>
      <c r="AI13" s="84">
        <v>23</v>
      </c>
      <c r="AJ13" s="84">
        <v>205</v>
      </c>
      <c r="AK13" s="84">
        <v>39</v>
      </c>
      <c r="AL13" s="84">
        <v>246</v>
      </c>
    </row>
  </sheetData>
  <printOptions horizontalCentered="1" verticalCentered="1"/>
  <pageMargins left="0.7" right="0.7" top="0.75" bottom="0.75" header="0.3" footer="0.3"/>
  <pageSetup scale="4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F2E4A-DF76-46A8-97AB-2FEBB38FE45F}">
  <sheetPr>
    <pageSetUpPr fitToPage="1"/>
  </sheetPr>
  <dimension ref="A4:M14"/>
  <sheetViews>
    <sheetView workbookViewId="0">
      <selection activeCell="A5" sqref="A5"/>
    </sheetView>
  </sheetViews>
  <sheetFormatPr defaultColWidth="11.5546875" defaultRowHeight="15" x14ac:dyDescent="0.25"/>
  <cols>
    <col min="1" max="1" width="16.6640625" style="125" customWidth="1"/>
    <col min="2" max="9" width="11.5546875" style="125"/>
    <col min="10" max="10" width="12.5546875" style="125" customWidth="1"/>
    <col min="11" max="16384" width="11.5546875" style="125"/>
  </cols>
  <sheetData>
    <row r="4" spans="1:13" x14ac:dyDescent="0.25">
      <c r="A4" s="164">
        <v>45261</v>
      </c>
    </row>
    <row r="5" spans="1:13" s="37" customFormat="1" ht="15.6" x14ac:dyDescent="0.3">
      <c r="A5" s="85" t="s">
        <v>4</v>
      </c>
      <c r="B5" s="71" t="s">
        <v>46</v>
      </c>
      <c r="C5" s="86" t="s">
        <v>8</v>
      </c>
      <c r="D5" s="87" t="s">
        <v>9</v>
      </c>
      <c r="E5" s="88" t="s">
        <v>37</v>
      </c>
      <c r="F5" s="71" t="s">
        <v>47</v>
      </c>
      <c r="G5" s="86" t="s">
        <v>8</v>
      </c>
      <c r="H5" s="87" t="s">
        <v>9</v>
      </c>
      <c r="I5" s="88" t="s">
        <v>37</v>
      </c>
      <c r="J5" s="71" t="s">
        <v>48</v>
      </c>
      <c r="K5" s="86" t="s">
        <v>8</v>
      </c>
      <c r="L5" s="87" t="s">
        <v>9</v>
      </c>
      <c r="M5" s="89" t="s">
        <v>37</v>
      </c>
    </row>
    <row r="6" spans="1:13" s="37" customFormat="1" ht="15.6" x14ac:dyDescent="0.3">
      <c r="A6" s="36" t="s">
        <v>19</v>
      </c>
      <c r="B6" s="90"/>
      <c r="C6" s="90"/>
      <c r="D6" s="91"/>
      <c r="E6" s="92"/>
      <c r="F6" s="93">
        <v>1</v>
      </c>
      <c r="G6" s="94">
        <v>11</v>
      </c>
      <c r="H6" s="95">
        <v>1</v>
      </c>
      <c r="I6" s="96">
        <v>12</v>
      </c>
      <c r="J6" s="97">
        <v>2</v>
      </c>
      <c r="K6" s="97">
        <v>20</v>
      </c>
      <c r="L6" s="97">
        <v>16</v>
      </c>
      <c r="M6" s="98">
        <v>36</v>
      </c>
    </row>
    <row r="7" spans="1:13" s="37" customFormat="1" ht="15.6" x14ac:dyDescent="0.3">
      <c r="A7" s="36" t="s">
        <v>12</v>
      </c>
      <c r="B7" s="99"/>
      <c r="C7" s="99"/>
      <c r="D7" s="100"/>
      <c r="E7" s="101"/>
      <c r="F7" s="102"/>
      <c r="G7" s="102"/>
      <c r="H7" s="102"/>
      <c r="I7" s="102"/>
      <c r="J7" s="103">
        <v>2</v>
      </c>
      <c r="K7" s="103">
        <v>13</v>
      </c>
      <c r="L7" s="55">
        <v>1</v>
      </c>
      <c r="M7" s="104">
        <v>14</v>
      </c>
    </row>
    <row r="8" spans="1:13" s="37" customFormat="1" ht="15.6" x14ac:dyDescent="0.3">
      <c r="A8" s="36" t="s">
        <v>13</v>
      </c>
      <c r="B8" s="99"/>
      <c r="C8" s="99"/>
      <c r="D8" s="100"/>
      <c r="E8" s="92"/>
      <c r="F8" s="105"/>
      <c r="G8" s="106"/>
      <c r="H8" s="106"/>
      <c r="I8" s="107"/>
      <c r="J8" s="108"/>
      <c r="K8" s="108"/>
      <c r="L8" s="97"/>
      <c r="M8" s="109"/>
    </row>
    <row r="9" spans="1:13" s="37" customFormat="1" ht="15.6" x14ac:dyDescent="0.3">
      <c r="A9" s="36" t="s">
        <v>14</v>
      </c>
      <c r="B9" s="90"/>
      <c r="C9" s="90"/>
      <c r="D9" s="100"/>
      <c r="E9" s="92"/>
      <c r="F9" s="110">
        <v>5</v>
      </c>
      <c r="G9" s="95">
        <v>68</v>
      </c>
      <c r="H9" s="95">
        <v>8</v>
      </c>
      <c r="I9" s="111">
        <v>86</v>
      </c>
      <c r="J9" s="97">
        <v>3</v>
      </c>
      <c r="K9" s="97">
        <v>37</v>
      </c>
      <c r="L9" s="103">
        <v>16</v>
      </c>
      <c r="M9" s="109">
        <v>53</v>
      </c>
    </row>
    <row r="10" spans="1:13" s="37" customFormat="1" ht="15.6" x14ac:dyDescent="0.3">
      <c r="A10" s="36" t="s">
        <v>15</v>
      </c>
      <c r="B10" s="99"/>
      <c r="C10" s="99"/>
      <c r="D10" s="112"/>
      <c r="E10" s="113"/>
      <c r="F10" s="110"/>
      <c r="G10" s="95"/>
      <c r="H10" s="95"/>
      <c r="I10" s="111"/>
      <c r="J10" s="97"/>
      <c r="K10" s="97"/>
      <c r="L10" s="103"/>
      <c r="M10" s="109"/>
    </row>
    <row r="11" spans="1:13" s="37" customFormat="1" ht="15.6" x14ac:dyDescent="0.3">
      <c r="A11" s="36" t="s">
        <v>16</v>
      </c>
      <c r="B11" s="99"/>
      <c r="C11" s="99"/>
      <c r="D11" s="112"/>
      <c r="E11" s="113"/>
      <c r="F11" s="110"/>
      <c r="G11" s="95"/>
      <c r="H11" s="95"/>
      <c r="I11" s="111"/>
      <c r="J11" s="97"/>
      <c r="K11" s="97"/>
      <c r="L11" s="103"/>
      <c r="M11" s="109"/>
    </row>
    <row r="12" spans="1:13" s="37" customFormat="1" ht="15.6" x14ac:dyDescent="0.3">
      <c r="A12" s="36" t="s">
        <v>17</v>
      </c>
      <c r="B12" s="99"/>
      <c r="C12" s="99"/>
      <c r="D12" s="112"/>
      <c r="E12" s="113"/>
      <c r="F12" s="110"/>
      <c r="G12" s="95"/>
      <c r="H12" s="95"/>
      <c r="I12" s="111"/>
      <c r="J12" s="97"/>
      <c r="K12" s="97"/>
      <c r="L12" s="97"/>
      <c r="M12" s="98"/>
    </row>
    <row r="13" spans="1:13" s="37" customFormat="1" ht="15.6" x14ac:dyDescent="0.3">
      <c r="A13" s="36" t="s">
        <v>18</v>
      </c>
      <c r="B13" s="99"/>
      <c r="C13" s="99"/>
      <c r="D13" s="114"/>
      <c r="E13" s="115"/>
      <c r="F13" s="110"/>
      <c r="G13" s="95"/>
      <c r="H13" s="95"/>
      <c r="I13" s="111"/>
      <c r="J13" s="97"/>
      <c r="K13" s="97"/>
      <c r="L13" s="97"/>
      <c r="M13" s="98"/>
    </row>
    <row r="14" spans="1:13" s="71" customFormat="1" ht="17.399999999999999" x14ac:dyDescent="0.3">
      <c r="A14" s="36" t="s">
        <v>10</v>
      </c>
      <c r="B14" s="116"/>
      <c r="C14" s="116"/>
      <c r="D14" s="117"/>
      <c r="E14" s="118"/>
      <c r="F14" s="119">
        <v>6</v>
      </c>
      <c r="G14" s="120">
        <v>79</v>
      </c>
      <c r="H14" s="120">
        <v>9</v>
      </c>
      <c r="I14" s="121">
        <v>98</v>
      </c>
      <c r="J14" s="122">
        <v>7</v>
      </c>
      <c r="K14" s="122">
        <v>70</v>
      </c>
      <c r="L14" s="123">
        <v>33</v>
      </c>
      <c r="M14" s="124">
        <v>103</v>
      </c>
    </row>
  </sheetData>
  <printOptions horizontalCentered="1" verticalCentered="1"/>
  <pageMargins left="0.7" right="0.7" top="0.75" bottom="0.75" header="0.3" footer="0.3"/>
  <pageSetup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C1690-A206-4E2C-9A11-5DD3D4B31485}">
  <sheetPr>
    <pageSetUpPr fitToPage="1"/>
  </sheetPr>
  <dimension ref="A3:Z21"/>
  <sheetViews>
    <sheetView workbookViewId="0">
      <selection activeCell="M1" sqref="M1"/>
    </sheetView>
  </sheetViews>
  <sheetFormatPr defaultColWidth="11.5546875" defaultRowHeight="14.4" x14ac:dyDescent="0.3"/>
  <cols>
    <col min="1" max="1" width="5.6640625" customWidth="1"/>
    <col min="2" max="2" width="15.33203125" customWidth="1"/>
    <col min="7" max="7" width="15.109375" customWidth="1"/>
  </cols>
  <sheetData>
    <row r="3" spans="1:26" ht="18" x14ac:dyDescent="0.35">
      <c r="A3" s="262"/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</row>
    <row r="4" spans="1:26" ht="18" x14ac:dyDescent="0.3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</row>
    <row r="5" spans="1:26" ht="18" x14ac:dyDescent="0.35">
      <c r="A5" s="262" t="s">
        <v>49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</row>
    <row r="6" spans="1:26" x14ac:dyDescent="0.3">
      <c r="A6" s="225" t="s">
        <v>50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</row>
    <row r="7" spans="1:26" ht="18" x14ac:dyDescent="0.35">
      <c r="A7" s="127" t="s">
        <v>51</v>
      </c>
      <c r="B7" s="66" t="s">
        <v>52</v>
      </c>
    </row>
    <row r="8" spans="1:26" ht="42.6" customHeight="1" x14ac:dyDescent="0.3">
      <c r="A8" s="128"/>
      <c r="B8" s="129" t="s">
        <v>4</v>
      </c>
      <c r="C8" s="130" t="s">
        <v>45</v>
      </c>
      <c r="D8" s="131" t="s">
        <v>8</v>
      </c>
      <c r="E8" s="132" t="s">
        <v>9</v>
      </c>
      <c r="F8" s="133" t="s">
        <v>53</v>
      </c>
      <c r="G8" s="130" t="s">
        <v>54</v>
      </c>
      <c r="H8" s="131" t="s">
        <v>8</v>
      </c>
      <c r="I8" s="132" t="s">
        <v>9</v>
      </c>
      <c r="J8" s="133" t="s">
        <v>53</v>
      </c>
      <c r="K8" s="130" t="s">
        <v>55</v>
      </c>
      <c r="L8" s="131" t="s">
        <v>8</v>
      </c>
      <c r="M8" s="132" t="s">
        <v>9</v>
      </c>
      <c r="N8" s="133" t="s">
        <v>53</v>
      </c>
      <c r="O8" s="130" t="s">
        <v>56</v>
      </c>
      <c r="P8" s="131" t="s">
        <v>8</v>
      </c>
      <c r="Q8" s="132" t="s">
        <v>9</v>
      </c>
      <c r="R8" s="133" t="s">
        <v>53</v>
      </c>
      <c r="S8" s="130" t="s">
        <v>57</v>
      </c>
      <c r="T8" s="131" t="s">
        <v>8</v>
      </c>
      <c r="U8" s="132" t="s">
        <v>9</v>
      </c>
      <c r="V8" s="133" t="s">
        <v>53</v>
      </c>
      <c r="W8" s="130" t="s">
        <v>58</v>
      </c>
      <c r="X8" s="131" t="s">
        <v>8</v>
      </c>
      <c r="Y8" s="132" t="s">
        <v>9</v>
      </c>
      <c r="Z8" s="133" t="s">
        <v>53</v>
      </c>
    </row>
    <row r="9" spans="1:26" ht="15.6" x14ac:dyDescent="0.3">
      <c r="A9" s="134">
        <v>1</v>
      </c>
      <c r="B9" s="135" t="s">
        <v>19</v>
      </c>
      <c r="C9" s="80"/>
      <c r="D9" s="80"/>
      <c r="E9" s="80"/>
      <c r="F9" s="80"/>
      <c r="G9" s="136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</row>
    <row r="10" spans="1:26" ht="15.6" x14ac:dyDescent="0.3">
      <c r="A10" s="134">
        <v>2</v>
      </c>
      <c r="B10" s="137" t="s">
        <v>12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</row>
    <row r="11" spans="1:26" ht="15.6" x14ac:dyDescent="0.3">
      <c r="A11" s="134">
        <v>3</v>
      </c>
      <c r="B11" s="135" t="s">
        <v>13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>
        <v>128</v>
      </c>
      <c r="U11" s="80">
        <v>86</v>
      </c>
      <c r="V11" s="80">
        <v>214</v>
      </c>
      <c r="W11" s="80"/>
      <c r="X11" s="80"/>
      <c r="Y11" s="80"/>
      <c r="Z11" s="80"/>
    </row>
    <row r="12" spans="1:26" ht="15.6" x14ac:dyDescent="0.3">
      <c r="A12" s="134">
        <v>4</v>
      </c>
      <c r="B12" s="135" t="s">
        <v>14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>
        <v>373</v>
      </c>
      <c r="U12" s="80">
        <v>250</v>
      </c>
      <c r="V12" s="80">
        <v>623</v>
      </c>
      <c r="W12" s="80"/>
      <c r="X12" s="80"/>
      <c r="Y12" s="80"/>
      <c r="Z12" s="80"/>
    </row>
    <row r="13" spans="1:26" ht="15.6" x14ac:dyDescent="0.3">
      <c r="A13" s="134">
        <v>5</v>
      </c>
      <c r="B13" s="135" t="s">
        <v>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 spans="1:26" ht="15.6" x14ac:dyDescent="0.3">
      <c r="A14" s="134">
        <v>6</v>
      </c>
      <c r="B14" s="135" t="s">
        <v>16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spans="1:26" ht="15.6" x14ac:dyDescent="0.3">
      <c r="A15" s="134">
        <v>7</v>
      </c>
      <c r="B15" s="135" t="s">
        <v>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spans="1:26" ht="15.6" x14ac:dyDescent="0.3">
      <c r="A16" s="134">
        <v>8</v>
      </c>
      <c r="B16" s="135" t="s">
        <v>18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ht="15.6" x14ac:dyDescent="0.3">
      <c r="A17" s="134">
        <v>9</v>
      </c>
      <c r="B17" s="137" t="s">
        <v>59</v>
      </c>
      <c r="C17" s="80"/>
      <c r="D17" s="80"/>
      <c r="E17" s="80"/>
      <c r="F17" s="80"/>
      <c r="G17" s="80"/>
      <c r="H17" s="80"/>
      <c r="I17" s="80"/>
      <c r="J17" s="80"/>
      <c r="K17" s="80"/>
      <c r="L17" s="80">
        <v>2</v>
      </c>
      <c r="M17" s="80">
        <v>3</v>
      </c>
      <c r="N17" s="80">
        <v>5</v>
      </c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ht="15.6" x14ac:dyDescent="0.3">
      <c r="A18" s="134"/>
      <c r="B18" s="138" t="s">
        <v>10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139"/>
      <c r="P18" s="139"/>
      <c r="Q18" s="139"/>
      <c r="R18" s="139">
        <f>SUM(R10:R17)</f>
        <v>0</v>
      </c>
      <c r="S18" s="139"/>
      <c r="T18" s="139"/>
      <c r="U18" s="139"/>
      <c r="V18" s="139"/>
      <c r="W18" s="139"/>
      <c r="X18" s="139"/>
      <c r="Y18" s="139"/>
      <c r="Z18" s="139"/>
    </row>
    <row r="19" spans="1:26" x14ac:dyDescent="0.3">
      <c r="A19" s="140"/>
      <c r="B19" s="141"/>
      <c r="C19" s="141"/>
      <c r="D19" s="141"/>
      <c r="E19" s="142"/>
      <c r="F19" s="140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2"/>
    </row>
    <row r="21" spans="1:26" x14ac:dyDescent="0.3">
      <c r="A21" s="263"/>
      <c r="B21" s="263"/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</row>
  </sheetData>
  <mergeCells count="4">
    <mergeCell ref="A3:Z3"/>
    <mergeCell ref="A5:Z5"/>
    <mergeCell ref="A6:Z6"/>
    <mergeCell ref="A21:Z21"/>
  </mergeCells>
  <printOptions horizontalCentered="1" verticalCentered="1"/>
  <pageMargins left="0.7" right="0.7" top="0.75" bottom="0.75" header="0.3" footer="0.3"/>
  <pageSetup scale="3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0478E-AB1C-4A79-BEA2-5E67B9B36054}">
  <sheetPr>
    <pageSetUpPr fitToPage="1"/>
  </sheetPr>
  <dimension ref="A4:E40"/>
  <sheetViews>
    <sheetView workbookViewId="0">
      <selection activeCell="D7" sqref="D7"/>
    </sheetView>
  </sheetViews>
  <sheetFormatPr defaultColWidth="11.44140625" defaultRowHeight="14.4" x14ac:dyDescent="0.3"/>
  <cols>
    <col min="1" max="1" width="8.6640625" customWidth="1"/>
    <col min="2" max="2" width="44.33203125" customWidth="1"/>
    <col min="3" max="3" width="11.33203125" customWidth="1"/>
  </cols>
  <sheetData>
    <row r="4" spans="1:3" ht="24" customHeight="1" x14ac:dyDescent="0.35">
      <c r="A4" s="143" t="s">
        <v>60</v>
      </c>
      <c r="B4" s="143"/>
      <c r="C4" s="143"/>
    </row>
    <row r="5" spans="1:3" ht="24" customHeight="1" x14ac:dyDescent="0.3">
      <c r="A5" s="144" t="s">
        <v>93</v>
      </c>
      <c r="B5" s="144"/>
      <c r="C5" s="144"/>
    </row>
    <row r="7" spans="1:3" ht="30" customHeight="1" x14ac:dyDescent="0.3">
      <c r="A7" s="145" t="s">
        <v>61</v>
      </c>
      <c r="B7" s="145" t="s">
        <v>62</v>
      </c>
      <c r="C7" s="73" t="s">
        <v>63</v>
      </c>
    </row>
    <row r="8" spans="1:3" ht="30" customHeight="1" x14ac:dyDescent="0.3">
      <c r="A8" s="146">
        <v>1</v>
      </c>
      <c r="B8" s="147" t="s">
        <v>64</v>
      </c>
      <c r="C8" s="148">
        <v>2</v>
      </c>
    </row>
    <row r="9" spans="1:3" ht="30" customHeight="1" x14ac:dyDescent="0.3">
      <c r="A9" s="146">
        <v>2</v>
      </c>
      <c r="B9" s="147" t="s">
        <v>65</v>
      </c>
      <c r="C9" s="149">
        <v>12</v>
      </c>
    </row>
    <row r="10" spans="1:3" ht="30" customHeight="1" x14ac:dyDescent="0.3">
      <c r="A10" s="146">
        <v>3</v>
      </c>
      <c r="B10" s="147" t="s">
        <v>66</v>
      </c>
      <c r="C10" s="149">
        <v>0</v>
      </c>
    </row>
    <row r="11" spans="1:3" ht="30" customHeight="1" x14ac:dyDescent="0.3">
      <c r="A11" s="146">
        <v>4</v>
      </c>
      <c r="B11" s="147" t="s">
        <v>67</v>
      </c>
      <c r="C11" s="149">
        <v>0</v>
      </c>
    </row>
    <row r="12" spans="1:3" ht="30" customHeight="1" x14ac:dyDescent="0.3">
      <c r="A12" s="146">
        <v>5</v>
      </c>
      <c r="B12" s="147" t="s">
        <v>68</v>
      </c>
      <c r="C12" s="149">
        <v>14</v>
      </c>
    </row>
    <row r="13" spans="1:3" ht="30" customHeight="1" x14ac:dyDescent="0.3">
      <c r="A13" s="146">
        <v>6</v>
      </c>
      <c r="B13" s="147" t="s">
        <v>69</v>
      </c>
      <c r="C13" s="149">
        <v>6</v>
      </c>
    </row>
    <row r="15" spans="1:3" ht="18" x14ac:dyDescent="0.35">
      <c r="A15" s="143" t="s">
        <v>70</v>
      </c>
      <c r="B15" s="143"/>
      <c r="C15" s="150"/>
    </row>
    <row r="17" spans="1:5" x14ac:dyDescent="0.3">
      <c r="A17" s="73" t="s">
        <v>61</v>
      </c>
      <c r="B17" s="151" t="s">
        <v>62</v>
      </c>
      <c r="C17" s="152" t="s">
        <v>63</v>
      </c>
    </row>
    <row r="18" spans="1:5" x14ac:dyDescent="0.3">
      <c r="A18" s="146">
        <v>1</v>
      </c>
      <c r="B18" s="153" t="s">
        <v>71</v>
      </c>
      <c r="C18" s="146">
        <v>10</v>
      </c>
    </row>
    <row r="19" spans="1:5" x14ac:dyDescent="0.3">
      <c r="A19" s="146">
        <v>2</v>
      </c>
      <c r="B19" s="153" t="s">
        <v>72</v>
      </c>
      <c r="C19" s="146">
        <v>10</v>
      </c>
    </row>
    <row r="20" spans="1:5" x14ac:dyDescent="0.3">
      <c r="A20" s="146">
        <v>3</v>
      </c>
      <c r="B20" s="153" t="s">
        <v>73</v>
      </c>
      <c r="C20" s="146">
        <v>10</v>
      </c>
    </row>
    <row r="21" spans="1:5" x14ac:dyDescent="0.3">
      <c r="A21" s="146">
        <v>4</v>
      </c>
      <c r="B21" s="153" t="s">
        <v>74</v>
      </c>
      <c r="C21" s="146">
        <v>10</v>
      </c>
    </row>
    <row r="22" spans="1:5" x14ac:dyDescent="0.3">
      <c r="A22" s="146">
        <v>5</v>
      </c>
      <c r="B22" s="153" t="s">
        <v>75</v>
      </c>
      <c r="C22" s="149">
        <v>0</v>
      </c>
    </row>
    <row r="23" spans="1:5" x14ac:dyDescent="0.3">
      <c r="A23" s="146">
        <v>6</v>
      </c>
      <c r="B23" s="153" t="s">
        <v>76</v>
      </c>
      <c r="C23" s="146">
        <v>6</v>
      </c>
    </row>
    <row r="24" spans="1:5" ht="28.8" x14ac:dyDescent="0.3">
      <c r="A24" s="146">
        <v>7</v>
      </c>
      <c r="B24" s="153" t="s">
        <v>77</v>
      </c>
      <c r="C24" s="154">
        <v>532.875</v>
      </c>
    </row>
    <row r="25" spans="1:5" ht="28.8" x14ac:dyDescent="0.3">
      <c r="A25" s="146">
        <v>8</v>
      </c>
      <c r="B25" s="153" t="s">
        <v>78</v>
      </c>
      <c r="C25" s="146">
        <v>4</v>
      </c>
    </row>
    <row r="27" spans="1:5" ht="15.6" x14ac:dyDescent="0.3">
      <c r="A27" s="264" t="s">
        <v>92</v>
      </c>
      <c r="B27" s="264"/>
      <c r="C27" s="264"/>
    </row>
    <row r="29" spans="1:5" x14ac:dyDescent="0.3">
      <c r="C29" s="265" t="s">
        <v>79</v>
      </c>
      <c r="D29" s="266"/>
      <c r="E29" s="267"/>
    </row>
    <row r="30" spans="1:5" x14ac:dyDescent="0.3">
      <c r="A30" s="73" t="s">
        <v>61</v>
      </c>
      <c r="B30" s="73" t="s">
        <v>62</v>
      </c>
      <c r="C30" s="155" t="s">
        <v>80</v>
      </c>
      <c r="D30" s="155" t="s">
        <v>81</v>
      </c>
      <c r="E30" s="155" t="s">
        <v>20</v>
      </c>
    </row>
    <row r="31" spans="1:5" ht="28.8" x14ac:dyDescent="0.3">
      <c r="A31" s="146">
        <v>1</v>
      </c>
      <c r="B31" s="147" t="s">
        <v>82</v>
      </c>
      <c r="C31" s="156">
        <v>6</v>
      </c>
      <c r="D31" s="157">
        <v>33</v>
      </c>
      <c r="E31" s="157">
        <f>SUM(C31:D31)</f>
        <v>39</v>
      </c>
    </row>
    <row r="32" spans="1:5" ht="28.8" x14ac:dyDescent="0.3">
      <c r="A32" s="146">
        <v>2</v>
      </c>
      <c r="B32" s="147" t="s">
        <v>83</v>
      </c>
      <c r="C32" s="156">
        <v>6</v>
      </c>
      <c r="D32" s="157">
        <v>33</v>
      </c>
      <c r="E32" s="157">
        <f t="shared" ref="E32:E40" si="0">SUM(C32:D32)</f>
        <v>39</v>
      </c>
    </row>
    <row r="33" spans="1:5" ht="28.8" x14ac:dyDescent="0.3">
      <c r="A33" s="146">
        <v>3</v>
      </c>
      <c r="B33" s="147" t="s">
        <v>84</v>
      </c>
      <c r="C33" s="156">
        <v>6</v>
      </c>
      <c r="D33" s="157">
        <v>33</v>
      </c>
      <c r="E33" s="157">
        <f t="shared" si="0"/>
        <v>39</v>
      </c>
    </row>
    <row r="34" spans="1:5" ht="28.8" x14ac:dyDescent="0.3">
      <c r="A34" s="146">
        <v>4</v>
      </c>
      <c r="B34" s="147" t="s">
        <v>85</v>
      </c>
      <c r="C34" s="156">
        <v>0</v>
      </c>
      <c r="D34" s="157">
        <v>0</v>
      </c>
      <c r="E34" s="157">
        <f t="shared" si="0"/>
        <v>0</v>
      </c>
    </row>
    <row r="35" spans="1:5" ht="28.8" x14ac:dyDescent="0.3">
      <c r="A35" s="146">
        <v>5</v>
      </c>
      <c r="B35" s="147" t="s">
        <v>86</v>
      </c>
      <c r="C35" s="156">
        <v>6</v>
      </c>
      <c r="D35" s="157">
        <v>37</v>
      </c>
      <c r="E35" s="157">
        <f t="shared" si="0"/>
        <v>43</v>
      </c>
    </row>
    <row r="36" spans="1:5" x14ac:dyDescent="0.3">
      <c r="A36" s="146">
        <v>6</v>
      </c>
      <c r="B36" s="147" t="s">
        <v>87</v>
      </c>
      <c r="C36" s="268"/>
      <c r="D36" s="269"/>
      <c r="E36" s="157">
        <f t="shared" si="0"/>
        <v>0</v>
      </c>
    </row>
    <row r="37" spans="1:5" ht="28.8" x14ac:dyDescent="0.3">
      <c r="A37" s="146">
        <v>7</v>
      </c>
      <c r="B37" s="147" t="s">
        <v>88</v>
      </c>
      <c r="C37" s="158">
        <v>1104.58</v>
      </c>
      <c r="D37" s="159">
        <v>1720.83</v>
      </c>
      <c r="E37" s="160">
        <f t="shared" si="0"/>
        <v>2825.41</v>
      </c>
    </row>
    <row r="38" spans="1:5" ht="28.8" x14ac:dyDescent="0.3">
      <c r="A38" s="146">
        <v>8</v>
      </c>
      <c r="B38" s="147" t="s">
        <v>89</v>
      </c>
      <c r="C38" s="161">
        <v>224033.3</v>
      </c>
      <c r="D38" s="161">
        <v>599595.6</v>
      </c>
      <c r="E38" s="160">
        <f t="shared" si="0"/>
        <v>823628.89999999991</v>
      </c>
    </row>
    <row r="39" spans="1:5" x14ac:dyDescent="0.3">
      <c r="A39" s="146">
        <v>9</v>
      </c>
      <c r="B39" s="147" t="s">
        <v>90</v>
      </c>
      <c r="C39" s="268">
        <v>4</v>
      </c>
      <c r="D39" s="269"/>
      <c r="E39" s="157">
        <f t="shared" si="0"/>
        <v>4</v>
      </c>
    </row>
    <row r="40" spans="1:5" x14ac:dyDescent="0.3">
      <c r="A40" s="162">
        <v>10</v>
      </c>
      <c r="B40" s="147" t="s">
        <v>91</v>
      </c>
      <c r="C40" s="268">
        <v>0</v>
      </c>
      <c r="D40" s="269"/>
      <c r="E40" s="157">
        <f t="shared" si="0"/>
        <v>0</v>
      </c>
    </row>
  </sheetData>
  <mergeCells count="5">
    <mergeCell ref="A27:C27"/>
    <mergeCell ref="C29:E29"/>
    <mergeCell ref="C36:D36"/>
    <mergeCell ref="C39:D39"/>
    <mergeCell ref="C40:D40"/>
  </mergeCells>
  <printOptions horizontalCentered="1"/>
  <pageMargins left="0" right="0" top="0.74803149606299213" bottom="0.74803149606299213" header="0.31496062992125984" footer="0.31496062992125984"/>
  <pageSetup scale="7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9B334-6B12-4097-8158-25EF2C1593CA}">
  <dimension ref="A1"/>
  <sheetViews>
    <sheetView workbookViewId="0"/>
  </sheetViews>
  <sheetFormatPr defaultColWidth="11.5546875"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SIEMBRA</vt:lpstr>
      <vt:lpstr>MIP</vt:lpstr>
      <vt:lpstr>POSCOSECHA</vt:lpstr>
      <vt:lpstr>EXTENSIÓN</vt:lpstr>
      <vt:lpstr>CAPACITACIÓN</vt:lpstr>
      <vt:lpstr>DES RURAL</vt:lpstr>
      <vt:lpstr>M&amp;C</vt:lpstr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 cruz</dc:creator>
  <cp:lastModifiedBy>Roque Ernesto Zabala Alcantara</cp:lastModifiedBy>
  <cp:lastPrinted>2024-01-22T17:58:31Z</cp:lastPrinted>
  <dcterms:created xsi:type="dcterms:W3CDTF">2024-01-11T13:26:56Z</dcterms:created>
  <dcterms:modified xsi:type="dcterms:W3CDTF">2024-01-22T17:58:35Z</dcterms:modified>
</cp:coreProperties>
</file>