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AÑO 2023\Extensión Octubre 2023\Informe de Ejecución Octubre 2023\"/>
    </mc:Choice>
  </mc:AlternateContent>
  <xr:revisionPtr revIDLastSave="0" documentId="13_ncr:1_{5B04C444-FFFC-40A6-A736-EB293F2ECD6C}" xr6:coauthVersionLast="47" xr6:coauthVersionMax="47" xr10:uidLastSave="{00000000-0000-0000-0000-000000000000}"/>
  <bookViews>
    <workbookView xWindow="-108" yWindow="-108" windowWidth="23256" windowHeight="12456" xr2:uid="{678A414F-3832-4836-A26E-A82FBC4792AC}"/>
  </bookViews>
  <sheets>
    <sheet name="PRODUCCIÓN" sheetId="2" r:id="rId1"/>
    <sheet name="MIP" sheetId="3" r:id="rId2"/>
    <sheet name="POSCOSECHA" sheetId="4" r:id="rId3"/>
    <sheet name="EXTENSIÓN" sheetId="5" r:id="rId4"/>
    <sheet name="CAPACITACIÓN" sheetId="7" r:id="rId5"/>
    <sheet name="M&amp;C" sheetId="6" r:id="rId6"/>
    <sheet name="DES. RURAL" sheetId="1" r:id="rId7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6" l="1"/>
  <c r="E38" i="6"/>
  <c r="E37" i="6"/>
  <c r="E36" i="6"/>
  <c r="E35" i="6"/>
  <c r="E34" i="6"/>
  <c r="E33" i="6"/>
  <c r="E32" i="6"/>
  <c r="E31" i="6"/>
  <c r="E30" i="6"/>
  <c r="I17" i="4" l="1"/>
  <c r="I16" i="4"/>
  <c r="I15" i="4"/>
  <c r="I14" i="4"/>
  <c r="I13" i="4"/>
  <c r="I12" i="4"/>
  <c r="I11" i="4"/>
  <c r="I10" i="4"/>
  <c r="I18" i="4" s="1"/>
  <c r="I70" i="4"/>
  <c r="G70" i="4"/>
  <c r="F70" i="4"/>
  <c r="D70" i="4"/>
  <c r="C70" i="4"/>
  <c r="L69" i="4"/>
  <c r="H69" i="4"/>
  <c r="E69" i="4"/>
  <c r="L68" i="4"/>
  <c r="H68" i="4"/>
  <c r="E68" i="4"/>
  <c r="L67" i="4"/>
  <c r="H67" i="4"/>
  <c r="E67" i="4"/>
  <c r="L66" i="4"/>
  <c r="H66" i="4"/>
  <c r="E66" i="4"/>
  <c r="L65" i="4"/>
  <c r="H65" i="4"/>
  <c r="E65" i="4"/>
  <c r="L64" i="4"/>
  <c r="H64" i="4"/>
  <c r="E64" i="4"/>
  <c r="L63" i="4"/>
  <c r="H63" i="4"/>
  <c r="E63" i="4"/>
  <c r="L62" i="4"/>
  <c r="H62" i="4"/>
  <c r="E62" i="4"/>
  <c r="L61" i="4"/>
  <c r="L70" i="4" s="1"/>
  <c r="H61" i="4"/>
  <c r="E61" i="4"/>
  <c r="L60" i="4"/>
  <c r="H60" i="4"/>
  <c r="E60" i="4"/>
  <c r="G55" i="4"/>
  <c r="H18" i="4"/>
  <c r="G18" i="4"/>
  <c r="F18" i="4"/>
  <c r="E18" i="4"/>
  <c r="D18" i="4"/>
  <c r="E70" i="4" l="1"/>
  <c r="H70" i="4"/>
  <c r="L30" i="3" l="1"/>
  <c r="K30" i="3"/>
  <c r="J30" i="3"/>
  <c r="I30" i="3"/>
  <c r="E30" i="3"/>
  <c r="D30" i="3"/>
  <c r="C30" i="3"/>
  <c r="M29" i="3"/>
  <c r="G29" i="3"/>
  <c r="M28" i="3"/>
  <c r="G28" i="3"/>
  <c r="M27" i="3"/>
  <c r="G27" i="3"/>
  <c r="M26" i="3"/>
  <c r="G26" i="3"/>
  <c r="M25" i="3"/>
  <c r="M30" i="3" s="1"/>
  <c r="G25" i="3"/>
  <c r="M24" i="3"/>
  <c r="G24" i="3"/>
  <c r="M23" i="3"/>
  <c r="G23" i="3"/>
  <c r="M22" i="3"/>
  <c r="G22" i="3"/>
  <c r="G30" i="3" s="1"/>
  <c r="L17" i="3"/>
  <c r="K17" i="3"/>
  <c r="J17" i="3"/>
  <c r="I17" i="3"/>
  <c r="G17" i="3"/>
  <c r="F17" i="3"/>
  <c r="E17" i="3"/>
  <c r="D17" i="3"/>
  <c r="C17" i="3"/>
  <c r="M16" i="3"/>
  <c r="H16" i="3"/>
  <c r="M15" i="3"/>
  <c r="H15" i="3"/>
  <c r="M14" i="3"/>
  <c r="H14" i="3"/>
  <c r="M13" i="3"/>
  <c r="H13" i="3"/>
  <c r="M12" i="3"/>
  <c r="H12" i="3"/>
  <c r="M11" i="3"/>
  <c r="H11" i="3"/>
  <c r="M10" i="3"/>
  <c r="H10" i="3"/>
  <c r="M9" i="3"/>
  <c r="M17" i="3" s="1"/>
  <c r="H9" i="3"/>
  <c r="H17" i="3" s="1"/>
  <c r="J18" i="2"/>
  <c r="I18" i="2"/>
  <c r="H18" i="2"/>
  <c r="F18" i="2"/>
  <c r="E18" i="2"/>
  <c r="D18" i="2"/>
  <c r="C18" i="2"/>
  <c r="K17" i="2"/>
  <c r="G17" i="2"/>
  <c r="K16" i="2"/>
  <c r="G16" i="2"/>
  <c r="K15" i="2"/>
  <c r="K14" i="2"/>
  <c r="G14" i="2"/>
  <c r="K13" i="2"/>
  <c r="G13" i="2"/>
  <c r="K12" i="2"/>
  <c r="G12" i="2"/>
  <c r="K11" i="2"/>
  <c r="G11" i="2"/>
  <c r="K10" i="2"/>
  <c r="G10" i="2"/>
  <c r="K18" i="2" l="1"/>
  <c r="G18" i="2"/>
  <c r="V66" i="1" l="1"/>
  <c r="R66" i="1"/>
  <c r="Q66" i="1"/>
  <c r="P66" i="1"/>
  <c r="O66" i="1"/>
  <c r="H51" i="1"/>
  <c r="G51" i="1"/>
  <c r="F51" i="1"/>
  <c r="E51" i="1"/>
</calcChain>
</file>

<file path=xl/sharedStrings.xml><?xml version="1.0" encoding="utf-8"?>
<sst xmlns="http://schemas.openxmlformats.org/spreadsheetml/2006/main" count="558" uniqueCount="249">
  <si>
    <t>Departamento de Desarrollo Rural</t>
  </si>
  <si>
    <t>CONSOLIDADO  REHABILITACIÓN DE CAMINOS DE OCTUBRE 2023</t>
  </si>
  <si>
    <t>REGIONALES</t>
  </si>
  <si>
    <t>Nombre de la Vía</t>
  </si>
  <si>
    <t>Tipo de Vía</t>
  </si>
  <si>
    <t>Longitud total (km)</t>
  </si>
  <si>
    <t>Km. Rehabilitados</t>
  </si>
  <si>
    <t>Aporte de INDOCAFE</t>
  </si>
  <si>
    <t>FAMILIAS BENEFICIADAS</t>
  </si>
  <si>
    <t xml:space="preserve">CENTRAL </t>
  </si>
  <si>
    <t>Area Iguana/La Laguna</t>
  </si>
  <si>
    <t>Carretero</t>
  </si>
  <si>
    <t>Los Corozos/La Brillantina</t>
  </si>
  <si>
    <t>NORCENTRAL</t>
  </si>
  <si>
    <t>La Palma - El Río</t>
  </si>
  <si>
    <t>Camino Carretero</t>
  </si>
  <si>
    <t>Añil - Las Cruces</t>
  </si>
  <si>
    <t>El Anil - Cercado Alto</t>
  </si>
  <si>
    <t>La Salvia, Blanco</t>
  </si>
  <si>
    <t>El Cruce</t>
  </si>
  <si>
    <t>Camino Herradura</t>
  </si>
  <si>
    <t>NORDESTE</t>
  </si>
  <si>
    <t>NOROESTE</t>
  </si>
  <si>
    <t>Carretera Las Rosas - Rio Limpio</t>
  </si>
  <si>
    <t>NORTE</t>
  </si>
  <si>
    <t>Arroyo Caña- Piedras Partidas</t>
  </si>
  <si>
    <t xml:space="preserve">Las Carreras- Damajagua </t>
  </si>
  <si>
    <t>Juncalito</t>
  </si>
  <si>
    <t>vecinal</t>
  </si>
  <si>
    <t>Rincon Llano</t>
  </si>
  <si>
    <t>Vecinal</t>
  </si>
  <si>
    <t>carrizal</t>
  </si>
  <si>
    <t>Carretera en tierra</t>
  </si>
  <si>
    <t>Rincon de Piedra</t>
  </si>
  <si>
    <t>Principal Corocito-Jicome</t>
  </si>
  <si>
    <t>camino</t>
  </si>
  <si>
    <t>Yaroa-Los Sanchez</t>
  </si>
  <si>
    <t>SUR</t>
  </si>
  <si>
    <t>SURESTE</t>
  </si>
  <si>
    <t>SUROESTE</t>
  </si>
  <si>
    <t>La navaja los manacles</t>
  </si>
  <si>
    <t>Guachupita tazajera</t>
  </si>
  <si>
    <t>Buena vista el Coroso</t>
  </si>
  <si>
    <t>Sosa loma jinova</t>
  </si>
  <si>
    <t>Los Guayuyos-cruce de la laja</t>
  </si>
  <si>
    <t>viajama-La Caña</t>
  </si>
  <si>
    <t>La caña boqueron</t>
  </si>
  <si>
    <t>TOTALES</t>
  </si>
  <si>
    <t xml:space="preserve">INFORME MESUAL DE ACTIVIDADES REALIZADAS </t>
  </si>
  <si>
    <t>MES</t>
  </si>
  <si>
    <t>OCTUBRE 2023</t>
  </si>
  <si>
    <t>Reuniones</t>
  </si>
  <si>
    <t>H</t>
  </si>
  <si>
    <t>M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</si>
  <si>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</si>
  <si>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</si>
  <si>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</si>
  <si>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</si>
  <si>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</si>
  <si>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</si>
  <si>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CENTRAL</t>
  </si>
  <si>
    <t>SEDE CENTRAL</t>
  </si>
  <si>
    <t xml:space="preserve"> SIEMBRAS DE PLANTAS DE CAFÉ EN FOMENTO Y RENOVACIÓN DE CAFETALES</t>
  </si>
  <si>
    <t>OCTUBRE, 2023.</t>
  </si>
  <si>
    <t>BENEFICIARIOS</t>
  </si>
  <si>
    <t>PLANTAS SEMBRADAS</t>
  </si>
  <si>
    <t>TAREAS FOMENTADAS</t>
  </si>
  <si>
    <t>TAREAS RENOVADAS</t>
  </si>
  <si>
    <t xml:space="preserve"> </t>
  </si>
  <si>
    <t>RESUMEN MANEJO INTERADO DE PLAGAS</t>
  </si>
  <si>
    <t>TRAMPEO DE BROCA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</si>
  <si>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</si>
  <si>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</si>
  <si>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</si>
  <si>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</si>
  <si>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</si>
  <si>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</si>
  <si>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</si>
  <si>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</si>
  <si>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>DIVISIÓN COSECHA Y POSTCOSECHA DL CAFÉ</t>
  </si>
  <si>
    <t xml:space="preserve">INFORME DE ACTIVIDADES REALIZADAS CORRESPONIENTES AL MES DE OCTUBRE 2023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</si>
  <si>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</si>
  <si>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</si>
  <si>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</si>
  <si>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</si>
  <si>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>1 Tina Fermentacion</t>
  </si>
  <si>
    <t>1 Beneficio Humedo</t>
  </si>
  <si>
    <t xml:space="preserve">         BENEFICIARIOS CON LA ADQUISICIÓN Y REPARACIÓN DE MÁQUINARIAS Y ESTRUCTURAS UTILIZADAS EN PROCESOS POSTCOSECHA DE CAFÉ </t>
  </si>
  <si>
    <t>DIRECCIÓN REGIONAL</t>
  </si>
  <si>
    <t>NOMBRE</t>
  </si>
  <si>
    <t>CEDULA</t>
  </si>
  <si>
    <t>DIRECCION</t>
  </si>
  <si>
    <t>MAQUINARIA</t>
  </si>
  <si>
    <t>CANT.</t>
  </si>
  <si>
    <t>NUEVA</t>
  </si>
  <si>
    <t xml:space="preserve">    REPARACIÓN</t>
  </si>
  <si>
    <t>Carlos Mata</t>
  </si>
  <si>
    <t>Mata Grande, Ofec. La Sierra, Reg. Norte</t>
  </si>
  <si>
    <t>Desp. # 6</t>
  </si>
  <si>
    <t>X</t>
  </si>
  <si>
    <t>Pedro Castillo</t>
  </si>
  <si>
    <t>Los Montones, Ofec. La Sierra, Reg. Norte</t>
  </si>
  <si>
    <t>Universidad Catolica Nordeste</t>
  </si>
  <si>
    <t>Los Arroyos, Ofec. Duarte, Reg. Nordeste</t>
  </si>
  <si>
    <t>Tina de Fermentacion</t>
  </si>
  <si>
    <t>Porfirio de Jesus Cruz</t>
  </si>
  <si>
    <t>046-0019274-6</t>
  </si>
  <si>
    <t>La Lomita, La Cidra, Ofec Stgo. Rodriguez</t>
  </si>
  <si>
    <t>Beneficio Humedo</t>
  </si>
  <si>
    <t>Vicente Novas Vasquez</t>
  </si>
  <si>
    <t>022-0009272-0</t>
  </si>
  <si>
    <t>Los Botaitos, Neyba</t>
  </si>
  <si>
    <t>Desp. # 4</t>
  </si>
  <si>
    <t>Jose Espinal Montero</t>
  </si>
  <si>
    <t>022-0017918-8</t>
  </si>
  <si>
    <t>Gregorio Vasquez</t>
  </si>
  <si>
    <t>022-0009347-0</t>
  </si>
  <si>
    <t>Federico G. Vicente</t>
  </si>
  <si>
    <t>022-0008640-9</t>
  </si>
  <si>
    <t>Gran Plena, Neyba</t>
  </si>
  <si>
    <t>Isidoro Medina</t>
  </si>
  <si>
    <t>022-0008498-2</t>
  </si>
  <si>
    <t>Los Novillos, Neyba</t>
  </si>
  <si>
    <t>Jose Florian</t>
  </si>
  <si>
    <t>022-0009171-4</t>
  </si>
  <si>
    <t>Domingo Perdomo</t>
  </si>
  <si>
    <t>022-0008588-0</t>
  </si>
  <si>
    <t>Martinez Cuevas</t>
  </si>
  <si>
    <t>001-0217877-9</t>
  </si>
  <si>
    <t>Carlos Cuevas Vargas</t>
  </si>
  <si>
    <t>022-0008344-8</t>
  </si>
  <si>
    <t>Junior Brioso</t>
  </si>
  <si>
    <t>001-1690395-6</t>
  </si>
  <si>
    <t>Los Frios, Ofec. San Juan</t>
  </si>
  <si>
    <t>Emiliana Delgado</t>
  </si>
  <si>
    <t>017-0004335-7</t>
  </si>
  <si>
    <t>Desp. # 2</t>
  </si>
  <si>
    <t>Migdalia Corcino</t>
  </si>
  <si>
    <t>053-0031066-0</t>
  </si>
  <si>
    <t>Fidel Hernandez</t>
  </si>
  <si>
    <t>017-0001552-0</t>
  </si>
  <si>
    <t>Monte Binito, Padre Las Casas</t>
  </si>
  <si>
    <t>Miguel A Beltre</t>
  </si>
  <si>
    <t>106-0001646-2</t>
  </si>
  <si>
    <t>Sonador, Peralta</t>
  </si>
  <si>
    <t>German Beltre M.</t>
  </si>
  <si>
    <t>106-0003150-3</t>
  </si>
  <si>
    <t>Reyes M. Ramirez</t>
  </si>
  <si>
    <t>106-0003711-2</t>
  </si>
  <si>
    <t>Majagual, Peralta</t>
  </si>
  <si>
    <t>Salvador Siprian S.</t>
  </si>
  <si>
    <t>106-0003454-9</t>
  </si>
  <si>
    <t>Rafael A. Filpo</t>
  </si>
  <si>
    <t>106-0002643-8</t>
  </si>
  <si>
    <t>Manaclar, Peralta</t>
  </si>
  <si>
    <t>Rafael H. Martinez</t>
  </si>
  <si>
    <t>Pedro J. Ramirez</t>
  </si>
  <si>
    <t>106-0000687-7</t>
  </si>
  <si>
    <t>Nancy M. Bonilla</t>
  </si>
  <si>
    <t>106-0000851-9</t>
  </si>
  <si>
    <t>Cesar D. Ramirez</t>
  </si>
  <si>
    <t>106-0001507-6</t>
  </si>
  <si>
    <t>Ovidio C. Beltre</t>
  </si>
  <si>
    <t>010-0029919-6</t>
  </si>
  <si>
    <t>Rafael A. Amador</t>
  </si>
  <si>
    <t>106-0002452-6</t>
  </si>
  <si>
    <t xml:space="preserve">Desp. # 2 </t>
  </si>
  <si>
    <t>Pascual de Js. Rosso</t>
  </si>
  <si>
    <t>106-0002896-2</t>
  </si>
  <si>
    <t>Jose Del Carmen Ramirez</t>
  </si>
  <si>
    <t>106-0001860-9</t>
  </si>
  <si>
    <t>Naranjito, Peralta</t>
  </si>
  <si>
    <t>Carlos M. Perez</t>
  </si>
  <si>
    <t>106-0004775-6</t>
  </si>
  <si>
    <t>Ventura, Peralta</t>
  </si>
  <si>
    <t>TOTAL</t>
  </si>
  <si>
    <t>PRONÓSTICO Y REPORTE DE COSECHA 2023-2024</t>
  </si>
  <si>
    <t>DIRECCIONES REGIONALES</t>
  </si>
  <si>
    <t>TOTAL AREA EN PRODUCCIÓN (TAS.)</t>
  </si>
  <si>
    <t>PRODUCCIÓN ESPERADA EN QQS. ORO (PRONÓSTICO)</t>
  </si>
  <si>
    <t>PLANTACIÓN VIEJA</t>
  </si>
  <si>
    <t>PLANTACIÓN NUEVA</t>
  </si>
  <si>
    <t>OCT.</t>
  </si>
  <si>
    <t>NOV.</t>
  </si>
  <si>
    <t>DIC.</t>
  </si>
  <si>
    <r>
      <t xml:space="preserve">NORDESTE </t>
    </r>
    <r>
      <rPr>
        <b/>
        <sz val="11"/>
        <color theme="5" tint="-0.249977111117893"/>
        <rFont val="Calibri"/>
        <family val="2"/>
        <scheme val="minor"/>
      </rPr>
      <t>(ROBUSTA)</t>
    </r>
  </si>
  <si>
    <r>
      <t>SURESTE</t>
    </r>
    <r>
      <rPr>
        <b/>
        <sz val="11"/>
        <color theme="5" tint="-0.249977111117893"/>
        <rFont val="Calibri"/>
        <family val="2"/>
        <scheme val="minor"/>
      </rPr>
      <t xml:space="preserve"> (ROBUSTA)</t>
    </r>
  </si>
  <si>
    <t xml:space="preserve">Observacion: </t>
  </si>
  <si>
    <t>DIERECCIÓN REGIONAL</t>
  </si>
  <si>
    <t>FLORACIONES OCURRIDAS</t>
  </si>
  <si>
    <t>FECHA</t>
  </si>
  <si>
    <t>OCURRENCIAS DE FLORACIONES Octubre 2023</t>
  </si>
  <si>
    <r>
      <t>ZONA BAJA                                  (</t>
    </r>
    <r>
      <rPr>
        <b/>
        <sz val="10"/>
        <color rgb="FF000000"/>
        <rFont val="Calibri"/>
        <family val="2"/>
        <scheme val="minor"/>
      </rPr>
      <t>INTENSIDAD</t>
    </r>
    <r>
      <rPr>
        <b/>
        <sz val="12"/>
        <color rgb="FF000000"/>
        <rFont val="Calibri"/>
        <family val="2"/>
        <scheme val="minor"/>
      </rPr>
      <t>)</t>
    </r>
  </si>
  <si>
    <r>
      <t>ZONA MEDIA                        (</t>
    </r>
    <r>
      <rPr>
        <b/>
        <sz val="10"/>
        <color rgb="FF000000"/>
        <rFont val="Calibri"/>
        <family val="2"/>
        <scheme val="minor"/>
      </rPr>
      <t>INTENSIDAD</t>
    </r>
    <r>
      <rPr>
        <b/>
        <sz val="12"/>
        <color rgb="FF000000"/>
        <rFont val="Calibri"/>
        <family val="2"/>
        <scheme val="minor"/>
      </rPr>
      <t xml:space="preserve">) </t>
    </r>
  </si>
  <si>
    <r>
      <t>ZONA ALTA         (</t>
    </r>
    <r>
      <rPr>
        <b/>
        <sz val="10"/>
        <color rgb="FF000000"/>
        <rFont val="Calibri"/>
        <family val="2"/>
        <scheme val="minor"/>
      </rPr>
      <t>INTENSIDAD</t>
    </r>
    <r>
      <rPr>
        <b/>
        <sz val="12"/>
        <color rgb="FF000000"/>
        <rFont val="Calibri"/>
        <family val="2"/>
        <scheme val="minor"/>
      </rPr>
      <t>)</t>
    </r>
  </si>
  <si>
    <t>BAJA</t>
  </si>
  <si>
    <t>MEDIA</t>
  </si>
  <si>
    <t>ALTA</t>
  </si>
  <si>
    <t># 2</t>
  </si>
  <si>
    <t># 1</t>
  </si>
  <si>
    <t xml:space="preserve"># 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</si>
  <si>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</si>
  <si>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</si>
  <si>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</si>
  <si>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</si>
  <si>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</si>
  <si>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</si>
  <si>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</si>
  <si>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INFORME DE EXTENSIÓN OCTUBRE 2023</t>
  </si>
  <si>
    <t>LABORATORIO RAÚL H. MELO</t>
  </si>
  <si>
    <t>No.</t>
  </si>
  <si>
    <t>DETALLE</t>
  </si>
  <si>
    <t>OCT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</si>
  <si>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</si>
  <si>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</si>
  <si>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</si>
  <si>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</si>
  <si>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</si>
  <si>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</si>
  <si>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</si>
  <si>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</si>
  <si>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DIVISION DE VERIFICACION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</si>
  <si>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</si>
  <si>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</si>
  <si>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</si>
  <si>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</si>
  <si>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</si>
  <si>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</si>
  <si>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ACTIVIDADES REALIZADAS  OCTUBRE 2023</t>
  </si>
  <si>
    <t>OCTUBRE - 23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</si>
  <si>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</si>
  <si>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</si>
  <si>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</si>
  <si>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</si>
  <si>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</si>
  <si>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</si>
  <si>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</si>
  <si>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</si>
  <si>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</si>
  <si>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</si>
  <si>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</si>
  <si>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</si>
  <si>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</si>
  <si>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>INSTITUTO DOMINICANO DEL CAFÉ</t>
  </si>
  <si>
    <t xml:space="preserve">  INFORME NUMÉRICO MENSUAL DE LAS ACTIVIDADES DE CAPACITACIÓN</t>
  </si>
  <si>
    <r>
      <t xml:space="preserve">Mes: Octubre </t>
    </r>
    <r>
      <rPr>
        <sz val="12"/>
        <rFont val="Arial"/>
        <family val="2"/>
      </rPr>
      <t xml:space="preserve"> 2023</t>
    </r>
  </si>
  <si>
    <t>CURSOS</t>
  </si>
  <si>
    <t>TALLERES</t>
  </si>
  <si>
    <t>CHARLAS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</si>
</sst>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1"/>
      <color theme="5" tint="-0.249977111117893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6">
    <cellStyle name="Comma 2" xfId="4" xr:uid="{5AAA0C6E-63E8-4B19-9FC8-D433474F8FED}"/>
    <cellStyle name="Millares 2" xfId="5" xr:uid="{BA24B34E-1388-4075-9872-0D8C77105730}"/>
    <cellStyle name="Millares 5" xfId="3" xr:uid="{7E255F4D-43F4-4FDC-93AF-B8F991F2D790}"/>
    <cellStyle name="Normal" xfId="0" builtinId="0"/>
    <cellStyle name="Normal 2" xfId="1" xr:uid="{686DC470-F590-4DD2-B677-B3805276E5E0}"/>
    <cellStyle name="Normal 5 2" xfId="2" xr:uid="{FE9DE0CD-8385-408C-885D-962369176B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8F56C-27B3-473F-B7B8-CEB39BDE7D64}">
  <dimension ref="B4:N22"/>
  <sheetViews>
    <sheetView tabSelected="1" workbookViewId="0">
      <selection activeCell="B4" sqref="B4"/>
    </sheetView>
  </sheetViews>
  <sheetFormatPr baseColWidth="10" defaultRowHeight="14.4" x14ac:dyDescent="0.3"/>
  <cols>
    <col min="2" max="3" width="15.21875" customWidth="1"/>
    <col min="4" max="4" width="16" customWidth="1"/>
    <col min="8" max="8" width="15.21875" customWidth="1"/>
  </cols>
  <sheetData>
    <row r="4" spans="2:14" x14ac:dyDescent="0.3">
      <c r="B4" t="s">
        <v>243</v>
      </c>
    </row>
    <row r="5" spans="2:14" x14ac:dyDescent="0.3">
      <c r="B5" t="s">
        <v>62</v>
      </c>
    </row>
    <row r="6" spans="2:14" x14ac:dyDescent="0.3">
      <c r="B6" t="s">
        <v>63</v>
      </c>
    </row>
    <row r="8" spans="2:14" x14ac:dyDescent="0.3">
      <c r="E8" t="s">
        <v>64</v>
      </c>
      <c r="I8" t="s">
        <v>64</v>
      </c>
    </row>
    <row r="9" spans="2:14" x14ac:dyDescent="0.3">
      <c r="B9" t="s">
        <v>2</v>
      </c>
      <c r="C9" t="s">
        <v>65</v>
      </c>
      <c r="D9" t="s">
        <v>66</v>
      </c>
      <c r="E9" t="s">
        <v>52</v>
      </c>
      <c r="F9" t="s">
        <v>53</v>
      </c>
      <c r="G9" t="s">
        <v>47</v>
      </c>
      <c r="H9" t="s">
        <v>67</v>
      </c>
      <c r="I9" t="s">
        <v>52</v>
      </c>
      <c r="J9" t="s">
        <v>53</v>
      </c>
      <c r="K9" t="s">
        <v>47</v>
      </c>
      <c r="N9" t="s">
        <v>68</v>
      </c>
    </row>
    <row r="10" spans="2:14" x14ac:dyDescent="0.3">
      <c r="B10" t="s">
        <v>24</v>
      </c>
      <c r="C10">
        <v>60650</v>
      </c>
      <c r="D10">
        <v>10</v>
      </c>
      <c r="E10">
        <v>2</v>
      </c>
      <c r="F10">
        <v>0</v>
      </c>
      <c r="G10">
        <f t="shared" ref="G10:G14" si="0">SUM(E10:F10)</f>
        <v>2</v>
      </c>
      <c r="H10">
        <v>229</v>
      </c>
      <c r="I10">
        <v>12</v>
      </c>
      <c r="J10">
        <v>0</v>
      </c>
      <c r="K10">
        <f t="shared" ref="K10:K17" si="1">SUM(I10:J10)</f>
        <v>12</v>
      </c>
    </row>
    <row r="11" spans="2:14" x14ac:dyDescent="0.3">
      <c r="B11" t="s">
        <v>13</v>
      </c>
      <c r="C11">
        <v>21100</v>
      </c>
      <c r="D11">
        <v>82</v>
      </c>
      <c r="E11">
        <v>9</v>
      </c>
      <c r="F11">
        <v>0</v>
      </c>
      <c r="G11">
        <f t="shared" si="0"/>
        <v>9</v>
      </c>
      <c r="H11">
        <v>4</v>
      </c>
      <c r="I11">
        <v>1</v>
      </c>
      <c r="J11">
        <v>0</v>
      </c>
      <c r="K11">
        <f t="shared" si="1"/>
        <v>1</v>
      </c>
    </row>
    <row r="12" spans="2:14" x14ac:dyDescent="0.3">
      <c r="B12" t="s">
        <v>22</v>
      </c>
      <c r="C12">
        <v>68012</v>
      </c>
      <c r="D12">
        <v>139</v>
      </c>
      <c r="E12">
        <v>9</v>
      </c>
      <c r="F12">
        <v>3</v>
      </c>
      <c r="G12">
        <f t="shared" si="0"/>
        <v>12</v>
      </c>
      <c r="H12">
        <v>79</v>
      </c>
      <c r="I12">
        <v>9</v>
      </c>
      <c r="J12">
        <v>1</v>
      </c>
      <c r="K12">
        <f t="shared" si="1"/>
        <v>10</v>
      </c>
      <c r="N12" t="s">
        <v>68</v>
      </c>
    </row>
    <row r="13" spans="2:14" x14ac:dyDescent="0.3">
      <c r="B13" t="s">
        <v>21</v>
      </c>
      <c r="C13">
        <v>8500</v>
      </c>
      <c r="D13">
        <v>24</v>
      </c>
      <c r="E13">
        <v>3</v>
      </c>
      <c r="F13">
        <v>0</v>
      </c>
      <c r="G13">
        <f t="shared" si="0"/>
        <v>3</v>
      </c>
      <c r="H13">
        <v>10</v>
      </c>
      <c r="I13">
        <v>1</v>
      </c>
      <c r="J13">
        <v>0</v>
      </c>
      <c r="K13">
        <f t="shared" si="1"/>
        <v>1</v>
      </c>
      <c r="M13" t="s">
        <v>68</v>
      </c>
    </row>
    <row r="14" spans="2:14" x14ac:dyDescent="0.3">
      <c r="B14" t="s">
        <v>60</v>
      </c>
      <c r="C14">
        <v>100800</v>
      </c>
      <c r="D14">
        <v>73</v>
      </c>
      <c r="E14">
        <v>4</v>
      </c>
      <c r="F14">
        <v>1</v>
      </c>
      <c r="G14">
        <f t="shared" si="0"/>
        <v>5</v>
      </c>
      <c r="H14">
        <v>365</v>
      </c>
      <c r="I14">
        <v>30</v>
      </c>
      <c r="J14">
        <v>7</v>
      </c>
      <c r="K14">
        <f t="shared" si="1"/>
        <v>37</v>
      </c>
      <c r="M14" t="s">
        <v>68</v>
      </c>
    </row>
    <row r="15" spans="2:14" x14ac:dyDescent="0.3">
      <c r="B15" t="s">
        <v>38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f t="shared" si="1"/>
        <v>0</v>
      </c>
    </row>
    <row r="16" spans="2:14" x14ac:dyDescent="0.3">
      <c r="B16" t="s">
        <v>39</v>
      </c>
      <c r="C16">
        <v>310452</v>
      </c>
      <c r="D16">
        <v>282.14999999999998</v>
      </c>
      <c r="E16">
        <v>23</v>
      </c>
      <c r="F16">
        <v>1</v>
      </c>
      <c r="G16">
        <f>SUM(E16:F16)</f>
        <v>24</v>
      </c>
      <c r="H16">
        <v>892.7</v>
      </c>
      <c r="I16">
        <v>94</v>
      </c>
      <c r="J16">
        <v>15</v>
      </c>
      <c r="K16">
        <f t="shared" si="1"/>
        <v>109</v>
      </c>
      <c r="M16" t="s">
        <v>68</v>
      </c>
    </row>
    <row r="17" spans="2:13" x14ac:dyDescent="0.3">
      <c r="B17" t="s">
        <v>37</v>
      </c>
      <c r="C17">
        <v>500161</v>
      </c>
      <c r="D17">
        <v>897</v>
      </c>
      <c r="E17">
        <v>15</v>
      </c>
      <c r="F17">
        <v>3</v>
      </c>
      <c r="G17">
        <f>SUM(E17:F17)</f>
        <v>18</v>
      </c>
      <c r="H17">
        <v>1357</v>
      </c>
      <c r="I17">
        <v>69</v>
      </c>
      <c r="J17">
        <v>18</v>
      </c>
      <c r="K17">
        <f t="shared" si="1"/>
        <v>87</v>
      </c>
    </row>
    <row r="18" spans="2:13" x14ac:dyDescent="0.3">
      <c r="B18" t="s">
        <v>47</v>
      </c>
      <c r="C18">
        <f>+C10+C11+C12+C13+C14+C15+C16+C17</f>
        <v>1069675</v>
      </c>
      <c r="D18">
        <f>+D10+D11+D12+D13+D14+D15+D16+D17</f>
        <v>1507.15</v>
      </c>
      <c r="E18">
        <f>SUM(E10:E17)</f>
        <v>65</v>
      </c>
      <c r="F18">
        <f>SUM(F10:F17)</f>
        <v>8</v>
      </c>
      <c r="G18">
        <f t="shared" ref="G18:K18" si="2">+G10+G11+G12+G13+G14+G15+G16+G17</f>
        <v>73</v>
      </c>
      <c r="H18">
        <f t="shared" si="2"/>
        <v>2936.7</v>
      </c>
      <c r="I18">
        <f t="shared" si="2"/>
        <v>216</v>
      </c>
      <c r="J18">
        <f t="shared" si="2"/>
        <v>41</v>
      </c>
      <c r="K18">
        <f t="shared" si="2"/>
        <v>257</v>
      </c>
    </row>
    <row r="20" spans="2:13" x14ac:dyDescent="0.3">
      <c r="G20" t="s">
        <v>68</v>
      </c>
      <c r="M20" t="s">
        <v>68</v>
      </c>
    </row>
    <row r="21" spans="2:13" x14ac:dyDescent="0.3">
      <c r="G21" t="s">
        <v>68</v>
      </c>
    </row>
    <row r="22" spans="2:13" x14ac:dyDescent="0.3">
      <c r="F22" t="s">
        <v>68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D9DFC-5F80-4FF6-82F1-7CA74A6F5DA2}">
  <dimension ref="B3:P43"/>
  <sheetViews>
    <sheetView zoomScale="98" zoomScaleNormal="98" workbookViewId="0">
      <selection activeCell="B3" sqref="B3:M3"/>
    </sheetView>
  </sheetViews>
  <sheetFormatPr baseColWidth="10" defaultRowHeight="14.4" x14ac:dyDescent="0.3"/>
  <cols>
    <col min="2" max="2" width="15" customWidth="1"/>
    <col min="3" max="3" width="16.77734375" customWidth="1"/>
    <col min="5" max="5" width="18.21875" customWidth="1"/>
    <col min="6" max="6" width="5.6640625" customWidth="1"/>
    <col min="7" max="8" width="11.5546875" customWidth="1"/>
    <col min="9" max="9" width="15.33203125" customWidth="1"/>
    <col min="10" max="10" width="11.5546875" customWidth="1"/>
    <col min="11" max="11" width="10.21875" style="1" customWidth="1"/>
    <col min="12" max="12" width="12.6640625" customWidth="1"/>
    <col min="13" max="13" width="27" customWidth="1"/>
  </cols>
  <sheetData>
    <row r="3" spans="2:16" x14ac:dyDescent="0.3">
      <c r="B3" s="3" t="s">
        <v>243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6" x14ac:dyDescent="0.3">
      <c r="B4" t="s">
        <v>69</v>
      </c>
      <c r="K4"/>
    </row>
    <row r="5" spans="2:16" x14ac:dyDescent="0.3">
      <c r="B5" t="s">
        <v>63</v>
      </c>
      <c r="K5"/>
    </row>
    <row r="6" spans="2:16" x14ac:dyDescent="0.3">
      <c r="F6" t="s">
        <v>68</v>
      </c>
      <c r="I6" t="s">
        <v>68</v>
      </c>
      <c r="K6"/>
      <c r="O6" t="s">
        <v>68</v>
      </c>
    </row>
    <row r="7" spans="2:16" ht="33" customHeight="1" x14ac:dyDescent="0.3">
      <c r="B7" t="s">
        <v>70</v>
      </c>
      <c r="F7" t="s">
        <v>64</v>
      </c>
      <c r="I7" t="s">
        <v>71</v>
      </c>
      <c r="K7" t="s">
        <v>64</v>
      </c>
    </row>
    <row r="8" spans="2:16" x14ac:dyDescent="0.3">
      <c r="B8" t="s">
        <v>2</v>
      </c>
      <c r="C8" t="s">
        <v>72</v>
      </c>
      <c r="D8" t="s">
        <v>73</v>
      </c>
      <c r="E8" t="s">
        <v>74</v>
      </c>
      <c r="F8" t="s">
        <v>52</v>
      </c>
      <c r="G8" t="s">
        <v>53</v>
      </c>
      <c r="H8" t="s">
        <v>47</v>
      </c>
      <c r="I8" t="s">
        <v>75</v>
      </c>
      <c r="J8" t="s">
        <v>76</v>
      </c>
      <c r="K8" t="s">
        <v>52</v>
      </c>
      <c r="L8" t="s">
        <v>53</v>
      </c>
      <c r="M8" t="s">
        <v>47</v>
      </c>
    </row>
    <row r="9" spans="2:16" x14ac:dyDescent="0.3">
      <c r="B9" t="s">
        <v>24</v>
      </c>
      <c r="H9">
        <f>SUM(F9:G9)</f>
        <v>0</v>
      </c>
      <c r="I9">
        <v>0</v>
      </c>
      <c r="J9">
        <v>0</v>
      </c>
      <c r="K9">
        <v>0</v>
      </c>
      <c r="L9">
        <v>0</v>
      </c>
      <c r="M9">
        <f>SUM(K9:L9)</f>
        <v>0</v>
      </c>
    </row>
    <row r="10" spans="2:16" x14ac:dyDescent="0.3">
      <c r="B10" t="s">
        <v>13</v>
      </c>
      <c r="H10">
        <f t="shared" ref="H10:H16" si="0">SUM(F10:G10)</f>
        <v>0</v>
      </c>
      <c r="I10">
        <v>0</v>
      </c>
      <c r="J10">
        <v>0</v>
      </c>
      <c r="K10">
        <v>0</v>
      </c>
      <c r="L10">
        <v>0</v>
      </c>
      <c r="M10">
        <f t="shared" ref="M10:M16" si="1">SUM(K10:L10)</f>
        <v>0</v>
      </c>
    </row>
    <row r="11" spans="2:16" x14ac:dyDescent="0.3">
      <c r="B11" t="s">
        <v>22</v>
      </c>
      <c r="H11">
        <f t="shared" si="0"/>
        <v>0</v>
      </c>
      <c r="I11">
        <v>0</v>
      </c>
      <c r="J11">
        <v>0</v>
      </c>
      <c r="K11">
        <v>0</v>
      </c>
      <c r="L11">
        <v>0</v>
      </c>
      <c r="M11">
        <f t="shared" si="1"/>
        <v>0</v>
      </c>
    </row>
    <row r="12" spans="2:16" x14ac:dyDescent="0.3">
      <c r="B12" t="s">
        <v>21</v>
      </c>
      <c r="H12">
        <f t="shared" si="0"/>
        <v>0</v>
      </c>
      <c r="I12">
        <v>0</v>
      </c>
      <c r="J12">
        <v>0</v>
      </c>
      <c r="K12">
        <v>0</v>
      </c>
      <c r="L12">
        <v>0</v>
      </c>
      <c r="M12">
        <f t="shared" si="1"/>
        <v>0</v>
      </c>
      <c r="P12" t="s">
        <v>68</v>
      </c>
    </row>
    <row r="13" spans="2:16" x14ac:dyDescent="0.3">
      <c r="B13" t="s">
        <v>60</v>
      </c>
      <c r="H13">
        <f t="shared" si="0"/>
        <v>0</v>
      </c>
      <c r="I13">
        <v>0</v>
      </c>
      <c r="J13">
        <v>0</v>
      </c>
      <c r="K13">
        <v>0</v>
      </c>
      <c r="L13">
        <v>0</v>
      </c>
      <c r="M13">
        <f t="shared" si="1"/>
        <v>0</v>
      </c>
      <c r="N13" t="s">
        <v>68</v>
      </c>
      <c r="O13" t="s">
        <v>68</v>
      </c>
    </row>
    <row r="14" spans="2:16" x14ac:dyDescent="0.3">
      <c r="B14" t="s">
        <v>38</v>
      </c>
      <c r="H14">
        <f t="shared" si="0"/>
        <v>0</v>
      </c>
      <c r="I14">
        <v>0</v>
      </c>
      <c r="J14">
        <v>0</v>
      </c>
      <c r="K14">
        <v>0</v>
      </c>
      <c r="L14">
        <v>0</v>
      </c>
      <c r="M14">
        <f t="shared" si="1"/>
        <v>0</v>
      </c>
      <c r="O14" t="s">
        <v>68</v>
      </c>
      <c r="P14" t="s">
        <v>68</v>
      </c>
    </row>
    <row r="15" spans="2:16" x14ac:dyDescent="0.3">
      <c r="B15" t="s">
        <v>39</v>
      </c>
      <c r="H15">
        <f t="shared" si="0"/>
        <v>0</v>
      </c>
      <c r="I15">
        <v>0</v>
      </c>
      <c r="J15">
        <v>0</v>
      </c>
      <c r="K15">
        <v>0</v>
      </c>
      <c r="L15">
        <v>0</v>
      </c>
      <c r="M15">
        <f t="shared" si="1"/>
        <v>0</v>
      </c>
      <c r="N15" t="s">
        <v>68</v>
      </c>
      <c r="O15" t="s">
        <v>68</v>
      </c>
    </row>
    <row r="16" spans="2:16" x14ac:dyDescent="0.3">
      <c r="B16" t="s">
        <v>37</v>
      </c>
      <c r="H16">
        <f t="shared" si="0"/>
        <v>0</v>
      </c>
      <c r="I16">
        <v>0</v>
      </c>
      <c r="J16">
        <v>0</v>
      </c>
      <c r="K16">
        <v>0</v>
      </c>
      <c r="L16">
        <v>0</v>
      </c>
      <c r="M16">
        <f t="shared" si="1"/>
        <v>0</v>
      </c>
    </row>
    <row r="17" spans="2:15" x14ac:dyDescent="0.3">
      <c r="B17" t="s">
        <v>47</v>
      </c>
      <c r="C17">
        <f>+C9+C10+C11+C12+C13+C14+C15+C16</f>
        <v>0</v>
      </c>
      <c r="D17">
        <f t="shared" ref="D17:H17" si="2">+D9+D10+D11+D12+D13+D14+D15+D16</f>
        <v>0</v>
      </c>
      <c r="E17">
        <f t="shared" si="2"/>
        <v>0</v>
      </c>
      <c r="F17">
        <f t="shared" si="2"/>
        <v>0</v>
      </c>
      <c r="G17">
        <f t="shared" si="2"/>
        <v>0</v>
      </c>
      <c r="H17">
        <f t="shared" si="2"/>
        <v>0</v>
      </c>
      <c r="I17">
        <f>SUM(I9:I16)</f>
        <v>0</v>
      </c>
      <c r="J17">
        <f t="shared" ref="J17:M17" si="3">+J9+J10+J11+J12+J13+J14+J15+J16</f>
        <v>0</v>
      </c>
      <c r="K17">
        <f t="shared" si="3"/>
        <v>0</v>
      </c>
      <c r="L17">
        <f t="shared" si="3"/>
        <v>0</v>
      </c>
      <c r="M17">
        <f t="shared" si="3"/>
        <v>0</v>
      </c>
      <c r="O17" t="s">
        <v>68</v>
      </c>
    </row>
    <row r="18" spans="2:15" x14ac:dyDescent="0.3">
      <c r="K18"/>
    </row>
    <row r="19" spans="2:15" x14ac:dyDescent="0.3">
      <c r="K19"/>
      <c r="N19" t="s">
        <v>68</v>
      </c>
    </row>
    <row r="20" spans="2:15" x14ac:dyDescent="0.3">
      <c r="B20" t="s">
        <v>77</v>
      </c>
      <c r="E20" t="s">
        <v>64</v>
      </c>
      <c r="I20" t="s">
        <v>78</v>
      </c>
      <c r="K20" t="s">
        <v>64</v>
      </c>
    </row>
    <row r="21" spans="2:15" x14ac:dyDescent="0.3">
      <c r="B21" t="s">
        <v>2</v>
      </c>
      <c r="C21" t="s">
        <v>75</v>
      </c>
      <c r="D21" t="s">
        <v>76</v>
      </c>
      <c r="E21" t="s">
        <v>52</v>
      </c>
      <c r="F21" t="s">
        <v>53</v>
      </c>
      <c r="G21" t="s">
        <v>47</v>
      </c>
      <c r="I21" t="s">
        <v>75</v>
      </c>
      <c r="J21" t="s">
        <v>76</v>
      </c>
      <c r="K21" t="s">
        <v>52</v>
      </c>
      <c r="L21" t="s">
        <v>53</v>
      </c>
      <c r="M21" t="s">
        <v>47</v>
      </c>
      <c r="O21" t="s">
        <v>68</v>
      </c>
    </row>
    <row r="22" spans="2:15" x14ac:dyDescent="0.3">
      <c r="B22" t="s">
        <v>24</v>
      </c>
      <c r="F22">
        <v>0</v>
      </c>
      <c r="G22">
        <f>SUM(E22:F22)</f>
        <v>0</v>
      </c>
      <c r="K22"/>
      <c r="M22">
        <f>SUM(K22:L22)</f>
        <v>0</v>
      </c>
    </row>
    <row r="23" spans="2:15" x14ac:dyDescent="0.3">
      <c r="B23" t="s">
        <v>13</v>
      </c>
      <c r="F23">
        <v>0</v>
      </c>
      <c r="G23">
        <f t="shared" ref="G23:G29" si="4">SUM(E23:F23)</f>
        <v>0</v>
      </c>
      <c r="K23"/>
      <c r="M23">
        <f>SUM(K23:L23)</f>
        <v>0</v>
      </c>
      <c r="O23" t="s">
        <v>68</v>
      </c>
    </row>
    <row r="24" spans="2:15" x14ac:dyDescent="0.3">
      <c r="B24" t="s">
        <v>22</v>
      </c>
      <c r="F24">
        <v>0</v>
      </c>
      <c r="G24">
        <f t="shared" si="4"/>
        <v>0</v>
      </c>
      <c r="K24"/>
      <c r="M24">
        <f t="shared" ref="M24:M29" si="5">SUM(K24:L24)</f>
        <v>0</v>
      </c>
      <c r="O24" t="s">
        <v>68</v>
      </c>
    </row>
    <row r="25" spans="2:15" x14ac:dyDescent="0.3">
      <c r="B25" t="s">
        <v>21</v>
      </c>
      <c r="F25">
        <v>0</v>
      </c>
      <c r="G25">
        <f t="shared" si="4"/>
        <v>0</v>
      </c>
      <c r="K25"/>
      <c r="M25">
        <f t="shared" si="5"/>
        <v>0</v>
      </c>
      <c r="N25" t="s">
        <v>68</v>
      </c>
    </row>
    <row r="26" spans="2:15" x14ac:dyDescent="0.3">
      <c r="B26" t="s">
        <v>60</v>
      </c>
      <c r="F26">
        <v>0</v>
      </c>
      <c r="G26">
        <f t="shared" si="4"/>
        <v>0</v>
      </c>
      <c r="K26"/>
      <c r="M26">
        <f t="shared" si="5"/>
        <v>0</v>
      </c>
      <c r="O26" t="s">
        <v>68</v>
      </c>
    </row>
    <row r="27" spans="2:15" x14ac:dyDescent="0.3">
      <c r="B27" t="s">
        <v>38</v>
      </c>
      <c r="F27">
        <v>0</v>
      </c>
      <c r="G27">
        <f t="shared" si="4"/>
        <v>0</v>
      </c>
      <c r="K27"/>
      <c r="M27">
        <f t="shared" si="5"/>
        <v>0</v>
      </c>
      <c r="O27" t="s">
        <v>68</v>
      </c>
    </row>
    <row r="28" spans="2:15" x14ac:dyDescent="0.3">
      <c r="B28" t="s">
        <v>39</v>
      </c>
      <c r="F28">
        <v>0</v>
      </c>
      <c r="G28">
        <f t="shared" si="4"/>
        <v>0</v>
      </c>
      <c r="K28"/>
      <c r="M28">
        <f t="shared" si="5"/>
        <v>0</v>
      </c>
      <c r="N28" t="s">
        <v>68</v>
      </c>
    </row>
    <row r="29" spans="2:15" x14ac:dyDescent="0.3">
      <c r="B29" t="s">
        <v>37</v>
      </c>
      <c r="F29">
        <v>0</v>
      </c>
      <c r="G29">
        <f t="shared" si="4"/>
        <v>0</v>
      </c>
      <c r="K29"/>
      <c r="M29">
        <f t="shared" si="5"/>
        <v>0</v>
      </c>
    </row>
    <row r="30" spans="2:15" x14ac:dyDescent="0.3">
      <c r="B30" t="s">
        <v>47</v>
      </c>
      <c r="C30">
        <f t="shared" ref="C30:L30" si="6">+C22+C23+C24+C25+C26+C27+C28+C29</f>
        <v>0</v>
      </c>
      <c r="D30">
        <f t="shared" si="6"/>
        <v>0</v>
      </c>
      <c r="E30">
        <f t="shared" si="6"/>
        <v>0</v>
      </c>
      <c r="F30">
        <v>0</v>
      </c>
      <c r="G30">
        <f t="shared" si="6"/>
        <v>0</v>
      </c>
      <c r="I30">
        <f t="shared" si="6"/>
        <v>0</v>
      </c>
      <c r="J30">
        <f t="shared" si="6"/>
        <v>0</v>
      </c>
      <c r="K30">
        <f t="shared" si="6"/>
        <v>0</v>
      </c>
      <c r="L30">
        <f t="shared" si="6"/>
        <v>0</v>
      </c>
      <c r="M30">
        <f t="shared" ref="M30" si="7">SUM(M22:M29)</f>
        <v>0</v>
      </c>
    </row>
    <row r="31" spans="2:15" x14ac:dyDescent="0.3">
      <c r="K31"/>
    </row>
    <row r="32" spans="2:15" x14ac:dyDescent="0.3">
      <c r="E32" t="s">
        <v>68</v>
      </c>
      <c r="H32" t="s">
        <v>68</v>
      </c>
      <c r="K32"/>
    </row>
    <row r="33" spans="4:12" x14ac:dyDescent="0.3">
      <c r="D33" t="s">
        <v>68</v>
      </c>
      <c r="F33" t="s">
        <v>68</v>
      </c>
      <c r="G33" t="s">
        <v>68</v>
      </c>
      <c r="I33" t="s">
        <v>68</v>
      </c>
      <c r="K33"/>
    </row>
    <row r="34" spans="4:12" x14ac:dyDescent="0.3">
      <c r="G34" t="s">
        <v>68</v>
      </c>
      <c r="K34"/>
      <c r="L34" t="s">
        <v>68</v>
      </c>
    </row>
    <row r="35" spans="4:12" x14ac:dyDescent="0.3">
      <c r="K35"/>
    </row>
    <row r="36" spans="4:12" x14ac:dyDescent="0.3">
      <c r="K36"/>
    </row>
    <row r="37" spans="4:12" x14ac:dyDescent="0.3">
      <c r="K37"/>
    </row>
    <row r="38" spans="4:12" ht="15.6" x14ac:dyDescent="0.3">
      <c r="E38" s="2"/>
    </row>
    <row r="39" spans="4:12" ht="15.6" x14ac:dyDescent="0.3">
      <c r="E39" s="2"/>
    </row>
    <row r="40" spans="4:12" ht="15.6" x14ac:dyDescent="0.3">
      <c r="E40" s="2"/>
    </row>
    <row r="41" spans="4:12" ht="15.6" x14ac:dyDescent="0.3">
      <c r="E41" s="2"/>
    </row>
    <row r="42" spans="4:12" ht="15.6" x14ac:dyDescent="0.3">
      <c r="E42" s="2"/>
    </row>
    <row r="43" spans="4:12" ht="15.6" x14ac:dyDescent="0.3">
      <c r="E43" s="2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ED20F-F9D2-4CCB-A5F1-AED493DE7BF7}">
  <dimension ref="B3:L79"/>
  <sheetViews>
    <sheetView topLeftCell="B1" workbookViewId="0">
      <selection activeCell="B3" sqref="B3"/>
    </sheetView>
  </sheetViews>
  <sheetFormatPr baseColWidth="10" defaultColWidth="8.88671875" defaultRowHeight="14.4" x14ac:dyDescent="0.3"/>
  <cols>
    <col min="2" max="2" width="20.109375" customWidth="1"/>
    <col min="3" max="3" width="36.44140625" customWidth="1"/>
    <col min="4" max="4" width="16.109375" customWidth="1"/>
    <col min="5" max="5" width="39.33203125" customWidth="1"/>
    <col min="6" max="6" width="21.33203125" customWidth="1"/>
    <col min="7" max="7" width="12.88671875" customWidth="1"/>
    <col min="8" max="8" width="14.21875" customWidth="1"/>
    <col min="9" max="9" width="13.6640625" customWidth="1"/>
    <col min="12" max="12" width="13.44140625" customWidth="1"/>
  </cols>
  <sheetData>
    <row r="3" spans="2:9" x14ac:dyDescent="0.3">
      <c r="B3" t="s">
        <v>243</v>
      </c>
    </row>
    <row r="5" spans="2:9" x14ac:dyDescent="0.3">
      <c r="B5" t="s">
        <v>79</v>
      </c>
    </row>
    <row r="6" spans="2:9" x14ac:dyDescent="0.3">
      <c r="B6" t="s">
        <v>80</v>
      </c>
    </row>
    <row r="8" spans="2:9" x14ac:dyDescent="0.3">
      <c r="B8" t="s">
        <v>81</v>
      </c>
    </row>
    <row r="9" spans="2:9" x14ac:dyDescent="0.3">
      <c r="C9" t="s">
        <v>2</v>
      </c>
      <c r="D9" t="s">
        <v>82</v>
      </c>
      <c r="E9" t="s">
        <v>83</v>
      </c>
      <c r="F9" t="s">
        <v>84</v>
      </c>
      <c r="G9" t="s">
        <v>52</v>
      </c>
      <c r="H9" t="s">
        <v>53</v>
      </c>
      <c r="I9" t="s">
        <v>47</v>
      </c>
    </row>
    <row r="10" spans="2:9" x14ac:dyDescent="0.3">
      <c r="B10">
        <v>1</v>
      </c>
      <c r="C10" t="s">
        <v>9</v>
      </c>
      <c r="D10">
        <v>0</v>
      </c>
      <c r="E10">
        <v>0</v>
      </c>
      <c r="F10">
        <v>0</v>
      </c>
      <c r="G10">
        <v>0</v>
      </c>
      <c r="H10">
        <v>0</v>
      </c>
      <c r="I10">
        <f t="shared" ref="I10:I12" si="0">+G10+H10</f>
        <v>0</v>
      </c>
    </row>
    <row r="11" spans="2:9" x14ac:dyDescent="0.3">
      <c r="B11">
        <v>2</v>
      </c>
      <c r="C11" t="s">
        <v>13</v>
      </c>
      <c r="D11">
        <v>0</v>
      </c>
      <c r="E11">
        <v>0</v>
      </c>
      <c r="F11">
        <v>0</v>
      </c>
      <c r="G11">
        <v>0</v>
      </c>
      <c r="H11">
        <v>0</v>
      </c>
      <c r="I11">
        <f t="shared" si="0"/>
        <v>0</v>
      </c>
    </row>
    <row r="12" spans="2:9" x14ac:dyDescent="0.3">
      <c r="B12">
        <v>3</v>
      </c>
      <c r="C12" t="s">
        <v>21</v>
      </c>
      <c r="D12">
        <v>0</v>
      </c>
      <c r="E12">
        <v>0</v>
      </c>
      <c r="F12" t="s">
        <v>85</v>
      </c>
      <c r="G12">
        <v>1</v>
      </c>
      <c r="H12">
        <v>0</v>
      </c>
      <c r="I12">
        <f t="shared" si="0"/>
        <v>1</v>
      </c>
    </row>
    <row r="13" spans="2:9" x14ac:dyDescent="0.3">
      <c r="B13">
        <v>4</v>
      </c>
      <c r="C13" t="s">
        <v>22</v>
      </c>
      <c r="D13">
        <v>0</v>
      </c>
      <c r="E13">
        <v>0</v>
      </c>
      <c r="F13" t="s">
        <v>86</v>
      </c>
      <c r="G13">
        <v>1</v>
      </c>
      <c r="H13">
        <v>0</v>
      </c>
      <c r="I13">
        <f>+G13+H13</f>
        <v>1</v>
      </c>
    </row>
    <row r="14" spans="2:9" ht="16.2" customHeight="1" x14ac:dyDescent="0.3">
      <c r="B14">
        <v>5</v>
      </c>
      <c r="C14" t="s">
        <v>24</v>
      </c>
      <c r="D14">
        <v>3</v>
      </c>
      <c r="E14">
        <v>0</v>
      </c>
      <c r="F14">
        <v>0</v>
      </c>
      <c r="G14">
        <v>3</v>
      </c>
      <c r="H14">
        <v>0</v>
      </c>
      <c r="I14">
        <f t="shared" ref="I14:I17" si="1">+G14+H14</f>
        <v>3</v>
      </c>
    </row>
    <row r="15" spans="2:9" ht="15" customHeight="1" x14ac:dyDescent="0.3">
      <c r="B15">
        <v>6</v>
      </c>
      <c r="C15" t="s">
        <v>37</v>
      </c>
      <c r="D15">
        <v>9</v>
      </c>
      <c r="E15">
        <v>0</v>
      </c>
      <c r="F15">
        <v>0</v>
      </c>
      <c r="G15">
        <v>9</v>
      </c>
      <c r="I15">
        <f t="shared" si="1"/>
        <v>9</v>
      </c>
    </row>
    <row r="16" spans="2:9" ht="15" customHeight="1" x14ac:dyDescent="0.3">
      <c r="B16">
        <v>7</v>
      </c>
      <c r="C16" t="s">
        <v>38</v>
      </c>
      <c r="D16">
        <v>0</v>
      </c>
      <c r="E16">
        <v>0</v>
      </c>
      <c r="F16">
        <v>0</v>
      </c>
      <c r="G16">
        <v>0</v>
      </c>
      <c r="H16">
        <v>0</v>
      </c>
      <c r="I16">
        <f t="shared" si="1"/>
        <v>0</v>
      </c>
    </row>
    <row r="17" spans="2:9" ht="13.2" customHeight="1" x14ac:dyDescent="0.3">
      <c r="B17">
        <v>8</v>
      </c>
      <c r="C17" t="s">
        <v>39</v>
      </c>
      <c r="D17">
        <v>17</v>
      </c>
      <c r="E17">
        <v>0</v>
      </c>
      <c r="F17">
        <v>0</v>
      </c>
      <c r="G17">
        <v>15</v>
      </c>
      <c r="H17">
        <v>2</v>
      </c>
      <c r="I17">
        <f t="shared" si="1"/>
        <v>17</v>
      </c>
    </row>
    <row r="18" spans="2:9" ht="16.2" customHeight="1" x14ac:dyDescent="0.3">
      <c r="B18" t="s">
        <v>47</v>
      </c>
      <c r="D18">
        <f>+D10+D11+D12+D13+D14+D15+D16+D17</f>
        <v>29</v>
      </c>
      <c r="E18">
        <f>SUM(E10:E17)</f>
        <v>0</v>
      </c>
      <c r="F18">
        <f>SUM(F10:F17)</f>
        <v>0</v>
      </c>
      <c r="G18">
        <f t="shared" ref="G18:I18" si="2">+G10+G11+G12+G13+G14+G15+G16+G17</f>
        <v>29</v>
      </c>
      <c r="H18">
        <f t="shared" si="2"/>
        <v>2</v>
      </c>
      <c r="I18">
        <f t="shared" si="2"/>
        <v>31</v>
      </c>
    </row>
    <row r="19" spans="2:9" ht="16.2" customHeight="1" x14ac:dyDescent="0.3"/>
    <row r="20" spans="2:9" ht="16.2" customHeight="1" x14ac:dyDescent="0.3"/>
    <row r="21" spans="2:9" ht="16.2" customHeight="1" x14ac:dyDescent="0.3">
      <c r="B21" t="s">
        <v>87</v>
      </c>
    </row>
    <row r="22" spans="2:9" ht="25.8" customHeight="1" x14ac:dyDescent="0.3">
      <c r="B22" t="s">
        <v>88</v>
      </c>
      <c r="C22" t="s">
        <v>89</v>
      </c>
      <c r="D22" t="s">
        <v>90</v>
      </c>
      <c r="E22" t="s">
        <v>91</v>
      </c>
      <c r="F22" t="s">
        <v>92</v>
      </c>
      <c r="G22" t="s">
        <v>93</v>
      </c>
      <c r="H22" t="s">
        <v>94</v>
      </c>
      <c r="I22" t="s">
        <v>95</v>
      </c>
    </row>
    <row r="23" spans="2:9" ht="28.8" customHeight="1" x14ac:dyDescent="0.3">
      <c r="B23" t="s">
        <v>24</v>
      </c>
      <c r="C23" t="s">
        <v>96</v>
      </c>
      <c r="E23" t="s">
        <v>97</v>
      </c>
      <c r="F23" t="s">
        <v>98</v>
      </c>
      <c r="G23">
        <v>1</v>
      </c>
      <c r="I23" t="s">
        <v>99</v>
      </c>
    </row>
    <row r="24" spans="2:9" ht="25.2" customHeight="1" x14ac:dyDescent="0.3">
      <c r="C24" t="s">
        <v>100</v>
      </c>
      <c r="E24" t="s">
        <v>101</v>
      </c>
      <c r="F24" t="s">
        <v>98</v>
      </c>
      <c r="G24">
        <v>2</v>
      </c>
      <c r="I24" t="s">
        <v>99</v>
      </c>
    </row>
    <row r="25" spans="2:9" ht="16.2" customHeight="1" x14ac:dyDescent="0.3">
      <c r="B25" t="s">
        <v>60</v>
      </c>
    </row>
    <row r="26" spans="2:9" ht="16.2" customHeight="1" x14ac:dyDescent="0.3">
      <c r="B26" t="s">
        <v>21</v>
      </c>
      <c r="C26" t="s">
        <v>102</v>
      </c>
      <c r="E26" t="s">
        <v>103</v>
      </c>
      <c r="F26" t="s">
        <v>104</v>
      </c>
      <c r="G26">
        <v>1</v>
      </c>
      <c r="I26" t="s">
        <v>99</v>
      </c>
    </row>
    <row r="27" spans="2:9" ht="16.2" customHeight="1" x14ac:dyDescent="0.3">
      <c r="B27" t="s">
        <v>22</v>
      </c>
      <c r="C27" t="s">
        <v>105</v>
      </c>
      <c r="D27" t="s">
        <v>106</v>
      </c>
      <c r="E27" t="s">
        <v>107</v>
      </c>
      <c r="F27" t="s">
        <v>108</v>
      </c>
      <c r="G27">
        <v>1</v>
      </c>
      <c r="H27" t="s">
        <v>99</v>
      </c>
    </row>
    <row r="28" spans="2:9" ht="16.2" customHeight="1" x14ac:dyDescent="0.3">
      <c r="B28" t="s">
        <v>37</v>
      </c>
      <c r="C28" t="s">
        <v>109</v>
      </c>
      <c r="D28" t="s">
        <v>110</v>
      </c>
      <c r="E28" t="s">
        <v>111</v>
      </c>
      <c r="F28" t="s">
        <v>112</v>
      </c>
      <c r="G28">
        <v>1</v>
      </c>
      <c r="I28" t="s">
        <v>99</v>
      </c>
    </row>
    <row r="29" spans="2:9" ht="16.2" customHeight="1" x14ac:dyDescent="0.3">
      <c r="C29" t="s">
        <v>113</v>
      </c>
      <c r="D29" t="s">
        <v>114</v>
      </c>
      <c r="E29" t="s">
        <v>111</v>
      </c>
      <c r="F29" t="s">
        <v>112</v>
      </c>
      <c r="G29">
        <v>1</v>
      </c>
      <c r="I29" t="s">
        <v>99</v>
      </c>
    </row>
    <row r="30" spans="2:9" ht="16.2" customHeight="1" x14ac:dyDescent="0.3">
      <c r="C30" t="s">
        <v>115</v>
      </c>
      <c r="D30" t="s">
        <v>116</v>
      </c>
      <c r="E30" t="s">
        <v>111</v>
      </c>
      <c r="F30" t="s">
        <v>112</v>
      </c>
      <c r="G30">
        <v>1</v>
      </c>
      <c r="I30" t="s">
        <v>99</v>
      </c>
    </row>
    <row r="31" spans="2:9" ht="16.2" customHeight="1" x14ac:dyDescent="0.3">
      <c r="C31" t="s">
        <v>117</v>
      </c>
      <c r="D31" t="s">
        <v>118</v>
      </c>
      <c r="E31" t="s">
        <v>119</v>
      </c>
      <c r="F31" t="s">
        <v>112</v>
      </c>
      <c r="G31">
        <v>1</v>
      </c>
      <c r="I31" t="s">
        <v>99</v>
      </c>
    </row>
    <row r="32" spans="2:9" ht="16.2" customHeight="1" x14ac:dyDescent="0.3">
      <c r="C32" t="s">
        <v>120</v>
      </c>
      <c r="D32" t="s">
        <v>121</v>
      </c>
      <c r="E32" t="s">
        <v>122</v>
      </c>
      <c r="F32" t="s">
        <v>112</v>
      </c>
      <c r="G32">
        <v>1</v>
      </c>
      <c r="I32" t="s">
        <v>99</v>
      </c>
    </row>
    <row r="33" spans="2:9" ht="16.2" customHeight="1" x14ac:dyDescent="0.3">
      <c r="C33" t="s">
        <v>123</v>
      </c>
      <c r="D33" t="s">
        <v>124</v>
      </c>
      <c r="E33" t="s">
        <v>122</v>
      </c>
      <c r="F33" t="s">
        <v>112</v>
      </c>
      <c r="G33">
        <v>1</v>
      </c>
      <c r="I33" t="s">
        <v>99</v>
      </c>
    </row>
    <row r="34" spans="2:9" ht="16.2" customHeight="1" x14ac:dyDescent="0.3">
      <c r="C34" t="s">
        <v>125</v>
      </c>
      <c r="D34" t="s">
        <v>126</v>
      </c>
      <c r="E34" t="s">
        <v>122</v>
      </c>
      <c r="F34" t="s">
        <v>112</v>
      </c>
      <c r="G34">
        <v>1</v>
      </c>
      <c r="I34" t="s">
        <v>99</v>
      </c>
    </row>
    <row r="35" spans="2:9" ht="16.2" customHeight="1" x14ac:dyDescent="0.3">
      <c r="C35" t="s">
        <v>127</v>
      </c>
      <c r="D35" t="s">
        <v>128</v>
      </c>
      <c r="E35" t="s">
        <v>119</v>
      </c>
      <c r="F35" t="s">
        <v>112</v>
      </c>
      <c r="G35">
        <v>1</v>
      </c>
      <c r="I35" t="s">
        <v>99</v>
      </c>
    </row>
    <row r="36" spans="2:9" ht="16.2" customHeight="1" x14ac:dyDescent="0.3">
      <c r="C36" t="s">
        <v>129</v>
      </c>
      <c r="D36" t="s">
        <v>130</v>
      </c>
      <c r="E36" t="s">
        <v>119</v>
      </c>
      <c r="F36" t="s">
        <v>112</v>
      </c>
      <c r="G36">
        <v>1</v>
      </c>
      <c r="I36" t="s">
        <v>99</v>
      </c>
    </row>
    <row r="37" spans="2:9" ht="16.2" customHeight="1" x14ac:dyDescent="0.3">
      <c r="B37" t="s">
        <v>39</v>
      </c>
      <c r="C37" t="s">
        <v>131</v>
      </c>
      <c r="D37" t="s">
        <v>132</v>
      </c>
      <c r="E37" t="s">
        <v>133</v>
      </c>
      <c r="F37" t="s">
        <v>112</v>
      </c>
      <c r="G37">
        <v>1</v>
      </c>
      <c r="I37" t="s">
        <v>99</v>
      </c>
    </row>
    <row r="38" spans="2:9" ht="16.2" customHeight="1" x14ac:dyDescent="0.3">
      <c r="C38" t="s">
        <v>134</v>
      </c>
      <c r="D38" t="s">
        <v>135</v>
      </c>
      <c r="E38" t="s">
        <v>133</v>
      </c>
      <c r="F38" t="s">
        <v>136</v>
      </c>
      <c r="G38">
        <v>1</v>
      </c>
      <c r="I38" t="s">
        <v>99</v>
      </c>
    </row>
    <row r="39" spans="2:9" ht="16.2" customHeight="1" x14ac:dyDescent="0.3">
      <c r="C39" t="s">
        <v>137</v>
      </c>
      <c r="D39" t="s">
        <v>138</v>
      </c>
      <c r="E39" t="s">
        <v>133</v>
      </c>
      <c r="F39" t="s">
        <v>136</v>
      </c>
      <c r="G39">
        <v>1</v>
      </c>
      <c r="H39" t="s">
        <v>99</v>
      </c>
    </row>
    <row r="40" spans="2:9" ht="16.2" customHeight="1" x14ac:dyDescent="0.3">
      <c r="C40" t="s">
        <v>139</v>
      </c>
      <c r="D40" t="s">
        <v>140</v>
      </c>
      <c r="E40" t="s">
        <v>141</v>
      </c>
      <c r="F40" t="s">
        <v>98</v>
      </c>
      <c r="G40">
        <v>1</v>
      </c>
      <c r="I40" t="s">
        <v>99</v>
      </c>
    </row>
    <row r="41" spans="2:9" ht="16.2" customHeight="1" x14ac:dyDescent="0.3">
      <c r="C41" t="s">
        <v>142</v>
      </c>
      <c r="D41" t="s">
        <v>143</v>
      </c>
      <c r="E41" t="s">
        <v>144</v>
      </c>
      <c r="F41" t="s">
        <v>112</v>
      </c>
      <c r="G41">
        <v>1</v>
      </c>
      <c r="I41" t="s">
        <v>99</v>
      </c>
    </row>
    <row r="42" spans="2:9" ht="16.2" customHeight="1" x14ac:dyDescent="0.3">
      <c r="C42" t="s">
        <v>145</v>
      </c>
      <c r="D42" t="s">
        <v>146</v>
      </c>
      <c r="E42" t="s">
        <v>144</v>
      </c>
      <c r="F42" t="s">
        <v>112</v>
      </c>
      <c r="G42">
        <v>1</v>
      </c>
      <c r="I42" t="s">
        <v>99</v>
      </c>
    </row>
    <row r="43" spans="2:9" ht="16.2" customHeight="1" x14ac:dyDescent="0.3">
      <c r="C43" t="s">
        <v>147</v>
      </c>
      <c r="D43" t="s">
        <v>148</v>
      </c>
      <c r="E43" t="s">
        <v>149</v>
      </c>
      <c r="F43" t="s">
        <v>136</v>
      </c>
      <c r="G43">
        <v>1</v>
      </c>
      <c r="I43" t="s">
        <v>99</v>
      </c>
    </row>
    <row r="44" spans="2:9" ht="16.2" customHeight="1" x14ac:dyDescent="0.3">
      <c r="C44" t="s">
        <v>150</v>
      </c>
      <c r="D44" t="s">
        <v>151</v>
      </c>
      <c r="E44" t="s">
        <v>149</v>
      </c>
      <c r="F44" t="s">
        <v>136</v>
      </c>
      <c r="G44">
        <v>1</v>
      </c>
      <c r="I44" t="s">
        <v>99</v>
      </c>
    </row>
    <row r="45" spans="2:9" ht="16.2" customHeight="1" x14ac:dyDescent="0.3">
      <c r="C45" t="s">
        <v>152</v>
      </c>
      <c r="D45" t="s">
        <v>153</v>
      </c>
      <c r="E45" t="s">
        <v>154</v>
      </c>
      <c r="F45" t="s">
        <v>136</v>
      </c>
      <c r="G45">
        <v>1</v>
      </c>
      <c r="I45" t="s">
        <v>99</v>
      </c>
    </row>
    <row r="46" spans="2:9" ht="16.2" customHeight="1" x14ac:dyDescent="0.3">
      <c r="C46" t="s">
        <v>155</v>
      </c>
      <c r="E46" t="s">
        <v>154</v>
      </c>
      <c r="F46" t="s">
        <v>136</v>
      </c>
      <c r="G46">
        <v>1</v>
      </c>
      <c r="I46" t="s">
        <v>99</v>
      </c>
    </row>
    <row r="47" spans="2:9" ht="16.2" customHeight="1" x14ac:dyDescent="0.3">
      <c r="C47" t="s">
        <v>156</v>
      </c>
      <c r="D47" t="s">
        <v>157</v>
      </c>
      <c r="E47" t="s">
        <v>154</v>
      </c>
      <c r="F47" t="s">
        <v>136</v>
      </c>
      <c r="G47">
        <v>1</v>
      </c>
      <c r="I47" t="s">
        <v>99</v>
      </c>
    </row>
    <row r="48" spans="2:9" ht="16.2" customHeight="1" x14ac:dyDescent="0.3">
      <c r="C48" t="s">
        <v>158</v>
      </c>
      <c r="D48" t="s">
        <v>159</v>
      </c>
      <c r="E48" t="s">
        <v>154</v>
      </c>
      <c r="F48" t="s">
        <v>136</v>
      </c>
      <c r="G48">
        <v>1</v>
      </c>
      <c r="I48" t="s">
        <v>99</v>
      </c>
    </row>
    <row r="49" spans="2:12" ht="16.2" customHeight="1" x14ac:dyDescent="0.3">
      <c r="C49" t="s">
        <v>160</v>
      </c>
      <c r="D49" t="s">
        <v>161</v>
      </c>
      <c r="E49" t="s">
        <v>154</v>
      </c>
      <c r="F49" t="s">
        <v>136</v>
      </c>
      <c r="G49">
        <v>1</v>
      </c>
      <c r="I49" t="s">
        <v>99</v>
      </c>
    </row>
    <row r="50" spans="2:12" ht="16.2" customHeight="1" x14ac:dyDescent="0.3">
      <c r="C50" t="s">
        <v>162</v>
      </c>
      <c r="D50" t="s">
        <v>163</v>
      </c>
      <c r="E50" t="s">
        <v>154</v>
      </c>
      <c r="F50" t="s">
        <v>136</v>
      </c>
      <c r="G50">
        <v>1</v>
      </c>
      <c r="I50" t="s">
        <v>99</v>
      </c>
    </row>
    <row r="51" spans="2:12" ht="16.2" customHeight="1" x14ac:dyDescent="0.3">
      <c r="C51" t="s">
        <v>164</v>
      </c>
      <c r="D51" t="s">
        <v>165</v>
      </c>
      <c r="E51" t="s">
        <v>154</v>
      </c>
      <c r="F51" t="s">
        <v>166</v>
      </c>
      <c r="G51">
        <v>1</v>
      </c>
      <c r="I51" t="s">
        <v>99</v>
      </c>
    </row>
    <row r="52" spans="2:12" ht="16.2" customHeight="1" x14ac:dyDescent="0.3">
      <c r="C52" t="s">
        <v>167</v>
      </c>
      <c r="D52" t="s">
        <v>168</v>
      </c>
      <c r="E52" t="s">
        <v>154</v>
      </c>
      <c r="F52" t="s">
        <v>112</v>
      </c>
      <c r="G52">
        <v>1</v>
      </c>
      <c r="I52" t="s">
        <v>99</v>
      </c>
    </row>
    <row r="53" spans="2:12" ht="16.2" customHeight="1" x14ac:dyDescent="0.3">
      <c r="C53" t="s">
        <v>169</v>
      </c>
      <c r="D53" t="s">
        <v>170</v>
      </c>
      <c r="E53" t="s">
        <v>171</v>
      </c>
      <c r="F53" t="s">
        <v>166</v>
      </c>
      <c r="G53">
        <v>1</v>
      </c>
      <c r="I53" t="s">
        <v>99</v>
      </c>
    </row>
    <row r="54" spans="2:12" ht="16.2" customHeight="1" x14ac:dyDescent="0.3">
      <c r="C54" t="s">
        <v>172</v>
      </c>
      <c r="D54" t="s">
        <v>173</v>
      </c>
      <c r="E54" t="s">
        <v>174</v>
      </c>
      <c r="F54" t="s">
        <v>136</v>
      </c>
      <c r="G54">
        <v>1</v>
      </c>
      <c r="I54" t="s">
        <v>99</v>
      </c>
    </row>
    <row r="55" spans="2:12" ht="16.2" customHeight="1" x14ac:dyDescent="0.3">
      <c r="C55" t="s">
        <v>175</v>
      </c>
      <c r="G55">
        <f>SUM(G23:G54)</f>
        <v>32</v>
      </c>
    </row>
    <row r="56" spans="2:12" ht="16.2" customHeight="1" x14ac:dyDescent="0.3"/>
    <row r="57" spans="2:12" ht="28.8" customHeight="1" x14ac:dyDescent="0.3">
      <c r="B57" t="s">
        <v>176</v>
      </c>
    </row>
    <row r="58" spans="2:12" ht="45.6" customHeight="1" x14ac:dyDescent="0.3">
      <c r="B58" t="s">
        <v>177</v>
      </c>
      <c r="C58" t="s">
        <v>178</v>
      </c>
      <c r="F58" t="s">
        <v>179</v>
      </c>
    </row>
    <row r="59" spans="2:12" ht="32.4" customHeight="1" x14ac:dyDescent="0.3">
      <c r="C59" t="s">
        <v>180</v>
      </c>
      <c r="D59" t="s">
        <v>181</v>
      </c>
      <c r="E59" t="s">
        <v>175</v>
      </c>
      <c r="F59" t="s">
        <v>180</v>
      </c>
      <c r="G59" t="s">
        <v>181</v>
      </c>
      <c r="H59" t="s">
        <v>175</v>
      </c>
      <c r="I59" t="s">
        <v>182</v>
      </c>
      <c r="J59" t="s">
        <v>183</v>
      </c>
      <c r="K59" t="s">
        <v>184</v>
      </c>
      <c r="L59" t="s">
        <v>47</v>
      </c>
    </row>
    <row r="60" spans="2:12" x14ac:dyDescent="0.3">
      <c r="B60" t="s">
        <v>60</v>
      </c>
      <c r="C60">
        <v>48017</v>
      </c>
      <c r="D60">
        <v>35903</v>
      </c>
      <c r="E60">
        <f>C60+D60</f>
        <v>83920</v>
      </c>
      <c r="F60">
        <v>21607.65</v>
      </c>
      <c r="G60">
        <v>54965.35</v>
      </c>
      <c r="H60">
        <f t="shared" ref="H60:H69" si="3">SUM(F60:G60)</f>
        <v>76573</v>
      </c>
      <c r="I60">
        <v>579</v>
      </c>
      <c r="L60" t="e">
        <f>#REF!+#REF!+I60+J60+K60</f>
        <v>#REF!</v>
      </c>
    </row>
    <row r="61" spans="2:12" x14ac:dyDescent="0.3">
      <c r="B61" t="s">
        <v>13</v>
      </c>
      <c r="C61">
        <v>304</v>
      </c>
      <c r="D61">
        <v>38198</v>
      </c>
      <c r="E61">
        <f t="shared" ref="E61:E70" si="4">C61+D61</f>
        <v>38502</v>
      </c>
      <c r="F61">
        <v>200</v>
      </c>
      <c r="G61">
        <v>48439.99</v>
      </c>
      <c r="H61">
        <f t="shared" si="3"/>
        <v>48639.99</v>
      </c>
      <c r="I61">
        <v>1182.43</v>
      </c>
      <c r="L61" t="e">
        <f>#REF!+#REF!+I61+J61+K61</f>
        <v>#REF!</v>
      </c>
    </row>
    <row r="62" spans="2:12" x14ac:dyDescent="0.3">
      <c r="B62" t="s">
        <v>21</v>
      </c>
      <c r="C62">
        <v>1927</v>
      </c>
      <c r="D62">
        <v>6711</v>
      </c>
      <c r="E62">
        <f t="shared" si="4"/>
        <v>8638</v>
      </c>
      <c r="F62">
        <v>762.8</v>
      </c>
      <c r="G62">
        <v>6579.5</v>
      </c>
      <c r="H62">
        <f t="shared" si="3"/>
        <v>7342.3</v>
      </c>
      <c r="I62">
        <v>709.87</v>
      </c>
      <c r="L62" t="e">
        <f>#REF!+#REF!+I62+J62+K62</f>
        <v>#REF!</v>
      </c>
    </row>
    <row r="63" spans="2:12" ht="16.2" customHeight="1" x14ac:dyDescent="0.3">
      <c r="B63" t="s">
        <v>185</v>
      </c>
      <c r="C63">
        <v>6150</v>
      </c>
      <c r="D63">
        <v>0</v>
      </c>
      <c r="E63">
        <f t="shared" si="4"/>
        <v>6150</v>
      </c>
      <c r="F63">
        <v>4503</v>
      </c>
      <c r="G63">
        <v>0</v>
      </c>
      <c r="H63">
        <f t="shared" si="3"/>
        <v>4503</v>
      </c>
      <c r="L63" t="e">
        <f>#REF!+#REF!+I63+J63+K63</f>
        <v>#REF!</v>
      </c>
    </row>
    <row r="64" spans="2:12" x14ac:dyDescent="0.3">
      <c r="B64" t="s">
        <v>22</v>
      </c>
      <c r="C64">
        <v>11253</v>
      </c>
      <c r="D64">
        <v>28336</v>
      </c>
      <c r="E64">
        <f t="shared" si="4"/>
        <v>39589</v>
      </c>
      <c r="F64">
        <v>3150.84</v>
      </c>
      <c r="G64">
        <v>22385.439999999999</v>
      </c>
      <c r="H64">
        <f t="shared" si="3"/>
        <v>25536.28</v>
      </c>
      <c r="I64">
        <v>3689.32</v>
      </c>
      <c r="L64" t="e">
        <f>#REF!+#REF!+I64+J64+K64</f>
        <v>#REF!</v>
      </c>
    </row>
    <row r="65" spans="2:12" x14ac:dyDescent="0.3">
      <c r="B65" t="s">
        <v>24</v>
      </c>
      <c r="C65">
        <v>22380</v>
      </c>
      <c r="D65">
        <v>57678</v>
      </c>
      <c r="E65">
        <f t="shared" si="4"/>
        <v>80058</v>
      </c>
      <c r="F65">
        <v>15265.92</v>
      </c>
      <c r="G65">
        <v>73625.47</v>
      </c>
      <c r="H65">
        <f t="shared" si="3"/>
        <v>88891.39</v>
      </c>
      <c r="I65">
        <v>12088.92</v>
      </c>
      <c r="L65" t="e">
        <f>#REF!+#REF!+I65+J65+K65</f>
        <v>#REF!</v>
      </c>
    </row>
    <row r="66" spans="2:12" x14ac:dyDescent="0.3">
      <c r="B66" t="s">
        <v>37</v>
      </c>
      <c r="C66">
        <v>23400</v>
      </c>
      <c r="D66">
        <v>202628</v>
      </c>
      <c r="E66">
        <f t="shared" si="4"/>
        <v>226028</v>
      </c>
      <c r="F66">
        <v>11700</v>
      </c>
      <c r="G66">
        <v>167685.24</v>
      </c>
      <c r="H66">
        <f t="shared" si="3"/>
        <v>179385.24</v>
      </c>
      <c r="I66">
        <v>20765</v>
      </c>
      <c r="L66" t="e">
        <f>#REF!+#REF!+I66+J66+K66</f>
        <v>#REF!</v>
      </c>
    </row>
    <row r="67" spans="2:12" x14ac:dyDescent="0.3">
      <c r="B67" t="s">
        <v>38</v>
      </c>
      <c r="C67">
        <v>35572</v>
      </c>
      <c r="D67">
        <v>15003</v>
      </c>
      <c r="E67">
        <f t="shared" si="4"/>
        <v>50575</v>
      </c>
      <c r="F67">
        <v>14228.8</v>
      </c>
      <c r="G67">
        <v>12385.17</v>
      </c>
      <c r="H67">
        <f t="shared" si="3"/>
        <v>26613.97</v>
      </c>
      <c r="I67">
        <v>1246</v>
      </c>
      <c r="L67" t="e">
        <f>#REF!+#REF!+I67+J67+K67</f>
        <v>#REF!</v>
      </c>
    </row>
    <row r="68" spans="2:12" ht="16.2" customHeight="1" x14ac:dyDescent="0.3">
      <c r="B68" t="s">
        <v>186</v>
      </c>
      <c r="C68">
        <v>32450</v>
      </c>
      <c r="D68">
        <v>0</v>
      </c>
      <c r="E68">
        <f t="shared" si="4"/>
        <v>32450</v>
      </c>
      <c r="F68">
        <v>44180</v>
      </c>
      <c r="G68">
        <v>0</v>
      </c>
      <c r="H68">
        <f t="shared" si="3"/>
        <v>44180</v>
      </c>
      <c r="L68" t="e">
        <f>#REF!+#REF!+I68+J68+K68</f>
        <v>#REF!</v>
      </c>
    </row>
    <row r="69" spans="2:12" x14ac:dyDescent="0.3">
      <c r="B69" t="s">
        <v>39</v>
      </c>
      <c r="C69">
        <v>25000</v>
      </c>
      <c r="D69">
        <v>133555</v>
      </c>
      <c r="E69">
        <f t="shared" si="4"/>
        <v>158555</v>
      </c>
      <c r="F69">
        <v>11250</v>
      </c>
      <c r="G69">
        <v>91810.75</v>
      </c>
      <c r="H69">
        <f t="shared" si="3"/>
        <v>103060.75</v>
      </c>
      <c r="I69">
        <v>1772.09</v>
      </c>
      <c r="L69" t="e">
        <f>#REF!+#REF!+I69+J69+K69</f>
        <v>#REF!</v>
      </c>
    </row>
    <row r="70" spans="2:12" x14ac:dyDescent="0.3">
      <c r="B70" t="s">
        <v>47</v>
      </c>
      <c r="C70">
        <f>SUM(C60:C69)</f>
        <v>206453</v>
      </c>
      <c r="D70">
        <f>SUM(D60:D69)</f>
        <v>518012</v>
      </c>
      <c r="E70">
        <f t="shared" si="4"/>
        <v>724465</v>
      </c>
      <c r="F70">
        <f t="shared" ref="F70:I70" si="5">SUM(F60:F69)</f>
        <v>126849.01</v>
      </c>
      <c r="G70">
        <f t="shared" si="5"/>
        <v>477876.91</v>
      </c>
      <c r="H70">
        <f t="shared" si="5"/>
        <v>604725.91999999993</v>
      </c>
      <c r="I70">
        <f t="shared" si="5"/>
        <v>42032.63</v>
      </c>
      <c r="L70" t="e">
        <f>SUM(L60:L69)</f>
        <v>#REF!</v>
      </c>
    </row>
    <row r="71" spans="2:12" x14ac:dyDescent="0.3">
      <c r="B71" t="s">
        <v>187</v>
      </c>
    </row>
    <row r="73" spans="2:12" ht="15" customHeight="1" x14ac:dyDescent="0.3">
      <c r="B73" t="s">
        <v>188</v>
      </c>
      <c r="C73" t="s">
        <v>189</v>
      </c>
      <c r="D73" t="s">
        <v>190</v>
      </c>
      <c r="E73" t="s">
        <v>191</v>
      </c>
    </row>
    <row r="74" spans="2:12" ht="16.2" customHeight="1" x14ac:dyDescent="0.3">
      <c r="E74" t="s">
        <v>192</v>
      </c>
      <c r="H74" t="s">
        <v>193</v>
      </c>
      <c r="I74" t="s">
        <v>194</v>
      </c>
    </row>
    <row r="75" spans="2:12" ht="16.2" customHeight="1" x14ac:dyDescent="0.3">
      <c r="E75" t="s">
        <v>195</v>
      </c>
      <c r="F75" t="s">
        <v>196</v>
      </c>
      <c r="G75" t="s">
        <v>197</v>
      </c>
      <c r="H75" t="s">
        <v>195</v>
      </c>
      <c r="I75" t="s">
        <v>195</v>
      </c>
      <c r="J75" t="s">
        <v>196</v>
      </c>
      <c r="K75" t="s">
        <v>197</v>
      </c>
    </row>
    <row r="76" spans="2:12" x14ac:dyDescent="0.3">
      <c r="B76" t="s">
        <v>24</v>
      </c>
      <c r="C76" t="s">
        <v>198</v>
      </c>
      <c r="D76">
        <v>45210</v>
      </c>
      <c r="J76" t="s">
        <v>99</v>
      </c>
    </row>
    <row r="77" spans="2:12" x14ac:dyDescent="0.3">
      <c r="B77" t="s">
        <v>13</v>
      </c>
      <c r="C77" t="s">
        <v>199</v>
      </c>
    </row>
    <row r="78" spans="2:12" x14ac:dyDescent="0.3">
      <c r="C78" t="s">
        <v>200</v>
      </c>
    </row>
    <row r="79" spans="2:12" x14ac:dyDescent="0.3">
      <c r="C79" t="s">
        <v>200</v>
      </c>
    </row>
  </sheetData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62FF5-576C-4B29-94A5-FE68167C26E7}">
  <dimension ref="A3:AD15"/>
  <sheetViews>
    <sheetView workbookViewId="0">
      <selection activeCell="B3" sqref="B3"/>
    </sheetView>
  </sheetViews>
  <sheetFormatPr baseColWidth="10" defaultRowHeight="14.4" x14ac:dyDescent="0.3"/>
  <cols>
    <col min="1" max="1" width="3.6640625" customWidth="1"/>
    <col min="2" max="2" width="17.33203125" customWidth="1"/>
    <col min="3" max="3" width="11.109375" customWidth="1"/>
    <col min="4" max="4" width="7.88671875" customWidth="1"/>
    <col min="5" max="5" width="6.6640625" customWidth="1"/>
    <col min="6" max="6" width="8.21875" customWidth="1"/>
    <col min="7" max="7" width="8.44140625" customWidth="1"/>
    <col min="8" max="8" width="7.77734375" customWidth="1"/>
    <col min="9" max="9" width="8" customWidth="1"/>
    <col min="10" max="10" width="8.33203125" customWidth="1"/>
    <col min="11" max="11" width="9.109375" customWidth="1"/>
    <col min="12" max="12" width="8.33203125" customWidth="1"/>
    <col min="13" max="13" width="8.21875" customWidth="1"/>
    <col min="14" max="14" width="9.33203125" customWidth="1"/>
    <col min="15" max="15" width="9" customWidth="1"/>
    <col min="16" max="16" width="7.6640625" customWidth="1"/>
    <col min="17" max="17" width="8.109375" customWidth="1"/>
    <col min="18" max="18" width="8.44140625" customWidth="1"/>
    <col min="19" max="19" width="9.77734375" customWidth="1"/>
    <col min="20" max="20" width="8.21875" customWidth="1"/>
    <col min="21" max="21" width="7.88671875" customWidth="1"/>
    <col min="22" max="22" width="9.44140625" customWidth="1"/>
    <col min="24" max="24" width="8.21875" customWidth="1"/>
    <col min="25" max="25" width="8.109375" customWidth="1"/>
    <col min="26" max="26" width="9.21875" customWidth="1"/>
    <col min="27" max="27" width="10" customWidth="1"/>
    <col min="28" max="28" width="8.77734375" customWidth="1"/>
    <col min="29" max="29" width="8.21875" customWidth="1"/>
    <col min="31" max="31" width="9.88671875" customWidth="1"/>
    <col min="32" max="32" width="8.44140625" customWidth="1"/>
    <col min="33" max="33" width="7.44140625" customWidth="1"/>
    <col min="34" max="34" width="10.33203125" customWidth="1"/>
    <col min="35" max="35" width="10.109375" customWidth="1"/>
    <col min="36" max="36" width="9.109375" customWidth="1"/>
    <col min="37" max="37" width="8.21875" customWidth="1"/>
    <col min="38" max="38" width="8.33203125" customWidth="1"/>
  </cols>
  <sheetData>
    <row r="3" spans="1:30" x14ac:dyDescent="0.3">
      <c r="B3" t="s">
        <v>243</v>
      </c>
    </row>
    <row r="4" spans="1:30" x14ac:dyDescent="0.3">
      <c r="B4" t="s">
        <v>208</v>
      </c>
    </row>
    <row r="6" spans="1:30" x14ac:dyDescent="0.3">
      <c r="B6" t="s">
        <v>2</v>
      </c>
      <c r="C6" t="s">
        <v>201</v>
      </c>
      <c r="D6" t="s">
        <v>52</v>
      </c>
      <c r="E6" t="s">
        <v>53</v>
      </c>
      <c r="F6" t="s">
        <v>202</v>
      </c>
      <c r="G6" t="s">
        <v>203</v>
      </c>
      <c r="H6" t="s">
        <v>52</v>
      </c>
      <c r="I6" t="s">
        <v>53</v>
      </c>
      <c r="J6" t="s">
        <v>202</v>
      </c>
      <c r="K6" t="s">
        <v>204</v>
      </c>
      <c r="L6" t="s">
        <v>52</v>
      </c>
      <c r="M6" t="s">
        <v>53</v>
      </c>
      <c r="N6" t="s">
        <v>202</v>
      </c>
      <c r="O6" t="s">
        <v>205</v>
      </c>
      <c r="P6" t="s">
        <v>52</v>
      </c>
      <c r="Q6" t="s">
        <v>53</v>
      </c>
      <c r="R6" t="s">
        <v>202</v>
      </c>
      <c r="S6" t="s">
        <v>206</v>
      </c>
      <c r="T6" t="s">
        <v>52</v>
      </c>
      <c r="U6" t="s">
        <v>53</v>
      </c>
      <c r="V6" t="s">
        <v>202</v>
      </c>
      <c r="W6" t="s">
        <v>207</v>
      </c>
      <c r="X6" t="s">
        <v>52</v>
      </c>
      <c r="Y6" t="s">
        <v>53</v>
      </c>
      <c r="Z6" t="s">
        <v>202</v>
      </c>
      <c r="AA6" t="s">
        <v>51</v>
      </c>
      <c r="AB6" t="s">
        <v>52</v>
      </c>
      <c r="AC6" t="s">
        <v>53</v>
      </c>
      <c r="AD6" t="s">
        <v>202</v>
      </c>
    </row>
    <row r="7" spans="1:30" x14ac:dyDescent="0.3">
      <c r="A7">
        <v>1</v>
      </c>
      <c r="B7" t="s">
        <v>60</v>
      </c>
      <c r="C7">
        <v>137</v>
      </c>
      <c r="D7">
        <v>103</v>
      </c>
      <c r="E7">
        <v>34</v>
      </c>
      <c r="F7">
        <v>137</v>
      </c>
      <c r="G7">
        <v>37</v>
      </c>
      <c r="H7">
        <v>29</v>
      </c>
      <c r="I7">
        <v>8</v>
      </c>
      <c r="J7">
        <v>37</v>
      </c>
      <c r="K7">
        <v>27</v>
      </c>
      <c r="L7">
        <v>20</v>
      </c>
      <c r="M7">
        <v>7</v>
      </c>
      <c r="N7">
        <v>22</v>
      </c>
      <c r="O7">
        <v>20</v>
      </c>
      <c r="P7">
        <v>16</v>
      </c>
      <c r="Q7">
        <v>4</v>
      </c>
      <c r="R7">
        <v>17</v>
      </c>
      <c r="S7">
        <v>4</v>
      </c>
      <c r="T7">
        <v>11</v>
      </c>
      <c r="U7">
        <v>21</v>
      </c>
      <c r="V7">
        <v>32</v>
      </c>
      <c r="W7">
        <v>2</v>
      </c>
      <c r="X7">
        <v>7</v>
      </c>
      <c r="Y7">
        <v>3</v>
      </c>
      <c r="Z7">
        <v>8</v>
      </c>
      <c r="AA7">
        <v>31</v>
      </c>
      <c r="AB7">
        <v>51</v>
      </c>
      <c r="AC7">
        <v>12</v>
      </c>
      <c r="AD7">
        <v>63</v>
      </c>
    </row>
    <row r="8" spans="1:30" x14ac:dyDescent="0.3">
      <c r="A8">
        <v>2</v>
      </c>
      <c r="B8" t="s">
        <v>13</v>
      </c>
      <c r="C8">
        <v>236</v>
      </c>
      <c r="D8">
        <v>218</v>
      </c>
      <c r="E8">
        <v>18</v>
      </c>
      <c r="F8">
        <v>236</v>
      </c>
      <c r="G8">
        <v>56</v>
      </c>
      <c r="H8">
        <v>51</v>
      </c>
      <c r="I8">
        <v>5</v>
      </c>
      <c r="J8">
        <v>56</v>
      </c>
      <c r="K8">
        <v>170</v>
      </c>
      <c r="L8">
        <v>154</v>
      </c>
      <c r="M8">
        <v>16</v>
      </c>
      <c r="N8">
        <v>170</v>
      </c>
      <c r="O8">
        <v>24</v>
      </c>
      <c r="P8">
        <v>23</v>
      </c>
      <c r="Q8">
        <v>1</v>
      </c>
      <c r="R8">
        <v>24</v>
      </c>
      <c r="S8">
        <v>9</v>
      </c>
      <c r="T8">
        <v>45</v>
      </c>
      <c r="U8">
        <v>8</v>
      </c>
      <c r="V8">
        <v>53</v>
      </c>
      <c r="W8">
        <v>6</v>
      </c>
      <c r="X8">
        <v>26</v>
      </c>
      <c r="Y8">
        <v>3</v>
      </c>
      <c r="Z8">
        <v>29</v>
      </c>
      <c r="AA8">
        <v>11</v>
      </c>
      <c r="AB8">
        <v>81</v>
      </c>
      <c r="AC8">
        <v>15</v>
      </c>
      <c r="AD8">
        <v>96</v>
      </c>
    </row>
    <row r="9" spans="1:30" x14ac:dyDescent="0.3">
      <c r="A9">
        <v>3</v>
      </c>
      <c r="B9" t="s">
        <v>21</v>
      </c>
      <c r="C9">
        <v>113</v>
      </c>
      <c r="D9">
        <v>87</v>
      </c>
      <c r="E9">
        <v>7</v>
      </c>
      <c r="F9">
        <v>94</v>
      </c>
      <c r="G9">
        <v>13</v>
      </c>
      <c r="H9">
        <v>13</v>
      </c>
      <c r="I9">
        <v>0</v>
      </c>
      <c r="J9">
        <v>13</v>
      </c>
      <c r="K9">
        <v>0</v>
      </c>
      <c r="L9">
        <v>0</v>
      </c>
      <c r="M9">
        <v>0</v>
      </c>
      <c r="N9">
        <v>0</v>
      </c>
      <c r="O9">
        <v>4</v>
      </c>
      <c r="P9">
        <v>3</v>
      </c>
      <c r="Q9">
        <v>1</v>
      </c>
      <c r="R9">
        <v>4</v>
      </c>
      <c r="S9">
        <v>2</v>
      </c>
      <c r="T9">
        <v>6</v>
      </c>
      <c r="U9">
        <v>0</v>
      </c>
      <c r="V9">
        <v>6</v>
      </c>
      <c r="W9">
        <v>0</v>
      </c>
      <c r="X9">
        <v>0</v>
      </c>
      <c r="Y9">
        <v>0</v>
      </c>
      <c r="Z9">
        <v>0</v>
      </c>
      <c r="AA9">
        <v>5</v>
      </c>
      <c r="AB9">
        <v>47</v>
      </c>
      <c r="AC9">
        <v>7</v>
      </c>
      <c r="AD9">
        <v>54</v>
      </c>
    </row>
    <row r="10" spans="1:30" x14ac:dyDescent="0.3">
      <c r="A10">
        <v>4</v>
      </c>
      <c r="B10" t="s">
        <v>22</v>
      </c>
      <c r="C10">
        <v>243</v>
      </c>
      <c r="D10">
        <v>190</v>
      </c>
      <c r="E10">
        <v>37</v>
      </c>
      <c r="F10">
        <v>227</v>
      </c>
      <c r="G10">
        <v>30</v>
      </c>
      <c r="H10">
        <v>27</v>
      </c>
      <c r="I10">
        <v>3</v>
      </c>
      <c r="J10">
        <v>29</v>
      </c>
      <c r="K10">
        <v>106</v>
      </c>
      <c r="L10">
        <v>84</v>
      </c>
      <c r="M10">
        <v>11</v>
      </c>
      <c r="N10">
        <v>95</v>
      </c>
      <c r="O10">
        <v>29</v>
      </c>
      <c r="P10">
        <v>23</v>
      </c>
      <c r="Q10">
        <v>6</v>
      </c>
      <c r="R10">
        <v>33</v>
      </c>
      <c r="S10">
        <v>3</v>
      </c>
      <c r="T10">
        <v>34</v>
      </c>
      <c r="U10">
        <v>10</v>
      </c>
      <c r="V10">
        <v>29</v>
      </c>
      <c r="W10">
        <v>0</v>
      </c>
      <c r="X10">
        <v>0</v>
      </c>
      <c r="Y10">
        <v>0</v>
      </c>
      <c r="Z10">
        <v>0</v>
      </c>
      <c r="AA10">
        <v>5</v>
      </c>
      <c r="AB10">
        <v>29</v>
      </c>
      <c r="AC10">
        <v>16</v>
      </c>
      <c r="AD10">
        <v>45</v>
      </c>
    </row>
    <row r="11" spans="1:30" x14ac:dyDescent="0.3">
      <c r="A11">
        <v>5</v>
      </c>
      <c r="B11" t="s">
        <v>24</v>
      </c>
      <c r="C11">
        <v>204</v>
      </c>
      <c r="D11">
        <v>176</v>
      </c>
      <c r="E11">
        <v>13</v>
      </c>
      <c r="F11">
        <v>189</v>
      </c>
      <c r="G11">
        <v>9</v>
      </c>
      <c r="H11">
        <v>11</v>
      </c>
      <c r="I11">
        <v>4</v>
      </c>
      <c r="J11">
        <v>15</v>
      </c>
      <c r="K11">
        <v>56</v>
      </c>
      <c r="L11">
        <v>49</v>
      </c>
      <c r="M11">
        <v>5</v>
      </c>
      <c r="N11">
        <v>54</v>
      </c>
      <c r="O11">
        <v>6</v>
      </c>
      <c r="P11">
        <v>4</v>
      </c>
      <c r="Q11">
        <v>2</v>
      </c>
      <c r="R11">
        <v>6</v>
      </c>
      <c r="S11">
        <v>8</v>
      </c>
      <c r="T11">
        <v>11</v>
      </c>
      <c r="U11">
        <v>0</v>
      </c>
      <c r="V11">
        <v>11</v>
      </c>
      <c r="W11">
        <v>4</v>
      </c>
      <c r="X11">
        <v>4</v>
      </c>
      <c r="Y11">
        <v>0</v>
      </c>
      <c r="Z11">
        <v>4</v>
      </c>
      <c r="AA11">
        <v>4</v>
      </c>
      <c r="AB11">
        <v>76</v>
      </c>
      <c r="AC11">
        <v>13</v>
      </c>
      <c r="AD11">
        <v>89</v>
      </c>
    </row>
    <row r="12" spans="1:30" x14ac:dyDescent="0.3">
      <c r="A12">
        <v>6</v>
      </c>
      <c r="B12" t="s">
        <v>37</v>
      </c>
      <c r="C12">
        <v>430</v>
      </c>
      <c r="D12">
        <v>351</v>
      </c>
      <c r="E12">
        <v>79</v>
      </c>
      <c r="F12">
        <v>430</v>
      </c>
      <c r="G12">
        <v>262</v>
      </c>
      <c r="H12">
        <v>33</v>
      </c>
      <c r="I12">
        <v>9</v>
      </c>
      <c r="J12">
        <v>262</v>
      </c>
      <c r="K12">
        <v>169</v>
      </c>
      <c r="L12">
        <v>135</v>
      </c>
      <c r="M12">
        <v>34</v>
      </c>
      <c r="N12">
        <v>169</v>
      </c>
      <c r="O12">
        <v>63</v>
      </c>
      <c r="P12">
        <v>49</v>
      </c>
      <c r="Q12">
        <v>14</v>
      </c>
      <c r="R12">
        <v>63</v>
      </c>
      <c r="S12">
        <v>49</v>
      </c>
      <c r="T12">
        <v>154</v>
      </c>
      <c r="U12">
        <v>42</v>
      </c>
      <c r="V12">
        <v>196</v>
      </c>
      <c r="W12">
        <v>15</v>
      </c>
      <c r="X12">
        <v>43</v>
      </c>
      <c r="Y12">
        <v>11</v>
      </c>
      <c r="Z12">
        <v>52</v>
      </c>
      <c r="AA12">
        <v>1</v>
      </c>
      <c r="AB12">
        <v>9</v>
      </c>
      <c r="AC12">
        <v>1</v>
      </c>
      <c r="AD12">
        <v>10</v>
      </c>
    </row>
    <row r="13" spans="1:30" x14ac:dyDescent="0.3">
      <c r="A13">
        <v>7</v>
      </c>
      <c r="B13" t="s">
        <v>38</v>
      </c>
      <c r="C13">
        <v>147</v>
      </c>
      <c r="D13">
        <v>117</v>
      </c>
      <c r="E13">
        <v>30</v>
      </c>
      <c r="F13">
        <v>147</v>
      </c>
      <c r="G13">
        <v>25</v>
      </c>
      <c r="H13">
        <v>23</v>
      </c>
      <c r="I13">
        <v>2</v>
      </c>
      <c r="J13">
        <v>25</v>
      </c>
      <c r="K13">
        <v>83</v>
      </c>
      <c r="L13">
        <v>70</v>
      </c>
      <c r="M13">
        <v>13</v>
      </c>
      <c r="N13">
        <v>83</v>
      </c>
      <c r="O13">
        <v>33</v>
      </c>
      <c r="P13">
        <v>30</v>
      </c>
      <c r="Q13">
        <v>3</v>
      </c>
      <c r="R13">
        <v>33</v>
      </c>
      <c r="S13">
        <v>10</v>
      </c>
      <c r="T13">
        <v>20</v>
      </c>
      <c r="U13">
        <v>8</v>
      </c>
      <c r="V13">
        <v>28</v>
      </c>
      <c r="W13">
        <v>7</v>
      </c>
      <c r="X13">
        <v>15</v>
      </c>
      <c r="Y13">
        <v>5</v>
      </c>
      <c r="Z13">
        <v>20</v>
      </c>
      <c r="AA13">
        <v>3</v>
      </c>
      <c r="AB13">
        <v>50</v>
      </c>
      <c r="AC13">
        <v>17</v>
      </c>
      <c r="AD13">
        <v>67</v>
      </c>
    </row>
    <row r="14" spans="1:30" x14ac:dyDescent="0.3">
      <c r="A14">
        <v>8</v>
      </c>
      <c r="B14" t="s">
        <v>39</v>
      </c>
      <c r="C14">
        <v>244</v>
      </c>
      <c r="D14">
        <v>217</v>
      </c>
      <c r="E14">
        <v>27</v>
      </c>
      <c r="F14">
        <v>244</v>
      </c>
      <c r="G14">
        <v>47</v>
      </c>
      <c r="H14">
        <v>36</v>
      </c>
      <c r="I14">
        <v>6</v>
      </c>
      <c r="J14">
        <v>42</v>
      </c>
      <c r="K14">
        <v>222</v>
      </c>
      <c r="L14">
        <v>198</v>
      </c>
      <c r="M14">
        <v>20</v>
      </c>
      <c r="N14">
        <v>218</v>
      </c>
      <c r="O14">
        <v>113</v>
      </c>
      <c r="P14">
        <v>104</v>
      </c>
      <c r="Q14">
        <v>10</v>
      </c>
      <c r="R14">
        <v>114</v>
      </c>
      <c r="S14">
        <v>11</v>
      </c>
      <c r="T14">
        <v>30</v>
      </c>
      <c r="U14">
        <v>6</v>
      </c>
      <c r="V14">
        <v>36</v>
      </c>
      <c r="W14">
        <v>14</v>
      </c>
      <c r="X14">
        <v>27</v>
      </c>
      <c r="Y14">
        <v>17</v>
      </c>
      <c r="Z14">
        <v>44</v>
      </c>
      <c r="AA14">
        <v>14</v>
      </c>
      <c r="AB14">
        <v>89</v>
      </c>
      <c r="AC14">
        <v>9</v>
      </c>
      <c r="AD14">
        <v>98</v>
      </c>
    </row>
    <row r="15" spans="1:30" x14ac:dyDescent="0.3">
      <c r="B15" t="s">
        <v>47</v>
      </c>
      <c r="C15">
        <v>1754</v>
      </c>
      <c r="D15">
        <v>1459</v>
      </c>
      <c r="E15">
        <v>245</v>
      </c>
      <c r="F15">
        <v>1704</v>
      </c>
      <c r="G15">
        <v>479</v>
      </c>
      <c r="H15">
        <v>223</v>
      </c>
      <c r="I15">
        <v>37</v>
      </c>
      <c r="J15">
        <v>479</v>
      </c>
      <c r="K15">
        <v>833</v>
      </c>
      <c r="L15">
        <v>710</v>
      </c>
      <c r="M15">
        <v>106</v>
      </c>
      <c r="N15">
        <v>811</v>
      </c>
      <c r="O15">
        <v>292</v>
      </c>
      <c r="P15">
        <v>252</v>
      </c>
      <c r="Q15">
        <v>41</v>
      </c>
      <c r="R15">
        <v>294</v>
      </c>
      <c r="S15">
        <v>96</v>
      </c>
      <c r="T15">
        <v>311</v>
      </c>
      <c r="U15">
        <v>95</v>
      </c>
      <c r="V15">
        <v>391</v>
      </c>
      <c r="W15">
        <v>48</v>
      </c>
      <c r="X15">
        <v>122</v>
      </c>
      <c r="Y15">
        <v>39</v>
      </c>
      <c r="Z15">
        <v>157</v>
      </c>
      <c r="AA15">
        <v>74</v>
      </c>
      <c r="AB15">
        <v>432</v>
      </c>
      <c r="AC15">
        <v>90</v>
      </c>
      <c r="AD15">
        <v>522</v>
      </c>
    </row>
  </sheetData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C3BDD-4B33-4087-B0FB-E8678D90FB4A}">
  <dimension ref="A3:N17"/>
  <sheetViews>
    <sheetView workbookViewId="0">
      <selection activeCell="D22" sqref="D22"/>
    </sheetView>
  </sheetViews>
  <sheetFormatPr baseColWidth="10" defaultRowHeight="14.4" x14ac:dyDescent="0.3"/>
  <cols>
    <col min="1" max="1" width="6.77734375" customWidth="1"/>
    <col min="2" max="2" width="18.109375" customWidth="1"/>
  </cols>
  <sheetData>
    <row r="3" spans="1:14" x14ac:dyDescent="0.3">
      <c r="B3" t="s">
        <v>243</v>
      </c>
    </row>
    <row r="5" spans="1:14" x14ac:dyDescent="0.3">
      <c r="A5" t="s">
        <v>244</v>
      </c>
    </row>
    <row r="7" spans="1:14" ht="15.6" x14ac:dyDescent="0.3">
      <c r="B7" t="s">
        <v>245</v>
      </c>
    </row>
    <row r="8" spans="1:14" x14ac:dyDescent="0.3">
      <c r="A8" t="s">
        <v>210</v>
      </c>
      <c r="B8" t="s">
        <v>2</v>
      </c>
      <c r="C8" t="s">
        <v>246</v>
      </c>
      <c r="D8" t="s">
        <v>52</v>
      </c>
      <c r="E8" t="s">
        <v>53</v>
      </c>
      <c r="F8" t="s">
        <v>202</v>
      </c>
      <c r="G8" t="s">
        <v>247</v>
      </c>
      <c r="H8" t="s">
        <v>52</v>
      </c>
      <c r="I8" t="s">
        <v>53</v>
      </c>
      <c r="J8" t="s">
        <v>202</v>
      </c>
      <c r="K8" t="s">
        <v>248</v>
      </c>
      <c r="L8" t="s">
        <v>52</v>
      </c>
      <c r="M8" t="s">
        <v>53</v>
      </c>
      <c r="N8" t="s">
        <v>202</v>
      </c>
    </row>
    <row r="9" spans="1:14" x14ac:dyDescent="0.3">
      <c r="A9">
        <v>1</v>
      </c>
      <c r="B9" t="s">
        <v>60</v>
      </c>
      <c r="G9">
        <v>35</v>
      </c>
      <c r="H9">
        <v>44</v>
      </c>
      <c r="I9">
        <v>2</v>
      </c>
      <c r="J9">
        <v>53</v>
      </c>
      <c r="K9">
        <v>2</v>
      </c>
      <c r="L9">
        <v>8</v>
      </c>
      <c r="M9">
        <v>19</v>
      </c>
      <c r="N9">
        <v>26</v>
      </c>
    </row>
    <row r="10" spans="1:14" x14ac:dyDescent="0.3">
      <c r="A10">
        <v>2</v>
      </c>
      <c r="B10" t="s">
        <v>13</v>
      </c>
      <c r="G10">
        <v>1</v>
      </c>
      <c r="H10">
        <v>10</v>
      </c>
      <c r="I10">
        <v>0</v>
      </c>
      <c r="J10">
        <v>10</v>
      </c>
      <c r="K10">
        <v>6</v>
      </c>
      <c r="L10">
        <v>38</v>
      </c>
      <c r="M10">
        <v>8</v>
      </c>
      <c r="N10">
        <v>46</v>
      </c>
    </row>
    <row r="11" spans="1:14" x14ac:dyDescent="0.3">
      <c r="A11">
        <v>3</v>
      </c>
      <c r="B11" t="s">
        <v>21</v>
      </c>
    </row>
    <row r="12" spans="1:14" x14ac:dyDescent="0.3">
      <c r="A12">
        <v>4</v>
      </c>
      <c r="B12" t="s">
        <v>22</v>
      </c>
      <c r="C12">
        <v>1</v>
      </c>
      <c r="D12">
        <v>19</v>
      </c>
      <c r="E12">
        <v>2</v>
      </c>
      <c r="F12">
        <v>21</v>
      </c>
      <c r="G12">
        <v>1</v>
      </c>
      <c r="H12">
        <v>23</v>
      </c>
      <c r="I12">
        <v>4</v>
      </c>
      <c r="J12">
        <v>27</v>
      </c>
      <c r="K12">
        <v>1</v>
      </c>
      <c r="L12">
        <v>14</v>
      </c>
      <c r="M12">
        <v>3</v>
      </c>
      <c r="N12">
        <v>18</v>
      </c>
    </row>
    <row r="13" spans="1:14" x14ac:dyDescent="0.3">
      <c r="A13">
        <v>5</v>
      </c>
      <c r="B13" t="s">
        <v>24</v>
      </c>
    </row>
    <row r="14" spans="1:14" x14ac:dyDescent="0.3">
      <c r="A14">
        <v>6</v>
      </c>
      <c r="B14" t="s">
        <v>37</v>
      </c>
      <c r="G14">
        <v>3</v>
      </c>
      <c r="H14">
        <v>49</v>
      </c>
      <c r="I14">
        <v>12</v>
      </c>
      <c r="J14">
        <v>61</v>
      </c>
    </row>
    <row r="15" spans="1:14" x14ac:dyDescent="0.3">
      <c r="A15">
        <v>7</v>
      </c>
      <c r="B15" t="s">
        <v>38</v>
      </c>
    </row>
    <row r="16" spans="1:14" x14ac:dyDescent="0.3">
      <c r="A16">
        <v>8</v>
      </c>
      <c r="B16" t="s">
        <v>39</v>
      </c>
      <c r="G16">
        <v>1</v>
      </c>
      <c r="H16">
        <v>16</v>
      </c>
      <c r="I16">
        <v>2</v>
      </c>
      <c r="J16">
        <v>18</v>
      </c>
      <c r="K16">
        <v>1</v>
      </c>
      <c r="L16">
        <v>43</v>
      </c>
      <c r="M16">
        <v>5</v>
      </c>
      <c r="N16">
        <v>48</v>
      </c>
    </row>
    <row r="17" spans="2:14" x14ac:dyDescent="0.3">
      <c r="B17" t="s">
        <v>47</v>
      </c>
      <c r="C17">
        <v>1</v>
      </c>
      <c r="D17">
        <v>19</v>
      </c>
      <c r="E17">
        <v>2</v>
      </c>
      <c r="F17">
        <v>21</v>
      </c>
      <c r="G17">
        <v>41</v>
      </c>
      <c r="H17">
        <v>142</v>
      </c>
      <c r="I17">
        <v>20</v>
      </c>
      <c r="J17">
        <v>169</v>
      </c>
      <c r="K17">
        <v>10</v>
      </c>
      <c r="L17">
        <v>103</v>
      </c>
      <c r="M17">
        <v>35</v>
      </c>
      <c r="N17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2525A-FFFD-4E55-91D5-7051626BC488}">
  <dimension ref="A4:E39"/>
  <sheetViews>
    <sheetView workbookViewId="0">
      <selection activeCell="A4" sqref="A4"/>
    </sheetView>
  </sheetViews>
  <sheetFormatPr baseColWidth="10" defaultColWidth="11.44140625" defaultRowHeight="14.4" x14ac:dyDescent="0.3"/>
  <cols>
    <col min="1" max="1" width="8.6640625" customWidth="1"/>
    <col min="2" max="2" width="52.5546875" customWidth="1"/>
    <col min="3" max="3" width="10.88671875" customWidth="1"/>
  </cols>
  <sheetData>
    <row r="4" spans="1:3" x14ac:dyDescent="0.3">
      <c r="A4" t="s">
        <v>243</v>
      </c>
    </row>
    <row r="5" spans="1:3" ht="24" customHeight="1" x14ac:dyDescent="0.3">
      <c r="A5" t="s">
        <v>221</v>
      </c>
    </row>
    <row r="6" spans="1:3" ht="24" customHeight="1" x14ac:dyDescent="0.3">
      <c r="A6" t="s">
        <v>228</v>
      </c>
    </row>
    <row r="8" spans="1:3" ht="30" customHeight="1" x14ac:dyDescent="0.3">
      <c r="A8" t="s">
        <v>210</v>
      </c>
      <c r="B8" t="s">
        <v>211</v>
      </c>
      <c r="C8" t="s">
        <v>212</v>
      </c>
    </row>
    <row r="9" spans="1:3" ht="30" customHeight="1" x14ac:dyDescent="0.3">
      <c r="A9">
        <v>1</v>
      </c>
      <c r="B9" t="s">
        <v>222</v>
      </c>
      <c r="C9">
        <v>4</v>
      </c>
    </row>
    <row r="10" spans="1:3" ht="30" customHeight="1" x14ac:dyDescent="0.3">
      <c r="A10">
        <v>2</v>
      </c>
      <c r="B10" t="s">
        <v>223</v>
      </c>
      <c r="C10">
        <v>20</v>
      </c>
    </row>
    <row r="11" spans="1:3" ht="30" customHeight="1" x14ac:dyDescent="0.3">
      <c r="A11">
        <v>3</v>
      </c>
      <c r="B11" t="s">
        <v>224</v>
      </c>
      <c r="C11">
        <v>0</v>
      </c>
    </row>
    <row r="12" spans="1:3" ht="30" customHeight="1" x14ac:dyDescent="0.3">
      <c r="A12">
        <v>4</v>
      </c>
      <c r="B12" t="s">
        <v>225</v>
      </c>
      <c r="C12">
        <v>4</v>
      </c>
    </row>
    <row r="13" spans="1:3" ht="30" customHeight="1" x14ac:dyDescent="0.3">
      <c r="A13">
        <v>5</v>
      </c>
      <c r="B13" t="s">
        <v>226</v>
      </c>
      <c r="C13">
        <v>20</v>
      </c>
    </row>
    <row r="14" spans="1:3" ht="30" customHeight="1" x14ac:dyDescent="0.3">
      <c r="A14">
        <v>6</v>
      </c>
      <c r="B14" t="s">
        <v>227</v>
      </c>
      <c r="C14">
        <v>2</v>
      </c>
    </row>
    <row r="15" spans="1:3" ht="24" customHeight="1" x14ac:dyDescent="0.3">
      <c r="A15" t="s">
        <v>209</v>
      </c>
    </row>
    <row r="16" spans="1:3" ht="30" customHeight="1" x14ac:dyDescent="0.3"/>
    <row r="17" spans="1:5" ht="30" customHeight="1" x14ac:dyDescent="0.3">
      <c r="A17" t="s">
        <v>210</v>
      </c>
      <c r="B17" t="s">
        <v>211</v>
      </c>
      <c r="C17" t="s">
        <v>212</v>
      </c>
    </row>
    <row r="18" spans="1:5" ht="30" customHeight="1" x14ac:dyDescent="0.3">
      <c r="A18">
        <v>1</v>
      </c>
      <c r="B18" t="s">
        <v>213</v>
      </c>
      <c r="C18">
        <v>6</v>
      </c>
    </row>
    <row r="19" spans="1:5" ht="30" customHeight="1" x14ac:dyDescent="0.3">
      <c r="A19">
        <v>2</v>
      </c>
      <c r="B19" t="s">
        <v>214</v>
      </c>
      <c r="C19">
        <v>6</v>
      </c>
    </row>
    <row r="20" spans="1:5" ht="30" customHeight="1" x14ac:dyDescent="0.3">
      <c r="A20">
        <v>3</v>
      </c>
      <c r="B20" t="s">
        <v>215</v>
      </c>
      <c r="C20">
        <v>6</v>
      </c>
    </row>
    <row r="21" spans="1:5" ht="30" customHeight="1" x14ac:dyDescent="0.3">
      <c r="A21">
        <v>4</v>
      </c>
      <c r="B21" t="s">
        <v>216</v>
      </c>
      <c r="C21">
        <v>6</v>
      </c>
    </row>
    <row r="22" spans="1:5" ht="30" customHeight="1" x14ac:dyDescent="0.3">
      <c r="A22">
        <v>5</v>
      </c>
      <c r="B22" t="s">
        <v>217</v>
      </c>
      <c r="C22">
        <v>0</v>
      </c>
    </row>
    <row r="23" spans="1:5" ht="30" customHeight="1" x14ac:dyDescent="0.3">
      <c r="A23">
        <v>6</v>
      </c>
      <c r="B23" t="s">
        <v>218</v>
      </c>
      <c r="C23">
        <v>2</v>
      </c>
    </row>
    <row r="24" spans="1:5" ht="30" customHeight="1" x14ac:dyDescent="0.3">
      <c r="A24">
        <v>7</v>
      </c>
      <c r="B24" t="s">
        <v>219</v>
      </c>
      <c r="C24">
        <v>313</v>
      </c>
    </row>
    <row r="25" spans="1:5" ht="30" customHeight="1" x14ac:dyDescent="0.3">
      <c r="A25">
        <v>8</v>
      </c>
      <c r="B25" t="s">
        <v>220</v>
      </c>
      <c r="C25">
        <v>4</v>
      </c>
    </row>
    <row r="27" spans="1:5" x14ac:dyDescent="0.3">
      <c r="A27" t="s">
        <v>242</v>
      </c>
    </row>
    <row r="28" spans="1:5" ht="14.4" customHeight="1" x14ac:dyDescent="0.3">
      <c r="C28" t="s">
        <v>229</v>
      </c>
    </row>
    <row r="29" spans="1:5" x14ac:dyDescent="0.3">
      <c r="A29" t="s">
        <v>210</v>
      </c>
      <c r="B29" t="s">
        <v>211</v>
      </c>
      <c r="C29" t="s">
        <v>230</v>
      </c>
      <c r="D29" t="s">
        <v>231</v>
      </c>
      <c r="E29" t="s">
        <v>175</v>
      </c>
    </row>
    <row r="30" spans="1:5" x14ac:dyDescent="0.3">
      <c r="A30">
        <v>1</v>
      </c>
      <c r="B30" t="s">
        <v>232</v>
      </c>
      <c r="C30">
        <v>2</v>
      </c>
      <c r="D30">
        <v>75</v>
      </c>
      <c r="E30">
        <f>SUM(C30:D30)</f>
        <v>77</v>
      </c>
    </row>
    <row r="31" spans="1:5" x14ac:dyDescent="0.3">
      <c r="A31">
        <v>2</v>
      </c>
      <c r="B31" t="s">
        <v>233</v>
      </c>
      <c r="C31">
        <v>2</v>
      </c>
      <c r="D31">
        <v>75</v>
      </c>
      <c r="E31">
        <f t="shared" ref="E31:E37" si="0">SUM(C31:D31)</f>
        <v>77</v>
      </c>
    </row>
    <row r="32" spans="1:5" x14ac:dyDescent="0.3">
      <c r="A32">
        <v>3</v>
      </c>
      <c r="B32" t="s">
        <v>234</v>
      </c>
      <c r="C32">
        <v>2</v>
      </c>
      <c r="D32">
        <v>75</v>
      </c>
      <c r="E32">
        <f t="shared" si="0"/>
        <v>77</v>
      </c>
    </row>
    <row r="33" spans="1:5" x14ac:dyDescent="0.3">
      <c r="A33">
        <v>4</v>
      </c>
      <c r="B33" t="s">
        <v>235</v>
      </c>
      <c r="C33">
        <v>0</v>
      </c>
      <c r="D33">
        <v>1</v>
      </c>
      <c r="E33">
        <f t="shared" si="0"/>
        <v>1</v>
      </c>
    </row>
    <row r="34" spans="1:5" x14ac:dyDescent="0.3">
      <c r="A34">
        <v>5</v>
      </c>
      <c r="B34" t="s">
        <v>236</v>
      </c>
      <c r="C34">
        <v>7</v>
      </c>
      <c r="D34">
        <v>7</v>
      </c>
      <c r="E34">
        <f t="shared" si="0"/>
        <v>14</v>
      </c>
    </row>
    <row r="35" spans="1:5" x14ac:dyDescent="0.3">
      <c r="A35">
        <v>6</v>
      </c>
      <c r="B35" t="s">
        <v>237</v>
      </c>
      <c r="C35">
        <v>1</v>
      </c>
      <c r="E35">
        <f t="shared" si="0"/>
        <v>1</v>
      </c>
    </row>
    <row r="36" spans="1:5" x14ac:dyDescent="0.3">
      <c r="A36">
        <v>7</v>
      </c>
      <c r="B36" t="s">
        <v>238</v>
      </c>
      <c r="C36">
        <v>552.28</v>
      </c>
      <c r="D36">
        <v>154.61000000000001</v>
      </c>
      <c r="E36">
        <f t="shared" si="0"/>
        <v>706.89</v>
      </c>
    </row>
    <row r="37" spans="1:5" x14ac:dyDescent="0.3">
      <c r="A37">
        <v>8</v>
      </c>
      <c r="B37" t="s">
        <v>239</v>
      </c>
      <c r="C37">
        <v>158267.64000000001</v>
      </c>
      <c r="D37">
        <v>49016.12</v>
      </c>
      <c r="E37">
        <f t="shared" si="0"/>
        <v>207283.76</v>
      </c>
    </row>
    <row r="38" spans="1:5" x14ac:dyDescent="0.3">
      <c r="A38">
        <v>9</v>
      </c>
      <c r="B38" t="s">
        <v>240</v>
      </c>
      <c r="C38">
        <v>12</v>
      </c>
      <c r="E38">
        <f t="shared" ref="E38" si="1">SUM(C38:D38)</f>
        <v>12</v>
      </c>
    </row>
    <row r="39" spans="1:5" x14ac:dyDescent="0.3">
      <c r="A39">
        <v>10</v>
      </c>
      <c r="B39" t="s">
        <v>241</v>
      </c>
      <c r="C39">
        <v>0</v>
      </c>
      <c r="E39">
        <f t="shared" ref="E39" si="2">SUM(C39:D39)</f>
        <v>0</v>
      </c>
    </row>
  </sheetData>
  <printOptions horizontalCentered="1"/>
  <pageMargins left="0" right="0" top="0.74803149606299213" bottom="0.74803149606299213" header="0.31496062992125984" footer="0.31496062992125984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9D89-1DF3-4310-A511-3E85F5387596}">
  <dimension ref="A3:Z66"/>
  <sheetViews>
    <sheetView workbookViewId="0">
      <selection activeCell="A5" sqref="A5:XFD80"/>
    </sheetView>
  </sheetViews>
  <sheetFormatPr baseColWidth="10" defaultColWidth="11.5546875" defaultRowHeight="14.4" x14ac:dyDescent="0.3"/>
  <cols>
    <col min="2" max="2" width="15" bestFit="1" customWidth="1"/>
    <col min="3" max="3" width="33.77734375" customWidth="1"/>
    <col min="4" max="4" width="20.88671875" customWidth="1"/>
    <col min="6" max="6" width="15.109375" customWidth="1"/>
    <col min="7" max="7" width="18.21875" customWidth="1"/>
    <col min="8" max="8" width="14.44140625" customWidth="1"/>
  </cols>
  <sheetData>
    <row r="3" spans="1:8" x14ac:dyDescent="0.3">
      <c r="A3" t="s">
        <v>243</v>
      </c>
    </row>
    <row r="4" spans="1:8" x14ac:dyDescent="0.3">
      <c r="A4" s="4"/>
      <c r="B4" s="4"/>
      <c r="C4" s="4"/>
      <c r="D4" s="4"/>
      <c r="E4" s="4"/>
      <c r="F4" s="4"/>
      <c r="G4" s="4"/>
      <c r="H4" s="4"/>
    </row>
    <row r="5" spans="1:8" x14ac:dyDescent="0.3">
      <c r="A5" t="s">
        <v>0</v>
      </c>
    </row>
    <row r="7" spans="1:8" x14ac:dyDescent="0.3">
      <c r="A7" t="s">
        <v>1</v>
      </c>
    </row>
    <row r="8" spans="1:8" x14ac:dyDescent="0.3">
      <c r="B8" t="s">
        <v>2</v>
      </c>
      <c r="C8" t="s">
        <v>3</v>
      </c>
      <c r="D8" t="s">
        <v>4</v>
      </c>
      <c r="E8" t="s">
        <v>5</v>
      </c>
      <c r="F8" t="s">
        <v>6</v>
      </c>
      <c r="G8" t="s">
        <v>7</v>
      </c>
      <c r="H8" t="s">
        <v>8</v>
      </c>
    </row>
    <row r="9" spans="1:8" x14ac:dyDescent="0.3">
      <c r="A9">
        <v>1</v>
      </c>
      <c r="B9" t="s">
        <v>9</v>
      </c>
      <c r="C9" t="s">
        <v>10</v>
      </c>
      <c r="D9" t="s">
        <v>11</v>
      </c>
      <c r="E9">
        <v>2</v>
      </c>
      <c r="F9">
        <v>1</v>
      </c>
      <c r="H9">
        <v>10</v>
      </c>
    </row>
    <row r="10" spans="1:8" x14ac:dyDescent="0.3">
      <c r="C10" t="s">
        <v>12</v>
      </c>
      <c r="D10" t="s">
        <v>11</v>
      </c>
      <c r="E10">
        <v>1</v>
      </c>
      <c r="F10">
        <v>1</v>
      </c>
      <c r="H10">
        <v>15</v>
      </c>
    </row>
    <row r="13" spans="1:8" x14ac:dyDescent="0.3">
      <c r="A13">
        <v>2</v>
      </c>
      <c r="B13" t="s">
        <v>13</v>
      </c>
      <c r="C13" t="s">
        <v>14</v>
      </c>
      <c r="D13" t="s">
        <v>15</v>
      </c>
      <c r="E13">
        <v>10</v>
      </c>
      <c r="F13">
        <v>8</v>
      </c>
      <c r="H13">
        <v>20</v>
      </c>
    </row>
    <row r="14" spans="1:8" x14ac:dyDescent="0.3">
      <c r="C14" t="s">
        <v>16</v>
      </c>
      <c r="D14" t="s">
        <v>15</v>
      </c>
      <c r="E14">
        <v>2</v>
      </c>
      <c r="F14">
        <v>0.5</v>
      </c>
      <c r="H14">
        <v>17</v>
      </c>
    </row>
    <row r="15" spans="1:8" x14ac:dyDescent="0.3">
      <c r="C15" t="s">
        <v>17</v>
      </c>
      <c r="D15" t="s">
        <v>15</v>
      </c>
      <c r="E15">
        <v>5</v>
      </c>
      <c r="F15">
        <v>5</v>
      </c>
      <c r="H15">
        <v>20</v>
      </c>
    </row>
    <row r="16" spans="1:8" x14ac:dyDescent="0.3">
      <c r="C16" t="s">
        <v>18</v>
      </c>
      <c r="D16" t="s">
        <v>15</v>
      </c>
      <c r="E16">
        <v>6</v>
      </c>
      <c r="F16">
        <v>1</v>
      </c>
      <c r="H16">
        <v>19</v>
      </c>
    </row>
    <row r="17" spans="1:8" x14ac:dyDescent="0.3">
      <c r="C17" t="s">
        <v>19</v>
      </c>
      <c r="D17" t="s">
        <v>20</v>
      </c>
      <c r="E17">
        <v>2</v>
      </c>
      <c r="F17">
        <v>1</v>
      </c>
      <c r="H17">
        <v>5</v>
      </c>
    </row>
    <row r="18" spans="1:8" x14ac:dyDescent="0.3">
      <c r="A18">
        <v>3</v>
      </c>
      <c r="B18" t="s">
        <v>21</v>
      </c>
    </row>
    <row r="20" spans="1:8" x14ac:dyDescent="0.3">
      <c r="A20">
        <v>4</v>
      </c>
      <c r="B20" t="s">
        <v>22</v>
      </c>
      <c r="C20" t="s">
        <v>23</v>
      </c>
      <c r="D20" t="s">
        <v>11</v>
      </c>
      <c r="E20">
        <v>12</v>
      </c>
      <c r="F20">
        <v>5</v>
      </c>
      <c r="H20">
        <v>120</v>
      </c>
    </row>
    <row r="23" spans="1:8" x14ac:dyDescent="0.3">
      <c r="A23">
        <v>5</v>
      </c>
      <c r="B23" t="s">
        <v>24</v>
      </c>
      <c r="C23" t="s">
        <v>25</v>
      </c>
      <c r="D23" t="s">
        <v>15</v>
      </c>
      <c r="E23">
        <v>5</v>
      </c>
      <c r="F23">
        <v>2</v>
      </c>
      <c r="H23">
        <v>300</v>
      </c>
    </row>
    <row r="24" spans="1:8" x14ac:dyDescent="0.3">
      <c r="C24" t="s">
        <v>26</v>
      </c>
      <c r="D24" t="s">
        <v>15</v>
      </c>
      <c r="E24">
        <v>5</v>
      </c>
      <c r="F24">
        <v>3</v>
      </c>
      <c r="H24">
        <v>200</v>
      </c>
    </row>
    <row r="25" spans="1:8" x14ac:dyDescent="0.3">
      <c r="C25" t="s">
        <v>27</v>
      </c>
      <c r="D25" t="s">
        <v>28</v>
      </c>
      <c r="E25">
        <v>6</v>
      </c>
      <c r="F25">
        <v>5</v>
      </c>
      <c r="H25">
        <v>200</v>
      </c>
    </row>
    <row r="26" spans="1:8" x14ac:dyDescent="0.3">
      <c r="C26" t="s">
        <v>29</v>
      </c>
      <c r="D26" t="s">
        <v>30</v>
      </c>
      <c r="E26">
        <v>5</v>
      </c>
      <c r="F26">
        <v>5</v>
      </c>
      <c r="H26">
        <v>50</v>
      </c>
    </row>
    <row r="27" spans="1:8" x14ac:dyDescent="0.3">
      <c r="C27" t="s">
        <v>31</v>
      </c>
      <c r="D27" t="s">
        <v>32</v>
      </c>
      <c r="E27">
        <v>3</v>
      </c>
      <c r="F27">
        <v>3</v>
      </c>
      <c r="H27">
        <v>400</v>
      </c>
    </row>
    <row r="28" spans="1:8" x14ac:dyDescent="0.3">
      <c r="C28" t="s">
        <v>33</v>
      </c>
      <c r="D28" t="s">
        <v>32</v>
      </c>
      <c r="E28">
        <v>2</v>
      </c>
      <c r="F28">
        <v>2</v>
      </c>
    </row>
    <row r="29" spans="1:8" x14ac:dyDescent="0.3">
      <c r="C29" t="s">
        <v>34</v>
      </c>
      <c r="D29" t="s">
        <v>35</v>
      </c>
      <c r="F29">
        <v>4</v>
      </c>
      <c r="H29">
        <v>150</v>
      </c>
    </row>
    <row r="30" spans="1:8" x14ac:dyDescent="0.3">
      <c r="C30" t="s">
        <v>36</v>
      </c>
      <c r="D30" t="s">
        <v>30</v>
      </c>
      <c r="E30">
        <v>2</v>
      </c>
      <c r="F30">
        <v>2</v>
      </c>
    </row>
    <row r="32" spans="1:8" x14ac:dyDescent="0.3">
      <c r="A32">
        <v>6</v>
      </c>
      <c r="B32" t="s">
        <v>37</v>
      </c>
    </row>
    <row r="37" spans="1:8" x14ac:dyDescent="0.3">
      <c r="A37">
        <v>7</v>
      </c>
      <c r="B37" t="s">
        <v>38</v>
      </c>
    </row>
    <row r="43" spans="1:8" x14ac:dyDescent="0.3">
      <c r="A43">
        <v>8</v>
      </c>
      <c r="B43" t="s">
        <v>39</v>
      </c>
      <c r="C43" t="s">
        <v>40</v>
      </c>
      <c r="D43" t="s">
        <v>11</v>
      </c>
      <c r="E43">
        <v>6</v>
      </c>
      <c r="F43">
        <v>4.5</v>
      </c>
      <c r="H43">
        <v>60</v>
      </c>
    </row>
    <row r="44" spans="1:8" x14ac:dyDescent="0.3">
      <c r="C44" t="s">
        <v>41</v>
      </c>
      <c r="D44" t="s">
        <v>11</v>
      </c>
      <c r="E44">
        <v>4</v>
      </c>
      <c r="F44">
        <v>2</v>
      </c>
      <c r="H44">
        <v>29</v>
      </c>
    </row>
    <row r="45" spans="1:8" x14ac:dyDescent="0.3">
      <c r="C45" t="s">
        <v>42</v>
      </c>
      <c r="D45" t="s">
        <v>11</v>
      </c>
      <c r="E45">
        <v>10</v>
      </c>
      <c r="F45">
        <v>3</v>
      </c>
      <c r="H45">
        <v>2000</v>
      </c>
    </row>
    <row r="46" spans="1:8" x14ac:dyDescent="0.3">
      <c r="C46" t="s">
        <v>43</v>
      </c>
      <c r="D46" t="s">
        <v>11</v>
      </c>
      <c r="E46">
        <v>13</v>
      </c>
      <c r="F46">
        <v>2</v>
      </c>
      <c r="H46">
        <v>500</v>
      </c>
    </row>
    <row r="47" spans="1:8" x14ac:dyDescent="0.3">
      <c r="C47" t="s">
        <v>44</v>
      </c>
      <c r="D47" t="s">
        <v>11</v>
      </c>
      <c r="E47">
        <v>18</v>
      </c>
      <c r="F47">
        <v>11</v>
      </c>
      <c r="H47">
        <v>400</v>
      </c>
    </row>
    <row r="48" spans="1:8" x14ac:dyDescent="0.3">
      <c r="C48" t="s">
        <v>45</v>
      </c>
      <c r="D48" t="s">
        <v>11</v>
      </c>
      <c r="E48">
        <v>5</v>
      </c>
      <c r="F48">
        <v>5</v>
      </c>
      <c r="H48">
        <v>75</v>
      </c>
    </row>
    <row r="49" spans="1:26" x14ac:dyDescent="0.3">
      <c r="C49" t="s">
        <v>46</v>
      </c>
      <c r="D49" t="s">
        <v>11</v>
      </c>
      <c r="E49">
        <v>4</v>
      </c>
      <c r="F49">
        <v>4</v>
      </c>
      <c r="H49">
        <v>50</v>
      </c>
    </row>
    <row r="51" spans="1:26" x14ac:dyDescent="0.3">
      <c r="B51" t="s">
        <v>47</v>
      </c>
      <c r="E51">
        <f>SUM(E9:E50)</f>
        <v>128</v>
      </c>
      <c r="F51">
        <f>SUM(F9:F50)</f>
        <v>80</v>
      </c>
      <c r="G51">
        <f>SUM(G9:G50)</f>
        <v>0</v>
      </c>
      <c r="H51">
        <f>SUM(H9:H50)</f>
        <v>4640</v>
      </c>
    </row>
    <row r="54" spans="1:26" x14ac:dyDescent="0.3">
      <c r="A54" t="s">
        <v>48</v>
      </c>
    </row>
    <row r="55" spans="1:26" x14ac:dyDescent="0.3">
      <c r="A55" t="s">
        <v>49</v>
      </c>
      <c r="B55" t="s">
        <v>50</v>
      </c>
    </row>
    <row r="56" spans="1:26" ht="42.6" customHeight="1" x14ac:dyDescent="0.3">
      <c r="B56" t="s">
        <v>2</v>
      </c>
      <c r="C56" t="s">
        <v>51</v>
      </c>
      <c r="D56" t="s">
        <v>52</v>
      </c>
      <c r="E56" t="s">
        <v>53</v>
      </c>
      <c r="F56" t="s">
        <v>54</v>
      </c>
      <c r="G56" t="s">
        <v>55</v>
      </c>
      <c r="H56" t="s">
        <v>52</v>
      </c>
      <c r="I56" t="s">
        <v>53</v>
      </c>
      <c r="J56" t="s">
        <v>54</v>
      </c>
      <c r="K56" t="s">
        <v>56</v>
      </c>
      <c r="L56" t="s">
        <v>52</v>
      </c>
      <c r="M56" t="s">
        <v>53</v>
      </c>
      <c r="N56" t="s">
        <v>54</v>
      </c>
      <c r="O56" t="s">
        <v>57</v>
      </c>
      <c r="P56" t="s">
        <v>52</v>
      </c>
      <c r="Q56" t="s">
        <v>53</v>
      </c>
      <c r="R56" t="s">
        <v>54</v>
      </c>
      <c r="S56" t="s">
        <v>58</v>
      </c>
      <c r="T56" t="s">
        <v>52</v>
      </c>
      <c r="U56" t="s">
        <v>53</v>
      </c>
      <c r="V56" t="s">
        <v>54</v>
      </c>
      <c r="W56" t="s">
        <v>59</v>
      </c>
      <c r="X56" t="s">
        <v>52</v>
      </c>
      <c r="Y56" t="s">
        <v>53</v>
      </c>
      <c r="Z56" t="s">
        <v>54</v>
      </c>
    </row>
    <row r="57" spans="1:26" x14ac:dyDescent="0.3">
      <c r="A57">
        <v>1</v>
      </c>
      <c r="B57" t="s">
        <v>60</v>
      </c>
    </row>
    <row r="58" spans="1:26" x14ac:dyDescent="0.3">
      <c r="A58">
        <v>2</v>
      </c>
      <c r="B58" t="s">
        <v>13</v>
      </c>
      <c r="O58">
        <v>1</v>
      </c>
      <c r="Q58">
        <v>1</v>
      </c>
      <c r="R58">
        <v>1</v>
      </c>
    </row>
    <row r="59" spans="1:26" x14ac:dyDescent="0.3">
      <c r="A59">
        <v>3</v>
      </c>
      <c r="B59" t="s">
        <v>21</v>
      </c>
      <c r="O59">
        <v>1</v>
      </c>
      <c r="P59">
        <v>1</v>
      </c>
      <c r="R59">
        <v>1</v>
      </c>
    </row>
    <row r="60" spans="1:26" x14ac:dyDescent="0.3">
      <c r="A60">
        <v>4</v>
      </c>
      <c r="B60" t="s">
        <v>22</v>
      </c>
      <c r="O60">
        <v>8</v>
      </c>
      <c r="P60">
        <v>1</v>
      </c>
      <c r="Q60">
        <v>7</v>
      </c>
      <c r="R60">
        <v>8</v>
      </c>
    </row>
    <row r="61" spans="1:26" x14ac:dyDescent="0.3">
      <c r="A61">
        <v>5</v>
      </c>
      <c r="B61" t="s">
        <v>24</v>
      </c>
    </row>
    <row r="62" spans="1:26" x14ac:dyDescent="0.3">
      <c r="A62">
        <v>6</v>
      </c>
      <c r="B62" t="s">
        <v>37</v>
      </c>
    </row>
    <row r="63" spans="1:26" x14ac:dyDescent="0.3">
      <c r="A63">
        <v>7</v>
      </c>
      <c r="B63" t="s">
        <v>38</v>
      </c>
    </row>
    <row r="64" spans="1:26" x14ac:dyDescent="0.3">
      <c r="A64">
        <v>8</v>
      </c>
      <c r="B64" t="s">
        <v>39</v>
      </c>
      <c r="O64">
        <v>68</v>
      </c>
      <c r="P64">
        <v>31</v>
      </c>
      <c r="Q64">
        <v>37</v>
      </c>
      <c r="R64">
        <v>68</v>
      </c>
    </row>
    <row r="65" spans="1:22" x14ac:dyDescent="0.3">
      <c r="A65">
        <v>9</v>
      </c>
      <c r="B65" t="s">
        <v>61</v>
      </c>
      <c r="C65">
        <v>2</v>
      </c>
      <c r="D65">
        <v>8</v>
      </c>
      <c r="E65">
        <v>5</v>
      </c>
      <c r="F65">
        <v>13</v>
      </c>
      <c r="G65">
        <v>3</v>
      </c>
      <c r="H65">
        <v>10</v>
      </c>
      <c r="I65">
        <v>3</v>
      </c>
      <c r="J65">
        <v>13</v>
      </c>
      <c r="K65">
        <v>1</v>
      </c>
      <c r="L65">
        <v>4</v>
      </c>
      <c r="N65">
        <v>4</v>
      </c>
      <c r="O65">
        <v>5</v>
      </c>
      <c r="P65">
        <v>1</v>
      </c>
      <c r="Q65">
        <v>4</v>
      </c>
      <c r="R65">
        <v>5</v>
      </c>
    </row>
    <row r="66" spans="1:22" x14ac:dyDescent="0.3">
      <c r="B66" t="s">
        <v>47</v>
      </c>
      <c r="C66">
        <v>2</v>
      </c>
      <c r="D66">
        <v>8</v>
      </c>
      <c r="E66">
        <v>5</v>
      </c>
      <c r="F66">
        <v>13</v>
      </c>
      <c r="G66">
        <v>3</v>
      </c>
      <c r="H66">
        <v>10</v>
      </c>
      <c r="I66">
        <v>3</v>
      </c>
      <c r="J66">
        <v>13</v>
      </c>
      <c r="K66">
        <v>1</v>
      </c>
      <c r="L66">
        <v>4</v>
      </c>
      <c r="N66">
        <v>4</v>
      </c>
      <c r="O66">
        <f>SUM(O59:O65)</f>
        <v>82</v>
      </c>
      <c r="P66">
        <f>SUM(P59:P65)</f>
        <v>34</v>
      </c>
      <c r="Q66">
        <f>SUM(Q58:Q65)</f>
        <v>49</v>
      </c>
      <c r="R66">
        <f>SUM(R58:R65)</f>
        <v>83</v>
      </c>
      <c r="V66">
        <f>SUM(V58:V65)</f>
        <v>0</v>
      </c>
    </row>
  </sheetData>
  <mergeCells count="1">
    <mergeCell ref="A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PRODUCCIÓN</vt:lpstr>
      <vt:lpstr>MIP</vt:lpstr>
      <vt:lpstr>POSCOSECHA</vt:lpstr>
      <vt:lpstr>EXTENSIÓN</vt:lpstr>
      <vt:lpstr>CAPACITACIÓN</vt:lpstr>
      <vt:lpstr>M&amp;C</vt:lpstr>
      <vt:lpstr>DES. RURAL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freddy  cruz</cp:lastModifiedBy>
  <dcterms:created xsi:type="dcterms:W3CDTF">2023-11-13T15:22:34Z</dcterms:created>
  <dcterms:modified xsi:type="dcterms:W3CDTF">2023-11-16T01:13:04Z</dcterms:modified>
</cp:coreProperties>
</file>