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ZA\Desktop\REZA\REZA 2\REZA 8-30-22\INDOCAFE\Estadisticas\OCT\"/>
    </mc:Choice>
  </mc:AlternateContent>
  <xr:revisionPtr revIDLastSave="0" documentId="13_ncr:1_{91C6F33C-395E-498A-875E-81D817E3A268}" xr6:coauthVersionLast="47" xr6:coauthVersionMax="47" xr10:uidLastSave="{00000000-0000-0000-0000-000000000000}"/>
  <bookViews>
    <workbookView xWindow="-108" yWindow="-108" windowWidth="23256" windowHeight="12456" xr2:uid="{678A414F-3832-4836-A26E-A82FBC4792AC}"/>
  </bookViews>
  <sheets>
    <sheet name="PRODUCCIÓN" sheetId="2" r:id="rId1"/>
    <sheet name="MIP" sheetId="3" r:id="rId2"/>
    <sheet name="POSCOSECHA" sheetId="4" r:id="rId3"/>
    <sheet name="EXTENSIÓN" sheetId="5" r:id="rId4"/>
    <sheet name="CAPACITACIÓN" sheetId="9" r:id="rId5"/>
    <sheet name="M&amp;C" sheetId="6" r:id="rId6"/>
    <sheet name="DES. RURAL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6" l="1"/>
  <c r="E38" i="6"/>
  <c r="E37" i="6"/>
  <c r="E36" i="6"/>
  <c r="E35" i="6"/>
  <c r="E34" i="6"/>
  <c r="E33" i="6"/>
  <c r="E32" i="6"/>
  <c r="E31" i="6"/>
  <c r="E30" i="6"/>
  <c r="I17" i="4" l="1"/>
  <c r="I16" i="4"/>
  <c r="I15" i="4"/>
  <c r="I14" i="4"/>
  <c r="I13" i="4"/>
  <c r="I12" i="4"/>
  <c r="I11" i="4"/>
  <c r="I10" i="4"/>
  <c r="I18" i="4" s="1"/>
  <c r="I70" i="4"/>
  <c r="G70" i="4"/>
  <c r="F70" i="4"/>
  <c r="D70" i="4"/>
  <c r="C70" i="4"/>
  <c r="L69" i="4"/>
  <c r="H69" i="4"/>
  <c r="E69" i="4"/>
  <c r="L68" i="4"/>
  <c r="H68" i="4"/>
  <c r="E68" i="4"/>
  <c r="L67" i="4"/>
  <c r="H67" i="4"/>
  <c r="E67" i="4"/>
  <c r="L66" i="4"/>
  <c r="H66" i="4"/>
  <c r="E66" i="4"/>
  <c r="L65" i="4"/>
  <c r="H65" i="4"/>
  <c r="E65" i="4"/>
  <c r="L64" i="4"/>
  <c r="H64" i="4"/>
  <c r="E64" i="4"/>
  <c r="L63" i="4"/>
  <c r="H63" i="4"/>
  <c r="E63" i="4"/>
  <c r="L62" i="4"/>
  <c r="H62" i="4"/>
  <c r="E62" i="4"/>
  <c r="L61" i="4"/>
  <c r="L70" i="4" s="1"/>
  <c r="H61" i="4"/>
  <c r="E61" i="4"/>
  <c r="L60" i="4"/>
  <c r="H60" i="4"/>
  <c r="E60" i="4"/>
  <c r="G55" i="4"/>
  <c r="H18" i="4"/>
  <c r="G18" i="4"/>
  <c r="F18" i="4"/>
  <c r="E18" i="4"/>
  <c r="D18" i="4"/>
  <c r="E70" i="4" l="1"/>
  <c r="H70" i="4"/>
  <c r="L30" i="3" l="1"/>
  <c r="K30" i="3"/>
  <c r="J30" i="3"/>
  <c r="I30" i="3"/>
  <c r="E30" i="3"/>
  <c r="D30" i="3"/>
  <c r="C30" i="3"/>
  <c r="M29" i="3"/>
  <c r="G29" i="3"/>
  <c r="M28" i="3"/>
  <c r="G28" i="3"/>
  <c r="M27" i="3"/>
  <c r="G27" i="3"/>
  <c r="M26" i="3"/>
  <c r="G26" i="3"/>
  <c r="M25" i="3"/>
  <c r="M30" i="3" s="1"/>
  <c r="G25" i="3"/>
  <c r="M24" i="3"/>
  <c r="G24" i="3"/>
  <c r="M23" i="3"/>
  <c r="G23" i="3"/>
  <c r="M22" i="3"/>
  <c r="G22" i="3"/>
  <c r="G30" i="3" s="1"/>
  <c r="L17" i="3"/>
  <c r="K17" i="3"/>
  <c r="J17" i="3"/>
  <c r="I17" i="3"/>
  <c r="G17" i="3"/>
  <c r="F17" i="3"/>
  <c r="E17" i="3"/>
  <c r="D17" i="3"/>
  <c r="C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M17" i="3" s="1"/>
  <c r="H9" i="3"/>
  <c r="H17" i="3" s="1"/>
  <c r="J18" i="2"/>
  <c r="I18" i="2"/>
  <c r="H18" i="2"/>
  <c r="F18" i="2"/>
  <c r="E18" i="2"/>
  <c r="D18" i="2"/>
  <c r="C18" i="2"/>
  <c r="K17" i="2"/>
  <c r="G17" i="2"/>
  <c r="K16" i="2"/>
  <c r="G16" i="2"/>
  <c r="K15" i="2"/>
  <c r="K14" i="2"/>
  <c r="G14" i="2"/>
  <c r="K13" i="2"/>
  <c r="G13" i="2"/>
  <c r="K12" i="2"/>
  <c r="G12" i="2"/>
  <c r="K11" i="2"/>
  <c r="G11" i="2"/>
  <c r="K10" i="2"/>
  <c r="G10" i="2"/>
  <c r="K18" i="2" l="1"/>
  <c r="G18" i="2"/>
  <c r="V66" i="1" l="1"/>
  <c r="R66" i="1"/>
  <c r="Q66" i="1"/>
  <c r="P66" i="1"/>
  <c r="O66" i="1"/>
  <c r="H51" i="1"/>
  <c r="G51" i="1"/>
  <c r="F51" i="1"/>
  <c r="E51" i="1"/>
</calcChain>
</file>

<file path=xl/sharedStrings.xml><?xml version="1.0" encoding="utf-8"?>
<sst xmlns="http://schemas.openxmlformats.org/spreadsheetml/2006/main" count="551" uniqueCount="248">
  <si>
    <t>Departamento de Desarrollo Rural</t>
  </si>
  <si>
    <t>CONSOLIDADO  REHABILITACIÓN DE CAMINOS DE OCTUBRE 2023</t>
  </si>
  <si>
    <t>REGIONALES</t>
  </si>
  <si>
    <t>Nombre de la Vía</t>
  </si>
  <si>
    <t>Tipo de Vía</t>
  </si>
  <si>
    <t>Longitud total (km)</t>
  </si>
  <si>
    <t>Km. Rehabilitados</t>
  </si>
  <si>
    <t>Aporte de INDOCAFE</t>
  </si>
  <si>
    <t>FAMILIAS BENEFICIADAS</t>
  </si>
  <si>
    <t xml:space="preserve">CENTRAL </t>
  </si>
  <si>
    <t>Area Iguana/La Laguna</t>
  </si>
  <si>
    <t>Carretero</t>
  </si>
  <si>
    <t>Los Corozos/La Brillantina</t>
  </si>
  <si>
    <t>NORCENTRAL</t>
  </si>
  <si>
    <t>La Palma - El Río</t>
  </si>
  <si>
    <t>Camino Carretero</t>
  </si>
  <si>
    <t>Añil - Las Cruces</t>
  </si>
  <si>
    <t>El Anil - Cercado Alto</t>
  </si>
  <si>
    <t>La Salvia, Blanco</t>
  </si>
  <si>
    <t>El Cruce</t>
  </si>
  <si>
    <t>Camino Herradura</t>
  </si>
  <si>
    <t>NORDESTE</t>
  </si>
  <si>
    <t>NOROESTE</t>
  </si>
  <si>
    <t>Carretera Las Rosas - Rio Limpio</t>
  </si>
  <si>
    <t>NORTE</t>
  </si>
  <si>
    <t>Arroyo Caña- Piedras Partidas</t>
  </si>
  <si>
    <t xml:space="preserve">Las Carreras- Damajagua </t>
  </si>
  <si>
    <t>Juncalito</t>
  </si>
  <si>
    <t>vecinal</t>
  </si>
  <si>
    <t>Rincon Llano</t>
  </si>
  <si>
    <t>Vecinal</t>
  </si>
  <si>
    <t>carrizal</t>
  </si>
  <si>
    <t>Carretera en tierra</t>
  </si>
  <si>
    <t>Rincon de Piedra</t>
  </si>
  <si>
    <t>Principal Corocito-Jicome</t>
  </si>
  <si>
    <t>camino</t>
  </si>
  <si>
    <t>Yaroa-Los Sanchez</t>
  </si>
  <si>
    <t>SUR</t>
  </si>
  <si>
    <t>SURESTE</t>
  </si>
  <si>
    <t>SUROESTE</t>
  </si>
  <si>
    <t>La navaja los manacles</t>
  </si>
  <si>
    <t>Guachupita tazajera</t>
  </si>
  <si>
    <t>Buena vista el Coroso</t>
  </si>
  <si>
    <t>Sosa loma jinova</t>
  </si>
  <si>
    <t>Los Guayuyos-cruce de la laja</t>
  </si>
  <si>
    <t>viajama-La Caña</t>
  </si>
  <si>
    <t>La caña boqueron</t>
  </si>
  <si>
    <t>TOTALES</t>
  </si>
  <si>
    <t xml:space="preserve">INFORME MESUAL DE ACTIVIDADES REALIZADAS </t>
  </si>
  <si>
    <t>MES</t>
  </si>
  <si>
    <t>OCTUBRE 2023</t>
  </si>
  <si>
    <t>Reuniones</t>
  </si>
  <si>
    <t>H</t>
  </si>
  <si>
    <t>M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</si>
  <si>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</si>
  <si>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</si>
  <si>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</si>
  <si>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</si>
  <si>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</si>
  <si>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</si>
  <si>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CENTRAL</t>
  </si>
  <si>
    <t>SEDE CENTRAL</t>
  </si>
  <si>
    <t xml:space="preserve"> SIEMBRAS DE PLANTAS DE CAFÉ EN FOMENTO Y RENOVACIÓN DE CAFETALES</t>
  </si>
  <si>
    <t>OCTUBRE, 2023.</t>
  </si>
  <si>
    <t>BENEFICIARIOS</t>
  </si>
  <si>
    <t>PLANTAS SEMBRADAS</t>
  </si>
  <si>
    <t>TAREAS FOMENTADAS</t>
  </si>
  <si>
    <t>TAREAS RENOVADAS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</si>
  <si>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</si>
  <si>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</si>
  <si>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</si>
  <si>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</si>
  <si>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</si>
  <si>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</si>
  <si>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</si>
  <si>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</si>
  <si>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</si>
  <si>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</si>
  <si>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</si>
  <si>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DIVISIÓN COSECHA Y POSTCOSECHA DL CAFÉ</t>
  </si>
  <si>
    <t xml:space="preserve">INFORME DE ACTIVIDADES REALIZADAS CORRESPONIENTES AL MES DE OCTUBRE 2023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</si>
  <si>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</si>
  <si>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</si>
  <si>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</si>
  <si>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</si>
  <si>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1 Tina Fermentacion</t>
  </si>
  <si>
    <t>1 Beneficio Humedo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</si>
  <si>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</si>
  <si>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</si>
  <si>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</si>
  <si>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</si>
  <si>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</si>
  <si>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</t>
  </si>
  <si>
    <t>CANT.</t>
  </si>
  <si>
    <t>NUEVA</t>
  </si>
  <si>
    <t xml:space="preserve">    REPARACIÓN</t>
  </si>
  <si>
    <t>Carlos Mata</t>
  </si>
  <si>
    <t>Mata Grande, Ofec. La Sierra, Reg. Norte</t>
  </si>
  <si>
    <t>Desp. # 6</t>
  </si>
  <si>
    <t>X</t>
  </si>
  <si>
    <t>Pedro Castillo</t>
  </si>
  <si>
    <t>Los Montones, Ofec. La Sierra, Reg. Norte</t>
  </si>
  <si>
    <t>Universidad Catolica Nordeste</t>
  </si>
  <si>
    <t>Los Arroyos, Ofec. Duarte, Reg. Nordeste</t>
  </si>
  <si>
    <t>Tina de Fermentacion</t>
  </si>
  <si>
    <t>Porfirio de Jesus Cruz</t>
  </si>
  <si>
    <t>046-0019274-6</t>
  </si>
  <si>
    <t>La Lomita, La Cidra, Ofec Stgo. Rodriguez</t>
  </si>
  <si>
    <t>Beneficio Humedo</t>
  </si>
  <si>
    <t>Vicente Novas Vasquez</t>
  </si>
  <si>
    <t>022-0009272-0</t>
  </si>
  <si>
    <t>Los Botaitos, Neyba</t>
  </si>
  <si>
    <t>Desp. # 4</t>
  </si>
  <si>
    <t>Jose Espinal Montero</t>
  </si>
  <si>
    <t>022-0017918-8</t>
  </si>
  <si>
    <t>Gregorio Vasquez</t>
  </si>
  <si>
    <t>022-0009347-0</t>
  </si>
  <si>
    <t>Federico G. Vicente</t>
  </si>
  <si>
    <t>022-0008640-9</t>
  </si>
  <si>
    <t>Gran Plena, Neyba</t>
  </si>
  <si>
    <t>Isidoro Medina</t>
  </si>
  <si>
    <t>022-0008498-2</t>
  </si>
  <si>
    <t>Los Novillos, Neyba</t>
  </si>
  <si>
    <t>Jose Florian</t>
  </si>
  <si>
    <t>022-0009171-4</t>
  </si>
  <si>
    <t>Domingo Perdomo</t>
  </si>
  <si>
    <t>022-0008588-0</t>
  </si>
  <si>
    <t>Martinez Cuevas</t>
  </si>
  <si>
    <t>001-0217877-9</t>
  </si>
  <si>
    <t>Carlos Cuevas Vargas</t>
  </si>
  <si>
    <t>022-0008344-8</t>
  </si>
  <si>
    <t>Junior Brioso</t>
  </si>
  <si>
    <t>001-1690395-6</t>
  </si>
  <si>
    <t>Los Frios, Ofec. San Juan</t>
  </si>
  <si>
    <t>Emiliana Delgado</t>
  </si>
  <si>
    <t>017-0004335-7</t>
  </si>
  <si>
    <t>Desp. # 2</t>
  </si>
  <si>
    <t>Migdalia Corcino</t>
  </si>
  <si>
    <t>053-0031066-0</t>
  </si>
  <si>
    <t>Fidel Hernandez</t>
  </si>
  <si>
    <t>017-0001552-0</t>
  </si>
  <si>
    <t>Monte Binito, Padre Las Casas</t>
  </si>
  <si>
    <t>Miguel A Beltre</t>
  </si>
  <si>
    <t>106-0001646-2</t>
  </si>
  <si>
    <t>Sonador, Peralta</t>
  </si>
  <si>
    <t>German Beltre M.</t>
  </si>
  <si>
    <t>106-0003150-3</t>
  </si>
  <si>
    <t>Reyes M. Ramirez</t>
  </si>
  <si>
    <t>106-0003711-2</t>
  </si>
  <si>
    <t>Majagual, Peralta</t>
  </si>
  <si>
    <t>Salvador Siprian S.</t>
  </si>
  <si>
    <t>106-0003454-9</t>
  </si>
  <si>
    <t>Rafael A. Filpo</t>
  </si>
  <si>
    <t>106-0002643-8</t>
  </si>
  <si>
    <t>Manaclar, Peralta</t>
  </si>
  <si>
    <t>Rafael H. Martinez</t>
  </si>
  <si>
    <t>Pedro J. Ramirez</t>
  </si>
  <si>
    <t>106-0000687-7</t>
  </si>
  <si>
    <t>Nancy M. Bonilla</t>
  </si>
  <si>
    <t>106-0000851-9</t>
  </si>
  <si>
    <t>Cesar D. Ramirez</t>
  </si>
  <si>
    <t>106-0001507-6</t>
  </si>
  <si>
    <t>Ovidio C. Beltre</t>
  </si>
  <si>
    <t>010-0029919-6</t>
  </si>
  <si>
    <t>Rafael A. Amador</t>
  </si>
  <si>
    <t>106-0002452-6</t>
  </si>
  <si>
    <t xml:space="preserve">Desp. # 2 </t>
  </si>
  <si>
    <t>Pascual de Js. Rosso</t>
  </si>
  <si>
    <t>106-0002896-2</t>
  </si>
  <si>
    <t>Jose Del Carmen Ramirez</t>
  </si>
  <si>
    <t>106-0001860-9</t>
  </si>
  <si>
    <t>Naranjito, Peralta</t>
  </si>
  <si>
    <t>Carlos M. Perez</t>
  </si>
  <si>
    <t>106-0004775-6</t>
  </si>
  <si>
    <t>Ventura, Peralta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</si>
  <si>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</si>
  <si>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</si>
  <si>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</si>
  <si>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</si>
  <si>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</si>
  <si>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PLANTACIÓN VIEJA</t>
  </si>
  <si>
    <t>PLANTACIÓN NUEVA</t>
  </si>
  <si>
    <t>OCT.</t>
  </si>
  <si>
    <t>NOV.</t>
  </si>
  <si>
    <t>DIC.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</si>
  <si>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</si>
  <si>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</si>
  <si>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 xml:space="preserve">Observacion: </t>
  </si>
  <si>
    <t>DIERECCIÓN REGIONAL</t>
  </si>
  <si>
    <t>FLORACIONES OCURRIDAS</t>
  </si>
  <si>
    <t>FECHA</t>
  </si>
  <si>
    <t>OCURRENCIAS DE FLORACIONES Octubre 2023</t>
  </si>
  <si>
    <r>
      <t>ZONA BAJA                                  (</t>
    </r>
    <r>
      <rPr>
        <b/>
        <sz val="10"/>
        <color rgb="FF000000"/>
        <rFont val="Calibri"/>
        <family val="2"/>
        <scheme val="minor"/>
      </rPr>
      <t>INTENSIDAD</t>
    </r>
    <r>
      <rPr>
        <b/>
        <sz val="12"/>
        <color rgb="FF000000"/>
        <rFont val="Calibri"/>
        <family val="2"/>
        <scheme val="minor"/>
      </rPr>
      <t>)</t>
    </r>
  </si>
  <si>
    <r>
      <t>ZONA MEDIA                        (</t>
    </r>
    <r>
      <rPr>
        <b/>
        <sz val="10"/>
        <color rgb="FF000000"/>
        <rFont val="Calibri"/>
        <family val="2"/>
        <scheme val="minor"/>
      </rPr>
      <t>INTENSIDAD</t>
    </r>
    <r>
      <rPr>
        <b/>
        <sz val="12"/>
        <color rgb="FF000000"/>
        <rFont val="Calibri"/>
        <family val="2"/>
        <scheme val="minor"/>
      </rPr>
      <t xml:space="preserve">) </t>
    </r>
  </si>
  <si>
    <r>
      <t>ZONA ALTA         (</t>
    </r>
    <r>
      <rPr>
        <b/>
        <sz val="10"/>
        <color rgb="FF000000"/>
        <rFont val="Calibri"/>
        <family val="2"/>
        <scheme val="minor"/>
      </rPr>
      <t>INTENSIDAD</t>
    </r>
    <r>
      <rPr>
        <b/>
        <sz val="12"/>
        <color rgb="FF000000"/>
        <rFont val="Calibri"/>
        <family val="2"/>
        <scheme val="minor"/>
      </rPr>
      <t>)</t>
    </r>
  </si>
  <si>
    <t>BAJA</t>
  </si>
  <si>
    <t>MEDIA</t>
  </si>
  <si>
    <t>ALTA</t>
  </si>
  <si>
    <t># 2</t>
  </si>
  <si>
    <t># 1</t>
  </si>
  <si>
    <t xml:space="preserve"># 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</si>
  <si>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</si>
  <si>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</si>
  <si>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</si>
  <si>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</si>
  <si>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</si>
  <si>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</si>
  <si>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</si>
  <si>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INFORME DE EXTENSIÓN OCTUBRE 2023</t>
  </si>
  <si>
    <t>LABORATORIO RAÚL H. MELO</t>
  </si>
  <si>
    <t>No.</t>
  </si>
  <si>
    <t>DETALLE</t>
  </si>
  <si>
    <t>OCT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</si>
  <si>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</si>
  <si>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</si>
  <si>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</si>
  <si>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</si>
  <si>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</si>
  <si>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</si>
  <si>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</si>
  <si>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</si>
  <si>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</si>
  <si>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</si>
  <si>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</si>
  <si>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</si>
  <si>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</si>
  <si>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</si>
  <si>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</si>
  <si>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 OCTUBRE 2023</t>
  </si>
  <si>
    <t>OCTUBRE - 23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</si>
  <si>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</si>
  <si>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</si>
  <si>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</si>
  <si>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</si>
  <si>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</si>
  <si>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</si>
  <si>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</si>
  <si>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</si>
  <si>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</si>
  <si>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</si>
  <si>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</si>
  <si>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</si>
  <si>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</si>
  <si>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 xml:space="preserve">  INFORME NUMÉRICO MENSUAL DE LAS ACTIVIDADES DE CAPACITACIÓN</t>
  </si>
  <si>
    <t>CURSOS</t>
  </si>
  <si>
    <t>TALLERES</t>
  </si>
  <si>
    <t>CHARLAS</t>
  </si>
  <si>
    <r>
      <t xml:space="preserve">Mes: Octubre </t>
    </r>
    <r>
      <rPr>
        <sz val="12"/>
        <rFont val="Arial"/>
        <family val="2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</si>
</sst>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_-;\-* #,##0_-;_-* &quot;-&quot;??_-;_-@_-"/>
    <numFmt numFmtId="167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Britannic Bold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AACD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6" fillId="0" borderId="4" xfId="2" applyFont="1" applyBorder="1" applyAlignment="1">
      <alignment horizontal="left"/>
    </xf>
    <xf numFmtId="0" fontId="9" fillId="0" borderId="4" xfId="0" applyFont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right"/>
    </xf>
    <xf numFmtId="0" fontId="8" fillId="5" borderId="4" xfId="0" applyFont="1" applyFill="1" applyBorder="1" applyAlignment="1">
      <alignment horizontal="right" vertical="center"/>
    </xf>
    <xf numFmtId="3" fontId="8" fillId="5" borderId="4" xfId="0" applyNumberFormat="1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left" vertical="center" wrapText="1"/>
    </xf>
    <xf numFmtId="3" fontId="8" fillId="5" borderId="4" xfId="0" applyNumberFormat="1" applyFont="1" applyFill="1" applyBorder="1" applyAlignment="1">
      <alignment horizontal="right"/>
    </xf>
    <xf numFmtId="0" fontId="9" fillId="5" borderId="4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right" wrapText="1"/>
    </xf>
    <xf numFmtId="3" fontId="9" fillId="5" borderId="4" xfId="0" applyNumberFormat="1" applyFont="1" applyFill="1" applyBorder="1" applyAlignment="1">
      <alignment horizontal="right" wrapText="1"/>
    </xf>
    <xf numFmtId="0" fontId="9" fillId="5" borderId="4" xfId="0" applyFont="1" applyFill="1" applyBorder="1" applyAlignment="1">
      <alignment horizontal="right" vertical="center" wrapText="1"/>
    </xf>
    <xf numFmtId="0" fontId="6" fillId="0" borderId="4" xfId="2" applyFont="1" applyBorder="1" applyAlignment="1">
      <alignment horizontal="right"/>
    </xf>
    <xf numFmtId="0" fontId="6" fillId="5" borderId="4" xfId="2" applyFont="1" applyFill="1" applyBorder="1" applyAlignment="1">
      <alignment horizontal="right" vertical="center"/>
    </xf>
    <xf numFmtId="0" fontId="6" fillId="0" borderId="4" xfId="2" applyFont="1" applyBorder="1" applyAlignment="1">
      <alignment horizontal="left" vertical="top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5" borderId="4" xfId="2" applyFont="1" applyFill="1" applyBorder="1" applyAlignment="1">
      <alignment horizontal="right"/>
    </xf>
    <xf numFmtId="0" fontId="6" fillId="5" borderId="4" xfId="2" applyFont="1" applyFill="1" applyBorder="1" applyAlignment="1">
      <alignment horizontal="left"/>
    </xf>
    <xf numFmtId="164" fontId="6" fillId="5" borderId="4" xfId="0" applyNumberFormat="1" applyFont="1" applyFill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shrinkToFit="1"/>
    </xf>
    <xf numFmtId="3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shrinkToFit="1"/>
    </xf>
    <xf numFmtId="1" fontId="6" fillId="0" borderId="4" xfId="0" applyNumberFormat="1" applyFont="1" applyBorder="1" applyAlignment="1">
      <alignment horizontal="right" vertical="center"/>
    </xf>
    <xf numFmtId="0" fontId="12" fillId="6" borderId="4" xfId="0" applyFont="1" applyFill="1" applyBorder="1"/>
    <xf numFmtId="0" fontId="13" fillId="6" borderId="4" xfId="0" applyFont="1" applyFill="1" applyBorder="1" applyAlignment="1">
      <alignment horizontal="left"/>
    </xf>
    <xf numFmtId="165" fontId="14" fillId="6" borderId="4" xfId="1" applyNumberFormat="1" applyFont="1" applyFill="1" applyBorder="1" applyAlignment="1">
      <alignment horizontal="center"/>
    </xf>
    <xf numFmtId="165" fontId="14" fillId="6" borderId="4" xfId="1" applyNumberFormat="1" applyFont="1" applyFill="1" applyBorder="1" applyAlignment="1">
      <alignment horizontal="right"/>
    </xf>
    <xf numFmtId="0" fontId="2" fillId="0" borderId="0" xfId="0" applyFont="1"/>
    <xf numFmtId="0" fontId="15" fillId="0" borderId="0" xfId="0" applyFont="1"/>
    <xf numFmtId="0" fontId="16" fillId="0" borderId="5" xfId="0" applyFont="1" applyBorder="1"/>
    <xf numFmtId="0" fontId="17" fillId="7" borderId="4" xfId="0" applyFont="1" applyFill="1" applyBorder="1"/>
    <xf numFmtId="0" fontId="18" fillId="0" borderId="4" xfId="0" applyFont="1" applyBorder="1" applyAlignment="1">
      <alignment horizontal="center" vertical="center" wrapText="1"/>
    </xf>
    <xf numFmtId="0" fontId="19" fillId="8" borderId="4" xfId="3" applyFont="1" applyFill="1" applyBorder="1" applyAlignment="1">
      <alignment horizontal="center" vertical="center"/>
    </xf>
    <xf numFmtId="0" fontId="19" fillId="9" borderId="4" xfId="3" applyFont="1" applyFill="1" applyBorder="1" applyAlignment="1">
      <alignment horizontal="center" vertical="center"/>
    </xf>
    <xf numFmtId="0" fontId="19" fillId="10" borderId="4" xfId="3" applyFont="1" applyFill="1" applyBorder="1" applyAlignment="1">
      <alignment horizontal="center" vertical="center"/>
    </xf>
    <xf numFmtId="0" fontId="16" fillId="0" borderId="4" xfId="0" applyFont="1" applyBorder="1"/>
    <xf numFmtId="0" fontId="20" fillId="4" borderId="4" xfId="3" applyFont="1" applyFill="1" applyBorder="1" applyAlignment="1">
      <alignment horizontal="left"/>
    </xf>
    <xf numFmtId="165" fontId="21" fillId="0" borderId="4" xfId="4" applyNumberFormat="1" applyFont="1" applyFill="1" applyBorder="1" applyAlignment="1">
      <alignment horizontal="right"/>
    </xf>
    <xf numFmtId="165" fontId="21" fillId="0" borderId="4" xfId="4" applyNumberFormat="1" applyFont="1" applyFill="1" applyBorder="1" applyAlignment="1">
      <alignment horizontal="center"/>
    </xf>
    <xf numFmtId="0" fontId="20" fillId="0" borderId="4" xfId="3" applyFont="1" applyBorder="1" applyAlignment="1">
      <alignment horizontal="left"/>
    </xf>
    <xf numFmtId="0" fontId="20" fillId="11" borderId="4" xfId="3" applyFont="1" applyFill="1" applyBorder="1" applyAlignment="1">
      <alignment horizontal="left"/>
    </xf>
    <xf numFmtId="0" fontId="22" fillId="0" borderId="4" xfId="0" applyFont="1" applyBorder="1"/>
    <xf numFmtId="165" fontId="22" fillId="0" borderId="4" xfId="4" applyNumberFormat="1" applyFont="1" applyFill="1" applyBorder="1"/>
    <xf numFmtId="0" fontId="23" fillId="0" borderId="0" xfId="0" applyFont="1"/>
    <xf numFmtId="0" fontId="2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4" fillId="12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0" fillId="15" borderId="0" xfId="0" applyFill="1"/>
    <xf numFmtId="0" fontId="24" fillId="16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165" fontId="25" fillId="0" borderId="4" xfId="1" applyNumberFormat="1" applyFont="1" applyBorder="1"/>
    <xf numFmtId="0" fontId="0" fillId="0" borderId="4" xfId="0" applyBorder="1" applyAlignment="1">
      <alignment horizontal="center"/>
    </xf>
    <xf numFmtId="0" fontId="26" fillId="0" borderId="4" xfId="0" applyFont="1" applyBorder="1" applyAlignment="1">
      <alignment horizontal="center"/>
    </xf>
    <xf numFmtId="3" fontId="26" fillId="0" borderId="4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1" fontId="26" fillId="0" borderId="4" xfId="0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/>
    </xf>
    <xf numFmtId="0" fontId="13" fillId="6" borderId="6" xfId="0" applyFont="1" applyFill="1" applyBorder="1" applyAlignment="1">
      <alignment horizontal="left"/>
    </xf>
    <xf numFmtId="165" fontId="26" fillId="15" borderId="4" xfId="1" applyNumberFormat="1" applyFont="1" applyFill="1" applyBorder="1" applyAlignment="1">
      <alignment horizontal="right"/>
    </xf>
    <xf numFmtId="3" fontId="26" fillId="15" borderId="4" xfId="0" applyNumberFormat="1" applyFont="1" applyFill="1" applyBorder="1" applyAlignment="1">
      <alignment horizontal="center"/>
    </xf>
    <xf numFmtId="0" fontId="26" fillId="15" borderId="4" xfId="0" applyFont="1" applyFill="1" applyBorder="1" applyAlignment="1">
      <alignment horizontal="center"/>
    </xf>
    <xf numFmtId="0" fontId="26" fillId="0" borderId="0" xfId="0" applyFont="1"/>
    <xf numFmtId="0" fontId="5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3" fontId="28" fillId="0" borderId="4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15" borderId="6" xfId="0" applyFont="1" applyFill="1" applyBorder="1" applyAlignment="1">
      <alignment horizontal="left"/>
    </xf>
    <xf numFmtId="0" fontId="28" fillId="15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 wrapText="1"/>
    </xf>
    <xf numFmtId="0" fontId="29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 wrapText="1"/>
    </xf>
    <xf numFmtId="0" fontId="29" fillId="12" borderId="9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8" xfId="0" applyNumberFormat="1" applyBorder="1"/>
    <xf numFmtId="0" fontId="28" fillId="0" borderId="8" xfId="0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1" fillId="0" borderId="20" xfId="0" applyNumberFormat="1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28" fillId="15" borderId="6" xfId="0" applyFont="1" applyFill="1" applyBorder="1" applyAlignment="1">
      <alignment horizontal="center"/>
    </xf>
    <xf numFmtId="0" fontId="28" fillId="15" borderId="21" xfId="0" applyFont="1" applyFill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5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3" fillId="4" borderId="26" xfId="0" applyFont="1" applyFill="1" applyBorder="1" applyAlignment="1">
      <alignment horizontal="center"/>
    </xf>
    <xf numFmtId="0" fontId="5" fillId="0" borderId="27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165" fontId="14" fillId="6" borderId="2" xfId="1" applyNumberFormat="1" applyFont="1" applyFill="1" applyBorder="1" applyAlignment="1">
      <alignment horizontal="center" vertical="center"/>
    </xf>
    <xf numFmtId="165" fontId="14" fillId="6" borderId="5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5" fontId="14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/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0" xfId="0" applyFont="1" applyBorder="1"/>
    <xf numFmtId="0" fontId="8" fillId="0" borderId="41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vertical="center"/>
    </xf>
    <xf numFmtId="0" fontId="23" fillId="0" borderId="4" xfId="0" applyFont="1" applyBorder="1"/>
    <xf numFmtId="0" fontId="23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8" fillId="0" borderId="42" xfId="0" applyFont="1" applyBorder="1" applyAlignment="1">
      <alignment vertical="center" wrapText="1"/>
    </xf>
    <xf numFmtId="0" fontId="8" fillId="0" borderId="0" xfId="0" applyFont="1"/>
    <xf numFmtId="0" fontId="8" fillId="0" borderId="43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30" fillId="0" borderId="43" xfId="0" applyFont="1" applyBorder="1" applyAlignment="1">
      <alignment vertical="center" wrapText="1"/>
    </xf>
    <xf numFmtId="0" fontId="12" fillId="0" borderId="4" xfId="0" applyFont="1" applyBorder="1"/>
    <xf numFmtId="165" fontId="14" fillId="0" borderId="4" xfId="1" applyNumberFormat="1" applyFont="1" applyFill="1" applyBorder="1" applyAlignment="1">
      <alignment vertic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Fill="1" applyBorder="1" applyAlignment="1">
      <alignment horizontal="left"/>
    </xf>
    <xf numFmtId="0" fontId="12" fillId="0" borderId="0" xfId="0" applyFont="1"/>
    <xf numFmtId="0" fontId="5" fillId="0" borderId="0" xfId="0" applyFont="1" applyAlignment="1">
      <alignment horizontal="left"/>
    </xf>
    <xf numFmtId="0" fontId="32" fillId="6" borderId="25" xfId="0" applyFont="1" applyFill="1" applyBorder="1" applyAlignment="1">
      <alignment horizontal="center" vertical="center" wrapText="1"/>
    </xf>
    <xf numFmtId="0" fontId="33" fillId="19" borderId="31" xfId="0" applyFont="1" applyFill="1" applyBorder="1" applyAlignment="1">
      <alignment horizontal="center" wrapText="1"/>
    </xf>
    <xf numFmtId="0" fontId="33" fillId="19" borderId="30" xfId="0" applyFont="1" applyFill="1" applyBorder="1" applyAlignment="1">
      <alignment horizontal="center" wrapText="1"/>
    </xf>
    <xf numFmtId="0" fontId="2" fillId="15" borderId="4" xfId="0" applyFont="1" applyFill="1" applyBorder="1"/>
    <xf numFmtId="165" fontId="8" fillId="0" borderId="4" xfId="1" applyNumberFormat="1" applyFont="1" applyBorder="1" applyAlignment="1">
      <alignment horizontal="right" vertical="center"/>
    </xf>
    <xf numFmtId="165" fontId="8" fillId="0" borderId="4" xfId="1" applyNumberFormat="1" applyFont="1" applyBorder="1"/>
    <xf numFmtId="4" fontId="2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/>
    <xf numFmtId="4" fontId="23" fillId="0" borderId="4" xfId="0" applyNumberFormat="1" applyFont="1" applyBorder="1"/>
    <xf numFmtId="0" fontId="2" fillId="15" borderId="4" xfId="0" applyFont="1" applyFill="1" applyBorder="1" applyAlignment="1">
      <alignment horizontal="left" vertical="center" wrapText="1"/>
    </xf>
    <xf numFmtId="165" fontId="8" fillId="0" borderId="4" xfId="1" applyNumberFormat="1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 wrapText="1"/>
    </xf>
    <xf numFmtId="165" fontId="8" fillId="0" borderId="4" xfId="1" applyNumberFormat="1" applyFont="1" applyBorder="1" applyAlignment="1">
      <alignment horizontal="right"/>
    </xf>
    <xf numFmtId="165" fontId="8" fillId="0" borderId="4" xfId="1" applyNumberFormat="1" applyFont="1" applyFill="1" applyBorder="1"/>
    <xf numFmtId="165" fontId="11" fillId="0" borderId="4" xfId="1" applyNumberFormat="1" applyFont="1" applyBorder="1" applyAlignment="1">
      <alignment horizontal="right"/>
    </xf>
    <xf numFmtId="0" fontId="2" fillId="15" borderId="4" xfId="0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165" fontId="15" fillId="0" borderId="4" xfId="1" applyNumberFormat="1" applyFont="1" applyBorder="1"/>
    <xf numFmtId="4" fontId="15" fillId="0" borderId="4" xfId="0" applyNumberFormat="1" applyFont="1" applyBorder="1"/>
    <xf numFmtId="0" fontId="2" fillId="0" borderId="9" xfId="0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22" borderId="30" xfId="0" applyFont="1" applyFill="1" applyBorder="1" applyAlignment="1">
      <alignment horizontal="center" vertical="center" wrapText="1"/>
    </xf>
    <xf numFmtId="0" fontId="36" fillId="23" borderId="30" xfId="0" applyFont="1" applyFill="1" applyBorder="1" applyAlignment="1">
      <alignment horizontal="center" vertical="center" wrapText="1"/>
    </xf>
    <xf numFmtId="0" fontId="36" fillId="24" borderId="31" xfId="0" applyFont="1" applyFill="1" applyBorder="1" applyAlignment="1">
      <alignment horizontal="center" vertical="center" wrapText="1"/>
    </xf>
    <xf numFmtId="0" fontId="36" fillId="24" borderId="30" xfId="0" applyFont="1" applyFill="1" applyBorder="1" applyAlignment="1">
      <alignment horizontal="center" vertical="center" wrapText="1"/>
    </xf>
    <xf numFmtId="0" fontId="36" fillId="24" borderId="3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14" fontId="2" fillId="0" borderId="14" xfId="0" applyNumberFormat="1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4" fontId="2" fillId="0" borderId="44" xfId="0" applyNumberFormat="1" applyFont="1" applyBorder="1"/>
    <xf numFmtId="0" fontId="0" fillId="0" borderId="44" xfId="0" applyBorder="1"/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/>
    <xf numFmtId="0" fontId="0" fillId="0" borderId="4" xfId="0" applyBorder="1"/>
    <xf numFmtId="0" fontId="2" fillId="0" borderId="20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4" fontId="2" fillId="0" borderId="46" xfId="0" applyNumberFormat="1" applyFont="1" applyBorder="1"/>
    <xf numFmtId="0" fontId="0" fillId="0" borderId="46" xfId="0" applyBorder="1"/>
    <xf numFmtId="0" fontId="2" fillId="0" borderId="47" xfId="0" applyFont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36" fillId="23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165" fontId="14" fillId="6" borderId="5" xfId="1" applyNumberFormat="1" applyFont="1" applyFill="1" applyBorder="1" applyAlignment="1">
      <alignment horizontal="right"/>
    </xf>
    <xf numFmtId="0" fontId="23" fillId="0" borderId="10" xfId="0" applyFont="1" applyBorder="1"/>
    <xf numFmtId="0" fontId="23" fillId="0" borderId="11" xfId="0" applyFont="1" applyBorder="1"/>
    <xf numFmtId="0" fontId="38" fillId="2" borderId="4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3" fillId="13" borderId="4" xfId="3" applyFont="1" applyFill="1" applyBorder="1" applyAlignment="1">
      <alignment horizontal="center" vertical="center"/>
    </xf>
    <xf numFmtId="0" fontId="23" fillId="25" borderId="4" xfId="3" applyFont="1" applyFill="1" applyBorder="1" applyAlignment="1">
      <alignment horizontal="center" vertical="center"/>
    </xf>
    <xf numFmtId="0" fontId="23" fillId="26" borderId="4" xfId="3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3" fillId="26" borderId="4" xfId="3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5" borderId="4" xfId="3" applyFont="1" applyFill="1" applyBorder="1" applyAlignment="1">
      <alignment horizontal="left"/>
    </xf>
    <xf numFmtId="0" fontId="8" fillId="0" borderId="4" xfId="3" applyFont="1" applyBorder="1" applyAlignment="1">
      <alignment horizontal="left"/>
    </xf>
    <xf numFmtId="0" fontId="27" fillId="0" borderId="4" xfId="0" applyFont="1" applyBorder="1"/>
    <xf numFmtId="165" fontId="27" fillId="0" borderId="4" xfId="4" applyNumberFormat="1" applyFont="1" applyBorder="1"/>
    <xf numFmtId="166" fontId="27" fillId="0" borderId="4" xfId="0" applyNumberFormat="1" applyFont="1" applyBorder="1"/>
    <xf numFmtId="0" fontId="15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6" fillId="0" borderId="0" xfId="0" applyFont="1"/>
    <xf numFmtId="17" fontId="18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4" fontId="16" fillId="0" borderId="5" xfId="0" applyNumberFormat="1" applyFont="1" applyBorder="1" applyAlignment="1">
      <alignment horizontal="center" vertical="center"/>
    </xf>
    <xf numFmtId="167" fontId="16" fillId="0" borderId="4" xfId="5" applyFont="1" applyFill="1" applyBorder="1" applyAlignment="1">
      <alignment horizontal="left" vertical="center"/>
    </xf>
    <xf numFmtId="167" fontId="16" fillId="0" borderId="4" xfId="5" applyFont="1" applyFill="1" applyBorder="1" applyAlignment="1">
      <alignment vertical="center"/>
    </xf>
    <xf numFmtId="167" fontId="10" fillId="0" borderId="4" xfId="5" applyFont="1" applyFill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17" fontId="40" fillId="0" borderId="0" xfId="3" applyNumberFormat="1" applyFont="1" applyAlignment="1">
      <alignment horizontal="left"/>
    </xf>
    <xf numFmtId="0" fontId="41" fillId="0" borderId="0" xfId="0" applyFont="1"/>
    <xf numFmtId="0" fontId="16" fillId="0" borderId="1" xfId="0" applyFont="1" applyBorder="1"/>
    <xf numFmtId="0" fontId="18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8" fillId="27" borderId="4" xfId="0" applyFont="1" applyFill="1" applyBorder="1" applyAlignment="1">
      <alignment horizontal="center" vertical="center" wrapText="1"/>
    </xf>
    <xf numFmtId="0" fontId="19" fillId="8" borderId="4" xfId="3" applyFont="1" applyFill="1" applyBorder="1" applyAlignment="1">
      <alignment horizontal="center"/>
    </xf>
    <xf numFmtId="0" fontId="19" fillId="28" borderId="4" xfId="3" applyFont="1" applyFill="1" applyBorder="1" applyAlignment="1">
      <alignment horizontal="center"/>
    </xf>
    <xf numFmtId="0" fontId="19" fillId="29" borderId="4" xfId="3" applyFont="1" applyFill="1" applyBorder="1" applyAlignment="1">
      <alignment horizontal="center"/>
    </xf>
    <xf numFmtId="0" fontId="19" fillId="29" borderId="4" xfId="3" applyFont="1" applyFill="1" applyBorder="1"/>
    <xf numFmtId="0" fontId="16" fillId="0" borderId="4" xfId="0" applyFont="1" applyBorder="1" applyAlignment="1">
      <alignment horizontal="center"/>
    </xf>
    <xf numFmtId="0" fontId="19" fillId="0" borderId="4" xfId="0" applyFont="1" applyBorder="1"/>
    <xf numFmtId="166" fontId="41" fillId="30" borderId="4" xfId="6" applyNumberFormat="1" applyFont="1" applyFill="1" applyBorder="1" applyAlignment="1">
      <alignment horizontal="center" vertical="center" wrapText="1"/>
    </xf>
    <xf numFmtId="166" fontId="3" fillId="0" borderId="4" xfId="6" applyNumberFormat="1" applyFont="1" applyFill="1" applyBorder="1"/>
    <xf numFmtId="166" fontId="21" fillId="0" borderId="4" xfId="6" applyNumberFormat="1" applyFont="1" applyFill="1" applyBorder="1" applyAlignment="1">
      <alignment horizontal="right"/>
    </xf>
    <xf numFmtId="166" fontId="3" fillId="0" borderId="4" xfId="6" applyNumberFormat="1" applyFont="1" applyFill="1" applyBorder="1" applyAlignment="1">
      <alignment horizontal="center" vertical="center" wrapText="1"/>
    </xf>
    <xf numFmtId="166" fontId="21" fillId="30" borderId="4" xfId="6" applyNumberFormat="1" applyFont="1" applyFill="1" applyBorder="1" applyAlignment="1">
      <alignment horizontal="right"/>
    </xf>
    <xf numFmtId="166" fontId="3" fillId="30" borderId="4" xfId="6" applyNumberFormat="1" applyFont="1" applyFill="1" applyBorder="1" applyAlignment="1">
      <alignment horizontal="center" vertical="center" wrapText="1"/>
    </xf>
    <xf numFmtId="1" fontId="21" fillId="0" borderId="4" xfId="6" applyNumberFormat="1" applyFont="1" applyFill="1" applyBorder="1" applyAlignment="1">
      <alignment horizontal="right"/>
    </xf>
    <xf numFmtId="0" fontId="22" fillId="27" borderId="4" xfId="0" applyFont="1" applyFill="1" applyBorder="1"/>
    <xf numFmtId="166" fontId="22" fillId="27" borderId="4" xfId="0" applyNumberFormat="1" applyFont="1" applyFill="1" applyBorder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6" borderId="10" xfId="0" applyFont="1" applyFill="1" applyBorder="1" applyAlignment="1">
      <alignment horizontal="right"/>
    </xf>
    <xf numFmtId="0" fontId="5" fillId="6" borderId="12" xfId="0" applyFont="1" applyFill="1" applyBorder="1" applyAlignment="1">
      <alignment horizontal="right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14" fontId="23" fillId="0" borderId="0" xfId="0" applyNumberFormat="1" applyFont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35" fillId="20" borderId="30" xfId="0" applyFont="1" applyFill="1" applyBorder="1" applyAlignment="1">
      <alignment horizontal="center" vertical="center" wrapText="1"/>
    </xf>
    <xf numFmtId="0" fontId="35" fillId="20" borderId="25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wrapText="1"/>
    </xf>
    <xf numFmtId="0" fontId="2" fillId="21" borderId="11" xfId="0" applyFont="1" applyFill="1" applyBorder="1" applyAlignment="1">
      <alignment horizontal="center" wrapText="1"/>
    </xf>
    <xf numFmtId="0" fontId="2" fillId="21" borderId="12" xfId="0" applyFont="1" applyFill="1" applyBorder="1" applyAlignment="1">
      <alignment horizontal="center" wrapText="1"/>
    </xf>
    <xf numFmtId="0" fontId="36" fillId="22" borderId="10" xfId="0" applyFont="1" applyFill="1" applyBorder="1" applyAlignment="1">
      <alignment horizontal="center" vertical="center" wrapText="1"/>
    </xf>
    <xf numFmtId="0" fontId="36" fillId="22" borderId="11" xfId="0" applyFont="1" applyFill="1" applyBorder="1" applyAlignment="1">
      <alignment horizontal="center" vertical="center" wrapText="1"/>
    </xf>
    <xf numFmtId="0" fontId="36" fillId="22" borderId="12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 vertical="center"/>
    </xf>
    <xf numFmtId="0" fontId="31" fillId="18" borderId="30" xfId="0" applyFont="1" applyFill="1" applyBorder="1" applyAlignment="1">
      <alignment horizontal="center" vertical="center" wrapText="1"/>
    </xf>
    <xf numFmtId="0" fontId="31" fillId="18" borderId="25" xfId="0" applyFont="1" applyFill="1" applyBorder="1" applyAlignment="1">
      <alignment horizontal="center" vertical="center" wrapText="1"/>
    </xf>
    <xf numFmtId="0" fontId="23" fillId="17" borderId="10" xfId="0" applyFont="1" applyFill="1" applyBorder="1" applyAlignment="1">
      <alignment horizontal="center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2" xfId="0" applyFont="1" applyFill="1" applyBorder="1" applyAlignment="1">
      <alignment horizontal="center" vertical="center" wrapText="1"/>
    </xf>
    <xf numFmtId="0" fontId="39" fillId="0" borderId="0" xfId="3" applyFont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8" fillId="0" borderId="6" xfId="0" quotePrefix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right" vertical="center"/>
    </xf>
  </cellXfs>
  <cellStyles count="7">
    <cellStyle name="Comma" xfId="1" builtinId="3"/>
    <cellStyle name="Comma 2" xfId="5" xr:uid="{5AAA0C6E-63E8-4B19-9FC8-D433474F8FED}"/>
    <cellStyle name="Millares 2" xfId="6" xr:uid="{F1D3F447-73E8-4694-8488-6DCE5934919D}"/>
    <cellStyle name="Millares 5" xfId="4" xr:uid="{7E255F4D-43F4-4FDC-93AF-B8F991F2D790}"/>
    <cellStyle name="Normal" xfId="0" builtinId="0"/>
    <cellStyle name="Normal 2" xfId="2" xr:uid="{686DC470-F590-4DD2-B677-B3805276E5E0}"/>
    <cellStyle name="Normal 5 2" xfId="3" xr:uid="{FE9DE0CD-8385-408C-885D-962369176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0</xdr:row>
      <xdr:rowOff>45720</xdr:rowOff>
    </xdr:from>
    <xdr:to>
      <xdr:col>7</xdr:col>
      <xdr:colOff>507463</xdr:colOff>
      <xdr:row>2</xdr:row>
      <xdr:rowOff>176725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E8EF202-AAAF-424B-A822-5CB6269F76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0" y="45720"/>
          <a:ext cx="318208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1135220</xdr:colOff>
      <xdr:row>0</xdr:row>
      <xdr:rowOff>7765</xdr:rowOff>
    </xdr:from>
    <xdr:to>
      <xdr:col>9</xdr:col>
      <xdr:colOff>40772</xdr:colOff>
      <xdr:row>2</xdr:row>
      <xdr:rowOff>131306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C093B42-4724-4A7E-8CAF-C7DB311342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67" y="7765"/>
          <a:ext cx="318208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0</xdr:row>
      <xdr:rowOff>114300</xdr:rowOff>
    </xdr:from>
    <xdr:to>
      <xdr:col>4</xdr:col>
      <xdr:colOff>2072640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A304BA-2859-40AC-A97E-9FC66493A3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114300"/>
          <a:ext cx="2026920" cy="38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175260</xdr:colOff>
      <xdr:row>0</xdr:row>
      <xdr:rowOff>15241</xdr:rowOff>
    </xdr:from>
    <xdr:to>
      <xdr:col>7</xdr:col>
      <xdr:colOff>202552</xdr:colOff>
      <xdr:row>2</xdr:row>
      <xdr:rowOff>38100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40F00695-BECB-45DD-B23D-9C99C861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5241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0</xdr:row>
      <xdr:rowOff>114300</xdr:rowOff>
    </xdr:from>
    <xdr:to>
      <xdr:col>8</xdr:col>
      <xdr:colOff>472440</xdr:colOff>
      <xdr:row>2</xdr:row>
      <xdr:rowOff>137159</xdr:rowOff>
    </xdr:to>
    <xdr:pic>
      <xdr:nvPicPr>
        <xdr:cNvPr id="2" name="Imagen 1" descr="Un dibujo de una cara feliz&#10;&#10;Descripción generada automáticamente con confianza media">
          <a:extLst>
            <a:ext uri="{FF2B5EF4-FFF2-40B4-BE49-F238E27FC236}">
              <a16:creationId xmlns:a16="http://schemas.microsoft.com/office/drawing/2014/main" id="{07434B94-8C60-47CA-B2A8-0FE4FB34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14300"/>
          <a:ext cx="2674620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1036320</xdr:colOff>
      <xdr:row>1</xdr:row>
      <xdr:rowOff>0</xdr:rowOff>
    </xdr:from>
    <xdr:to>
      <xdr:col>1</xdr:col>
      <xdr:colOff>2663812</xdr:colOff>
      <xdr:row>3</xdr:row>
      <xdr:rowOff>22859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73EEFF95-B066-4095-8120-A8B5102E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182880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1783080</xdr:colOff>
      <xdr:row>1</xdr:row>
      <xdr:rowOff>0</xdr:rowOff>
    </xdr:from>
    <xdr:to>
      <xdr:col>5</xdr:col>
      <xdr:colOff>423643</xdr:colOff>
      <xdr:row>3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DC6790F-0256-4077-B5DC-1E2FD0A32D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182880"/>
          <a:ext cx="3182083" cy="49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F56C-27B3-473F-B7B8-CEB39BDE7D64}">
  <sheetPr>
    <pageSetUpPr fitToPage="1"/>
  </sheetPr>
  <dimension ref="B4:N22"/>
  <sheetViews>
    <sheetView tabSelected="1" workbookViewId="0">
      <selection activeCell="L9" sqref="L9"/>
    </sheetView>
  </sheetViews>
  <sheetFormatPr defaultColWidth="11.5546875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310"/>
      <c r="C4" s="310"/>
      <c r="D4" s="310"/>
      <c r="E4" s="310"/>
      <c r="F4" s="310"/>
      <c r="G4" s="310"/>
      <c r="H4" s="310"/>
      <c r="I4" s="310"/>
      <c r="J4" s="310"/>
      <c r="K4" s="310"/>
    </row>
    <row r="5" spans="2:14" x14ac:dyDescent="0.3">
      <c r="B5" s="310" t="s">
        <v>62</v>
      </c>
      <c r="C5" s="310"/>
      <c r="D5" s="310"/>
      <c r="E5" s="310"/>
      <c r="F5" s="310"/>
      <c r="G5" s="310"/>
      <c r="H5" s="310"/>
      <c r="I5" s="310"/>
      <c r="J5" s="310"/>
      <c r="K5" s="310"/>
    </row>
    <row r="6" spans="2:14" x14ac:dyDescent="0.3">
      <c r="B6" s="311" t="s">
        <v>63</v>
      </c>
      <c r="C6" s="311"/>
      <c r="D6" s="311"/>
      <c r="E6" s="311"/>
      <c r="F6" s="311"/>
      <c r="G6" s="311"/>
      <c r="H6" s="311"/>
      <c r="I6" s="311"/>
      <c r="J6" s="311"/>
      <c r="K6" s="311"/>
    </row>
    <row r="7" spans="2:14" x14ac:dyDescent="0.3">
      <c r="B7" s="2"/>
      <c r="C7" s="2"/>
      <c r="D7" s="2"/>
      <c r="E7" s="2"/>
      <c r="F7" s="2"/>
      <c r="G7" s="2"/>
      <c r="H7" s="2"/>
      <c r="I7" s="2"/>
      <c r="J7" s="2"/>
      <c r="K7" s="2"/>
    </row>
    <row r="8" spans="2:14" x14ac:dyDescent="0.3">
      <c r="E8" s="312" t="s">
        <v>64</v>
      </c>
      <c r="F8" s="313"/>
      <c r="G8" s="314"/>
      <c r="H8" s="74"/>
      <c r="I8" s="312" t="s">
        <v>64</v>
      </c>
      <c r="J8" s="313"/>
      <c r="K8" s="314"/>
    </row>
    <row r="9" spans="2:14" ht="27.6" x14ac:dyDescent="0.3">
      <c r="B9" s="75" t="s">
        <v>2</v>
      </c>
      <c r="C9" s="76" t="s">
        <v>65</v>
      </c>
      <c r="D9" s="77" t="s">
        <v>66</v>
      </c>
      <c r="E9" s="78" t="s">
        <v>52</v>
      </c>
      <c r="F9" s="79" t="s">
        <v>53</v>
      </c>
      <c r="G9" s="80" t="s">
        <v>47</v>
      </c>
      <c r="H9" s="81" t="s">
        <v>67</v>
      </c>
      <c r="I9" s="78" t="s">
        <v>52</v>
      </c>
      <c r="J9" s="79" t="s">
        <v>53</v>
      </c>
      <c r="K9" s="82" t="s">
        <v>47</v>
      </c>
      <c r="N9" t="s">
        <v>68</v>
      </c>
    </row>
    <row r="10" spans="2:14" ht="15.6" x14ac:dyDescent="0.3">
      <c r="B10" s="83" t="s">
        <v>24</v>
      </c>
      <c r="C10" s="84">
        <v>60650</v>
      </c>
      <c r="D10" s="85">
        <v>10</v>
      </c>
      <c r="E10" s="86">
        <v>2</v>
      </c>
      <c r="F10" s="86">
        <v>0</v>
      </c>
      <c r="G10" s="86">
        <f t="shared" ref="G10:G14" si="0">SUM(E10:F10)</f>
        <v>2</v>
      </c>
      <c r="H10" s="85">
        <v>229</v>
      </c>
      <c r="I10" s="86">
        <v>12</v>
      </c>
      <c r="J10" s="86">
        <v>0</v>
      </c>
      <c r="K10" s="86">
        <f t="shared" ref="K10:K17" si="1">SUM(I10:J10)</f>
        <v>12</v>
      </c>
    </row>
    <row r="11" spans="2:14" ht="15.6" x14ac:dyDescent="0.3">
      <c r="B11" s="10" t="s">
        <v>13</v>
      </c>
      <c r="C11" s="84">
        <v>21100</v>
      </c>
      <c r="D11" s="85">
        <v>82</v>
      </c>
      <c r="E11" s="87">
        <v>9</v>
      </c>
      <c r="F11" s="86">
        <v>0</v>
      </c>
      <c r="G11" s="86">
        <f t="shared" si="0"/>
        <v>9</v>
      </c>
      <c r="H11" s="85">
        <v>4</v>
      </c>
      <c r="I11" s="86">
        <v>1</v>
      </c>
      <c r="J11" s="86">
        <v>0</v>
      </c>
      <c r="K11" s="86">
        <f t="shared" si="1"/>
        <v>1</v>
      </c>
    </row>
    <row r="12" spans="2:14" ht="15.6" x14ac:dyDescent="0.3">
      <c r="B12" s="88" t="s">
        <v>22</v>
      </c>
      <c r="C12" s="84">
        <v>68012</v>
      </c>
      <c r="D12" s="85">
        <v>139</v>
      </c>
      <c r="E12" s="86">
        <v>9</v>
      </c>
      <c r="F12" s="86">
        <v>3</v>
      </c>
      <c r="G12" s="86">
        <f t="shared" si="0"/>
        <v>12</v>
      </c>
      <c r="H12" s="85">
        <v>79</v>
      </c>
      <c r="I12" s="86">
        <v>9</v>
      </c>
      <c r="J12" s="86">
        <v>1</v>
      </c>
      <c r="K12" s="86">
        <f t="shared" si="1"/>
        <v>10</v>
      </c>
      <c r="N12" t="s">
        <v>68</v>
      </c>
    </row>
    <row r="13" spans="2:14" ht="15.6" x14ac:dyDescent="0.3">
      <c r="B13" s="88" t="s">
        <v>21</v>
      </c>
      <c r="C13" s="84">
        <v>8500</v>
      </c>
      <c r="D13" s="85">
        <v>24</v>
      </c>
      <c r="E13" s="87">
        <v>3</v>
      </c>
      <c r="F13" s="86">
        <v>0</v>
      </c>
      <c r="G13" s="86">
        <f t="shared" si="0"/>
        <v>3</v>
      </c>
      <c r="H13" s="85">
        <v>10</v>
      </c>
      <c r="I13" s="86">
        <v>1</v>
      </c>
      <c r="J13" s="86">
        <v>0</v>
      </c>
      <c r="K13" s="86">
        <f t="shared" si="1"/>
        <v>1</v>
      </c>
      <c r="M13" t="s">
        <v>68</v>
      </c>
    </row>
    <row r="14" spans="2:14" ht="15.6" x14ac:dyDescent="0.3">
      <c r="B14" s="83" t="s">
        <v>60</v>
      </c>
      <c r="C14" s="84">
        <v>100800</v>
      </c>
      <c r="D14" s="85">
        <v>73</v>
      </c>
      <c r="E14" s="89">
        <v>4</v>
      </c>
      <c r="F14" s="86">
        <v>1</v>
      </c>
      <c r="G14" s="86">
        <f t="shared" si="0"/>
        <v>5</v>
      </c>
      <c r="H14" s="85">
        <v>365</v>
      </c>
      <c r="I14" s="86">
        <v>30</v>
      </c>
      <c r="J14" s="86">
        <v>7</v>
      </c>
      <c r="K14" s="86">
        <f t="shared" si="1"/>
        <v>37</v>
      </c>
      <c r="M14" t="s">
        <v>68</v>
      </c>
    </row>
    <row r="15" spans="2:14" ht="15.6" x14ac:dyDescent="0.3">
      <c r="B15" s="83" t="s">
        <v>38</v>
      </c>
      <c r="C15" s="84">
        <v>0</v>
      </c>
      <c r="D15" s="84">
        <v>0</v>
      </c>
      <c r="E15" s="90">
        <v>0</v>
      </c>
      <c r="F15" s="90">
        <v>0</v>
      </c>
      <c r="G15" s="90">
        <v>0</v>
      </c>
      <c r="H15" s="90">
        <v>0</v>
      </c>
      <c r="I15" s="86">
        <v>0</v>
      </c>
      <c r="J15" s="86">
        <v>0</v>
      </c>
      <c r="K15" s="86">
        <f t="shared" si="1"/>
        <v>0</v>
      </c>
    </row>
    <row r="16" spans="2:14" ht="15.6" x14ac:dyDescent="0.3">
      <c r="B16" s="83" t="s">
        <v>39</v>
      </c>
      <c r="C16" s="84">
        <v>310452</v>
      </c>
      <c r="D16" s="85">
        <v>282.14999999999998</v>
      </c>
      <c r="E16" s="89">
        <v>23</v>
      </c>
      <c r="F16" s="86">
        <v>1</v>
      </c>
      <c r="G16" s="86">
        <f>SUM(E16:F16)</f>
        <v>24</v>
      </c>
      <c r="H16" s="85">
        <v>892.7</v>
      </c>
      <c r="I16" s="86">
        <v>94</v>
      </c>
      <c r="J16" s="86">
        <v>15</v>
      </c>
      <c r="K16" s="86">
        <f t="shared" si="1"/>
        <v>109</v>
      </c>
      <c r="M16" t="s">
        <v>68</v>
      </c>
    </row>
    <row r="17" spans="2:13" ht="15.6" x14ac:dyDescent="0.3">
      <c r="B17" s="83" t="s">
        <v>37</v>
      </c>
      <c r="C17" s="84">
        <v>500161</v>
      </c>
      <c r="D17" s="85">
        <v>897</v>
      </c>
      <c r="E17" s="86">
        <v>15</v>
      </c>
      <c r="F17" s="86">
        <v>3</v>
      </c>
      <c r="G17" s="86">
        <f>SUM(E17:F17)</f>
        <v>18</v>
      </c>
      <c r="H17" s="85">
        <v>1357</v>
      </c>
      <c r="I17" s="86">
        <v>69</v>
      </c>
      <c r="J17" s="86">
        <v>18</v>
      </c>
      <c r="K17" s="86">
        <f t="shared" si="1"/>
        <v>87</v>
      </c>
    </row>
    <row r="18" spans="2:13" ht="17.399999999999999" x14ac:dyDescent="0.3">
      <c r="B18" s="91" t="s">
        <v>47</v>
      </c>
      <c r="C18" s="92">
        <f>+C10+C11+C12+C13+C14+C15+C16+C17</f>
        <v>1069675</v>
      </c>
      <c r="D18" s="93">
        <f>+D10+D11+D12+D13+D14+D15+D16+D17</f>
        <v>1507.15</v>
      </c>
      <c r="E18" s="93">
        <f>SUM(E10:E17)</f>
        <v>65</v>
      </c>
      <c r="F18" s="93">
        <f>SUM(F10:F17)</f>
        <v>8</v>
      </c>
      <c r="G18" s="94">
        <f t="shared" ref="G18:K18" si="2">+G10+G11+G12+G13+G14+G15+G16+G17</f>
        <v>73</v>
      </c>
      <c r="H18" s="94">
        <f t="shared" si="2"/>
        <v>2936.7</v>
      </c>
      <c r="I18" s="94">
        <f t="shared" si="2"/>
        <v>216</v>
      </c>
      <c r="J18" s="94">
        <f t="shared" si="2"/>
        <v>41</v>
      </c>
      <c r="K18" s="94">
        <f t="shared" si="2"/>
        <v>257</v>
      </c>
    </row>
    <row r="20" spans="2:13" x14ac:dyDescent="0.3">
      <c r="G20" t="s">
        <v>68</v>
      </c>
      <c r="M20" t="s">
        <v>68</v>
      </c>
    </row>
    <row r="21" spans="2:13" x14ac:dyDescent="0.3">
      <c r="G21" t="s">
        <v>68</v>
      </c>
    </row>
    <row r="22" spans="2:13" x14ac:dyDescent="0.3">
      <c r="F22" t="s">
        <v>68</v>
      </c>
    </row>
  </sheetData>
  <mergeCells count="5">
    <mergeCell ref="B4:K4"/>
    <mergeCell ref="B5:K5"/>
    <mergeCell ref="B6:K6"/>
    <mergeCell ref="E8:G8"/>
    <mergeCell ref="I8:K8"/>
  </mergeCells>
  <printOptions horizontalCentered="1" verticalCentered="1"/>
  <pageMargins left="0.7" right="0.7" top="0.75" bottom="0.75" header="0.3" footer="0.3"/>
  <pageSetup scale="6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9DFC-5F80-4FF6-82F1-7CA74A6F5DA2}">
  <sheetPr>
    <pageSetUpPr fitToPage="1"/>
  </sheetPr>
  <dimension ref="B3:P43"/>
  <sheetViews>
    <sheetView zoomScale="98" zoomScaleNormal="98" workbookViewId="0">
      <selection activeCell="G6" sqref="G6"/>
    </sheetView>
  </sheetViews>
  <sheetFormatPr defaultColWidth="11.5546875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2" customWidth="1"/>
    <col min="12" max="12" width="12.6640625" customWidth="1"/>
    <col min="13" max="13" width="27" customWidth="1"/>
  </cols>
  <sheetData>
    <row r="3" spans="2:16" x14ac:dyDescent="0.3"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2:16" x14ac:dyDescent="0.3">
      <c r="B4" s="320" t="s">
        <v>69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5" spans="2:16" x14ac:dyDescent="0.3">
      <c r="B5" s="321" t="s">
        <v>63</v>
      </c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</row>
    <row r="6" spans="2:16" ht="15" thickBot="1" x14ac:dyDescent="0.35">
      <c r="B6" s="97"/>
      <c r="C6" s="97"/>
      <c r="D6" s="97"/>
      <c r="E6" s="97"/>
      <c r="F6" s="97" t="s">
        <v>68</v>
      </c>
      <c r="G6" s="97"/>
      <c r="H6" s="97"/>
      <c r="I6" s="97" t="s">
        <v>68</v>
      </c>
      <c r="J6" s="97"/>
      <c r="K6" s="98"/>
      <c r="L6" s="97"/>
      <c r="M6" s="97"/>
      <c r="O6" t="s">
        <v>68</v>
      </c>
    </row>
    <row r="7" spans="2:16" ht="33" customHeight="1" thickBot="1" x14ac:dyDescent="0.35">
      <c r="B7" s="315" t="s">
        <v>70</v>
      </c>
      <c r="C7" s="316"/>
      <c r="D7" s="316"/>
      <c r="E7" s="317"/>
      <c r="F7" s="315" t="s">
        <v>64</v>
      </c>
      <c r="G7" s="316"/>
      <c r="H7" s="317"/>
      <c r="I7" s="322" t="s">
        <v>71</v>
      </c>
      <c r="J7" s="323"/>
      <c r="K7" s="324" t="s">
        <v>64</v>
      </c>
      <c r="L7" s="325"/>
      <c r="M7" s="326"/>
    </row>
    <row r="8" spans="2:16" ht="26.4" x14ac:dyDescent="0.3">
      <c r="B8" s="99" t="s">
        <v>2</v>
      </c>
      <c r="C8" s="100" t="s">
        <v>72</v>
      </c>
      <c r="D8" s="100" t="s">
        <v>73</v>
      </c>
      <c r="E8" s="100" t="s">
        <v>74</v>
      </c>
      <c r="F8" s="101" t="s">
        <v>52</v>
      </c>
      <c r="G8" s="102" t="s">
        <v>53</v>
      </c>
      <c r="H8" s="100" t="s">
        <v>47</v>
      </c>
      <c r="I8" s="100" t="s">
        <v>75</v>
      </c>
      <c r="J8" s="103" t="s">
        <v>76</v>
      </c>
      <c r="K8" s="101" t="s">
        <v>52</v>
      </c>
      <c r="L8" s="102" t="s">
        <v>53</v>
      </c>
      <c r="M8" s="100" t="s">
        <v>47</v>
      </c>
    </row>
    <row r="9" spans="2:16" x14ac:dyDescent="0.3">
      <c r="B9" s="104" t="s">
        <v>24</v>
      </c>
      <c r="C9" s="105"/>
      <c r="D9" s="105"/>
      <c r="E9" s="105"/>
      <c r="F9" s="105"/>
      <c r="G9" s="105"/>
      <c r="H9" s="105">
        <f>SUM(F9:G9)</f>
        <v>0</v>
      </c>
      <c r="I9" s="105">
        <v>0</v>
      </c>
      <c r="J9" s="105">
        <v>0</v>
      </c>
      <c r="K9" s="105">
        <v>0</v>
      </c>
      <c r="L9" s="105">
        <v>0</v>
      </c>
      <c r="M9" s="105">
        <f>SUM(K9:L9)</f>
        <v>0</v>
      </c>
    </row>
    <row r="10" spans="2:16" x14ac:dyDescent="0.3">
      <c r="B10" s="106" t="s">
        <v>13</v>
      </c>
      <c r="C10" s="107"/>
      <c r="D10" s="105"/>
      <c r="E10" s="107"/>
      <c r="F10" s="105"/>
      <c r="G10" s="105"/>
      <c r="H10" s="105">
        <f t="shared" ref="H10:H16" si="0">SUM(F10:G10)</f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f t="shared" ref="M10:M16" si="1">SUM(K10:L10)</f>
        <v>0</v>
      </c>
    </row>
    <row r="11" spans="2:16" x14ac:dyDescent="0.3">
      <c r="B11" s="108" t="s">
        <v>22</v>
      </c>
      <c r="C11" s="105"/>
      <c r="D11" s="105"/>
      <c r="E11" s="105"/>
      <c r="F11" s="105"/>
      <c r="G11" s="105"/>
      <c r="H11" s="105">
        <f t="shared" si="0"/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f t="shared" si="1"/>
        <v>0</v>
      </c>
    </row>
    <row r="12" spans="2:16" x14ac:dyDescent="0.3">
      <c r="B12" s="108" t="s">
        <v>21</v>
      </c>
      <c r="C12" s="105"/>
      <c r="D12" s="105"/>
      <c r="E12" s="105"/>
      <c r="F12" s="105"/>
      <c r="G12" s="105"/>
      <c r="H12" s="105">
        <f t="shared" si="0"/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f t="shared" si="1"/>
        <v>0</v>
      </c>
      <c r="P12" t="s">
        <v>68</v>
      </c>
    </row>
    <row r="13" spans="2:16" x14ac:dyDescent="0.3">
      <c r="B13" s="104" t="s">
        <v>60</v>
      </c>
      <c r="C13" s="105"/>
      <c r="D13" s="105"/>
      <c r="E13" s="105"/>
      <c r="F13" s="105"/>
      <c r="G13" s="105"/>
      <c r="H13" s="105">
        <f t="shared" si="0"/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f t="shared" si="1"/>
        <v>0</v>
      </c>
      <c r="N13" t="s">
        <v>68</v>
      </c>
      <c r="O13" t="s">
        <v>68</v>
      </c>
    </row>
    <row r="14" spans="2:16" x14ac:dyDescent="0.3">
      <c r="B14" s="104" t="s">
        <v>38</v>
      </c>
      <c r="C14" s="105"/>
      <c r="D14" s="105"/>
      <c r="E14" s="105"/>
      <c r="F14" s="105"/>
      <c r="G14" s="105"/>
      <c r="H14" s="105">
        <f t="shared" si="0"/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f t="shared" si="1"/>
        <v>0</v>
      </c>
      <c r="O14" t="s">
        <v>68</v>
      </c>
      <c r="P14" t="s">
        <v>68</v>
      </c>
    </row>
    <row r="15" spans="2:16" x14ac:dyDescent="0.3">
      <c r="B15" s="104" t="s">
        <v>39</v>
      </c>
      <c r="C15" s="105"/>
      <c r="D15" s="105"/>
      <c r="E15" s="105"/>
      <c r="F15" s="105"/>
      <c r="G15" s="105"/>
      <c r="H15" s="105">
        <f t="shared" si="0"/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f t="shared" si="1"/>
        <v>0</v>
      </c>
      <c r="N15" t="s">
        <v>68</v>
      </c>
      <c r="O15" t="s">
        <v>68</v>
      </c>
    </row>
    <row r="16" spans="2:16" x14ac:dyDescent="0.3">
      <c r="B16" s="104" t="s">
        <v>37</v>
      </c>
      <c r="C16" s="105"/>
      <c r="D16" s="105"/>
      <c r="E16" s="105"/>
      <c r="F16" s="105"/>
      <c r="G16" s="105"/>
      <c r="H16" s="105">
        <f t="shared" si="0"/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f t="shared" si="1"/>
        <v>0</v>
      </c>
    </row>
    <row r="17" spans="2:15" x14ac:dyDescent="0.3">
      <c r="B17" s="109" t="s">
        <v>47</v>
      </c>
      <c r="C17" s="110">
        <f>+C9+C10+C11+C12+C13+C14+C15+C16</f>
        <v>0</v>
      </c>
      <c r="D17" s="110">
        <f t="shared" ref="D17:H17" si="2">+D9+D10+D11+D12+D13+D14+D15+D16</f>
        <v>0</v>
      </c>
      <c r="E17" s="110">
        <f t="shared" si="2"/>
        <v>0</v>
      </c>
      <c r="F17" s="110">
        <f t="shared" si="2"/>
        <v>0</v>
      </c>
      <c r="G17" s="110">
        <f t="shared" si="2"/>
        <v>0</v>
      </c>
      <c r="H17" s="110">
        <f t="shared" si="2"/>
        <v>0</v>
      </c>
      <c r="I17" s="110">
        <f>SUM(I9:I16)</f>
        <v>0</v>
      </c>
      <c r="J17" s="110">
        <f t="shared" ref="J17:M17" si="3">+J9+J10+J11+J12+J13+J14+J15+J16</f>
        <v>0</v>
      </c>
      <c r="K17" s="110">
        <f t="shared" si="3"/>
        <v>0</v>
      </c>
      <c r="L17" s="110">
        <f t="shared" si="3"/>
        <v>0</v>
      </c>
      <c r="M17" s="110">
        <f t="shared" si="3"/>
        <v>0</v>
      </c>
      <c r="O17" t="s">
        <v>68</v>
      </c>
    </row>
    <row r="18" spans="2:15" x14ac:dyDescent="0.3">
      <c r="B18" s="97"/>
      <c r="C18" s="97"/>
      <c r="D18" s="97"/>
      <c r="E18" s="97"/>
      <c r="F18" s="97"/>
      <c r="G18" s="97"/>
      <c r="H18" s="97"/>
      <c r="I18" s="97"/>
      <c r="J18" s="97"/>
      <c r="K18" s="98"/>
      <c r="L18" s="97"/>
      <c r="M18" s="97"/>
    </row>
    <row r="19" spans="2:15" ht="15" thickBot="1" x14ac:dyDescent="0.35">
      <c r="B19" s="97"/>
      <c r="C19" s="97"/>
      <c r="D19" s="97"/>
      <c r="E19" s="97"/>
      <c r="F19" s="97"/>
      <c r="G19" s="97"/>
      <c r="H19" s="97"/>
      <c r="I19" s="97"/>
      <c r="J19" s="97"/>
      <c r="K19" s="98"/>
      <c r="L19" s="97"/>
      <c r="M19" s="97"/>
      <c r="N19" t="s">
        <v>68</v>
      </c>
    </row>
    <row r="20" spans="2:15" ht="15" thickBot="1" x14ac:dyDescent="0.35">
      <c r="B20" s="315" t="s">
        <v>77</v>
      </c>
      <c r="C20" s="316"/>
      <c r="D20" s="317"/>
      <c r="E20" s="318" t="s">
        <v>64</v>
      </c>
      <c r="F20" s="319"/>
      <c r="G20" s="319"/>
      <c r="H20" s="97"/>
      <c r="I20" s="315" t="s">
        <v>78</v>
      </c>
      <c r="J20" s="317"/>
      <c r="K20" s="318" t="s">
        <v>64</v>
      </c>
      <c r="L20" s="319"/>
      <c r="M20" s="319"/>
    </row>
    <row r="21" spans="2:15" ht="27" thickBot="1" x14ac:dyDescent="0.35">
      <c r="B21" s="111" t="s">
        <v>2</v>
      </c>
      <c r="C21" s="112" t="s">
        <v>75</v>
      </c>
      <c r="D21" s="113" t="s">
        <v>76</v>
      </c>
      <c r="E21" s="114" t="s">
        <v>52</v>
      </c>
      <c r="F21" s="115" t="s">
        <v>53</v>
      </c>
      <c r="G21" s="82" t="s">
        <v>47</v>
      </c>
      <c r="H21" s="97"/>
      <c r="I21" s="116" t="s">
        <v>75</v>
      </c>
      <c r="J21" s="117" t="s">
        <v>76</v>
      </c>
      <c r="K21" s="118" t="s">
        <v>52</v>
      </c>
      <c r="L21" s="115" t="s">
        <v>53</v>
      </c>
      <c r="M21" s="82" t="s">
        <v>47</v>
      </c>
      <c r="O21" t="s">
        <v>68</v>
      </c>
    </row>
    <row r="22" spans="2:15" x14ac:dyDescent="0.3">
      <c r="B22" s="104" t="s">
        <v>24</v>
      </c>
      <c r="C22" s="119"/>
      <c r="D22" s="120"/>
      <c r="E22" s="120"/>
      <c r="F22" s="120">
        <v>0</v>
      </c>
      <c r="G22" s="105">
        <f>SUM(E22:F22)</f>
        <v>0</v>
      </c>
      <c r="H22" s="97"/>
      <c r="I22" s="121"/>
      <c r="J22" s="122"/>
      <c r="K22" s="123"/>
      <c r="L22" s="105"/>
      <c r="M22" s="105">
        <f>SUM(K22:L22)</f>
        <v>0</v>
      </c>
      <c r="O22" s="124"/>
    </row>
    <row r="23" spans="2:15" x14ac:dyDescent="0.3">
      <c r="B23" s="106" t="s">
        <v>13</v>
      </c>
      <c r="C23" s="119"/>
      <c r="D23" s="120"/>
      <c r="E23" s="120"/>
      <c r="F23" s="119">
        <v>0</v>
      </c>
      <c r="G23" s="105">
        <f t="shared" ref="G23:G29" si="4">SUM(E23:F23)</f>
        <v>0</v>
      </c>
      <c r="H23" s="97"/>
      <c r="I23" s="125"/>
      <c r="J23" s="126"/>
      <c r="K23" s="123"/>
      <c r="L23" s="105"/>
      <c r="M23" s="105">
        <f>SUM(K23:L23)</f>
        <v>0</v>
      </c>
      <c r="O23" s="124" t="s">
        <v>68</v>
      </c>
    </row>
    <row r="24" spans="2:15" x14ac:dyDescent="0.3">
      <c r="B24" s="108" t="s">
        <v>22</v>
      </c>
      <c r="C24" s="119"/>
      <c r="D24" s="120"/>
      <c r="E24" s="120"/>
      <c r="F24" s="119">
        <v>0</v>
      </c>
      <c r="G24" s="105">
        <f t="shared" si="4"/>
        <v>0</v>
      </c>
      <c r="H24" s="97"/>
      <c r="I24" s="125"/>
      <c r="J24" s="126"/>
      <c r="K24" s="123"/>
      <c r="L24" s="105"/>
      <c r="M24" s="105">
        <f t="shared" ref="M24:M29" si="5">SUM(K24:L24)</f>
        <v>0</v>
      </c>
      <c r="O24" t="s">
        <v>68</v>
      </c>
    </row>
    <row r="25" spans="2:15" x14ac:dyDescent="0.3">
      <c r="B25" s="108" t="s">
        <v>21</v>
      </c>
      <c r="C25" s="119"/>
      <c r="D25" s="120"/>
      <c r="E25" s="120"/>
      <c r="F25" s="119">
        <v>0</v>
      </c>
      <c r="G25" s="105">
        <f t="shared" si="4"/>
        <v>0</v>
      </c>
      <c r="H25" s="97"/>
      <c r="I25" s="125"/>
      <c r="J25" s="127"/>
      <c r="K25" s="123"/>
      <c r="L25" s="105"/>
      <c r="M25" s="105">
        <f t="shared" si="5"/>
        <v>0</v>
      </c>
      <c r="N25" t="s">
        <v>68</v>
      </c>
    </row>
    <row r="26" spans="2:15" x14ac:dyDescent="0.3">
      <c r="B26" s="104" t="s">
        <v>60</v>
      </c>
      <c r="C26" s="119"/>
      <c r="D26" s="120"/>
      <c r="E26" s="120"/>
      <c r="F26" s="119">
        <v>0</v>
      </c>
      <c r="G26" s="105">
        <f t="shared" si="4"/>
        <v>0</v>
      </c>
      <c r="H26" s="97"/>
      <c r="I26" s="125"/>
      <c r="J26" s="126"/>
      <c r="K26" s="123"/>
      <c r="L26" s="105"/>
      <c r="M26" s="105">
        <f t="shared" si="5"/>
        <v>0</v>
      </c>
      <c r="O26" t="s">
        <v>68</v>
      </c>
    </row>
    <row r="27" spans="2:15" x14ac:dyDescent="0.3">
      <c r="B27" s="104" t="s">
        <v>38</v>
      </c>
      <c r="C27" s="119"/>
      <c r="D27" s="120"/>
      <c r="E27" s="120"/>
      <c r="F27" s="119">
        <v>0</v>
      </c>
      <c r="G27" s="105">
        <f t="shared" si="4"/>
        <v>0</v>
      </c>
      <c r="H27" s="97"/>
      <c r="I27" s="125"/>
      <c r="J27" s="127"/>
      <c r="K27" s="125"/>
      <c r="L27" s="128"/>
      <c r="M27" s="105">
        <f t="shared" si="5"/>
        <v>0</v>
      </c>
      <c r="O27" t="s">
        <v>68</v>
      </c>
    </row>
    <row r="28" spans="2:15" x14ac:dyDescent="0.3">
      <c r="B28" s="104" t="s">
        <v>39</v>
      </c>
      <c r="C28" s="119"/>
      <c r="D28" s="120"/>
      <c r="E28" s="120"/>
      <c r="F28" s="119">
        <v>0</v>
      </c>
      <c r="G28" s="105">
        <f t="shared" si="4"/>
        <v>0</v>
      </c>
      <c r="H28" s="97"/>
      <c r="I28" s="125"/>
      <c r="J28" s="127"/>
      <c r="K28" s="123"/>
      <c r="L28" s="105"/>
      <c r="M28" s="105">
        <f t="shared" si="5"/>
        <v>0</v>
      </c>
      <c r="N28" t="s">
        <v>68</v>
      </c>
    </row>
    <row r="29" spans="2:15" x14ac:dyDescent="0.3">
      <c r="B29" s="104" t="s">
        <v>37</v>
      </c>
      <c r="C29" s="119"/>
      <c r="D29" s="120"/>
      <c r="E29" s="120"/>
      <c r="F29" s="119">
        <v>0</v>
      </c>
      <c r="G29" s="105">
        <f t="shared" si="4"/>
        <v>0</v>
      </c>
      <c r="H29" s="97"/>
      <c r="I29" s="125"/>
      <c r="J29" s="126"/>
      <c r="K29" s="125"/>
      <c r="L29" s="128"/>
      <c r="M29" s="105">
        <f t="shared" si="5"/>
        <v>0</v>
      </c>
    </row>
    <row r="30" spans="2:15" x14ac:dyDescent="0.3">
      <c r="B30" s="109" t="s">
        <v>47</v>
      </c>
      <c r="C30" s="110">
        <f t="shared" ref="C30:L30" si="6">+C22+C23+C24+C25+C26+C27+C28+C29</f>
        <v>0</v>
      </c>
      <c r="D30" s="129">
        <f t="shared" si="6"/>
        <v>0</v>
      </c>
      <c r="E30" s="130">
        <f t="shared" si="6"/>
        <v>0</v>
      </c>
      <c r="F30" s="129">
        <v>0</v>
      </c>
      <c r="G30" s="110">
        <f t="shared" si="6"/>
        <v>0</v>
      </c>
      <c r="H30" s="97"/>
      <c r="I30" s="110">
        <f t="shared" si="6"/>
        <v>0</v>
      </c>
      <c r="J30" s="129">
        <f t="shared" si="6"/>
        <v>0</v>
      </c>
      <c r="K30" s="110">
        <f t="shared" si="6"/>
        <v>0</v>
      </c>
      <c r="L30" s="129">
        <f t="shared" si="6"/>
        <v>0</v>
      </c>
      <c r="M30" s="110">
        <f t="shared" ref="M30" si="7">SUM(M22:M29)</f>
        <v>0</v>
      </c>
    </row>
    <row r="31" spans="2:15" x14ac:dyDescent="0.3">
      <c r="B31" s="97"/>
      <c r="C31" s="97"/>
      <c r="D31" s="131"/>
      <c r="E31" s="97"/>
      <c r="F31" s="97"/>
      <c r="G31" s="97"/>
      <c r="H31" s="97"/>
      <c r="I31" s="97"/>
      <c r="J31" s="97"/>
      <c r="K31" s="98"/>
      <c r="L31" s="97"/>
      <c r="M31" s="97"/>
    </row>
    <row r="32" spans="2:15" x14ac:dyDescent="0.3">
      <c r="B32" s="132"/>
      <c r="C32" s="132"/>
      <c r="D32" s="96"/>
      <c r="E32" s="132" t="s">
        <v>68</v>
      </c>
      <c r="F32" s="132"/>
      <c r="G32" s="132"/>
      <c r="H32" s="97" t="s">
        <v>68</v>
      </c>
      <c r="I32" s="97"/>
      <c r="J32" s="97"/>
      <c r="K32" s="98"/>
      <c r="L32" s="97"/>
      <c r="M32" s="97"/>
    </row>
    <row r="33" spans="2:13" ht="15.6" x14ac:dyDescent="0.3">
      <c r="B33" s="95"/>
      <c r="C33" s="95"/>
      <c r="D33" s="98" t="s">
        <v>68</v>
      </c>
      <c r="E33" s="95"/>
      <c r="F33" s="95" t="s">
        <v>68</v>
      </c>
      <c r="G33" s="95" t="s">
        <v>68</v>
      </c>
      <c r="H33" s="95"/>
      <c r="I33" s="95" t="s">
        <v>68</v>
      </c>
      <c r="J33" s="95"/>
      <c r="K33" s="133"/>
      <c r="L33" s="95"/>
      <c r="M33" s="95"/>
    </row>
    <row r="34" spans="2:13" ht="15.6" x14ac:dyDescent="0.3">
      <c r="B34" s="95"/>
      <c r="C34" s="95"/>
      <c r="D34" s="95"/>
      <c r="E34" s="95"/>
      <c r="F34" s="95"/>
      <c r="G34" s="95" t="s">
        <v>68</v>
      </c>
      <c r="H34" s="95"/>
      <c r="I34" s="95"/>
      <c r="J34" s="95"/>
      <c r="K34" s="133"/>
      <c r="L34" s="95" t="s">
        <v>68</v>
      </c>
      <c r="M34" s="95"/>
    </row>
    <row r="35" spans="2:13" ht="15.6" x14ac:dyDescent="0.3">
      <c r="E35" s="133"/>
    </row>
    <row r="36" spans="2:13" ht="15.6" x14ac:dyDescent="0.3">
      <c r="E36" s="133"/>
    </row>
    <row r="37" spans="2:13" ht="15.6" x14ac:dyDescent="0.3">
      <c r="E37" s="133"/>
    </row>
    <row r="38" spans="2:13" ht="15.6" x14ac:dyDescent="0.3">
      <c r="E38" s="133"/>
    </row>
    <row r="39" spans="2:13" ht="15.6" x14ac:dyDescent="0.3">
      <c r="E39" s="133"/>
    </row>
    <row r="40" spans="2:13" ht="15.6" x14ac:dyDescent="0.3">
      <c r="E40" s="133"/>
    </row>
    <row r="41" spans="2:13" ht="15.6" x14ac:dyDescent="0.3">
      <c r="E41" s="133"/>
    </row>
    <row r="42" spans="2:13" ht="15.6" x14ac:dyDescent="0.3">
      <c r="E42" s="133"/>
    </row>
    <row r="43" spans="2:13" ht="15.6" x14ac:dyDescent="0.3">
      <c r="E43" s="133"/>
    </row>
  </sheetData>
  <mergeCells count="11">
    <mergeCell ref="B20:D20"/>
    <mergeCell ref="E20:G20"/>
    <mergeCell ref="I20:J20"/>
    <mergeCell ref="K20:M20"/>
    <mergeCell ref="B3:M3"/>
    <mergeCell ref="B4:M4"/>
    <mergeCell ref="B5:M5"/>
    <mergeCell ref="B7:E7"/>
    <mergeCell ref="F7:H7"/>
    <mergeCell ref="I7:J7"/>
    <mergeCell ref="K7:M7"/>
  </mergeCells>
  <printOptions horizontalCentered="1" verticalCentered="1"/>
  <pageMargins left="0.7" right="0.7" top="0.75" bottom="0.7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D20F-F9D2-4CCB-A5F1-AED493DE7BF7}">
  <sheetPr>
    <pageSetUpPr fitToPage="1"/>
  </sheetPr>
  <dimension ref="B4:M82"/>
  <sheetViews>
    <sheetView topLeftCell="B57" workbookViewId="0">
      <selection activeCell="F77" sqref="F77"/>
    </sheetView>
  </sheetViews>
  <sheetFormatPr defaultColWidth="8.88671875" defaultRowHeight="14.4" x14ac:dyDescent="0.3"/>
  <cols>
    <col min="2" max="2" width="20.109375" customWidth="1"/>
    <col min="3" max="3" width="36.44140625" customWidth="1"/>
    <col min="4" max="4" width="16.109375" customWidth="1"/>
    <col min="5" max="5" width="39.33203125" customWidth="1"/>
    <col min="6" max="6" width="21.33203125" customWidth="1"/>
    <col min="7" max="7" width="12.88671875" customWidth="1"/>
    <col min="8" max="8" width="14.21875" customWidth="1"/>
    <col min="9" max="9" width="13.6640625" customWidth="1"/>
    <col min="12" max="12" width="13.44140625" customWidth="1"/>
  </cols>
  <sheetData>
    <row r="4" spans="2:9" ht="15.6" x14ac:dyDescent="0.3">
      <c r="B4" s="329"/>
      <c r="C4" s="329"/>
      <c r="D4" s="329"/>
      <c r="E4" s="329"/>
      <c r="F4" s="329"/>
      <c r="G4" s="329"/>
      <c r="H4" s="329"/>
    </row>
    <row r="5" spans="2:9" ht="15" thickBot="1" x14ac:dyDescent="0.35">
      <c r="B5" s="330" t="s">
        <v>79</v>
      </c>
      <c r="C5" s="330"/>
      <c r="D5" s="330"/>
      <c r="E5" s="330"/>
      <c r="F5" s="330"/>
      <c r="G5" s="330"/>
      <c r="H5" s="330"/>
    </row>
    <row r="6" spans="2:9" ht="15" thickBot="1" x14ac:dyDescent="0.35">
      <c r="B6" s="331" t="s">
        <v>80</v>
      </c>
      <c r="C6" s="331"/>
      <c r="D6" s="331"/>
      <c r="E6" s="331"/>
      <c r="F6" s="331"/>
      <c r="G6" s="331"/>
      <c r="H6" s="331"/>
    </row>
    <row r="7" spans="2:9" ht="15" thickBot="1" x14ac:dyDescent="0.35">
      <c r="B7" s="135"/>
      <c r="C7" s="135"/>
      <c r="D7" s="135"/>
      <c r="E7" s="135"/>
      <c r="F7" s="135"/>
      <c r="G7" s="135"/>
      <c r="H7" s="135"/>
    </row>
    <row r="8" spans="2:9" ht="16.2" thickBot="1" x14ac:dyDescent="0.35">
      <c r="B8" s="252" t="s">
        <v>81</v>
      </c>
      <c r="C8" s="253"/>
      <c r="D8" s="253"/>
      <c r="E8" s="253"/>
      <c r="F8" s="253"/>
      <c r="G8" s="253"/>
      <c r="H8" s="253"/>
    </row>
    <row r="9" spans="2:9" ht="27" thickBot="1" x14ac:dyDescent="0.35">
      <c r="B9" s="136"/>
      <c r="C9" s="111" t="s">
        <v>2</v>
      </c>
      <c r="D9" s="137" t="s">
        <v>82</v>
      </c>
      <c r="E9" s="138" t="s">
        <v>83</v>
      </c>
      <c r="F9" s="137" t="s">
        <v>84</v>
      </c>
      <c r="G9" s="101" t="s">
        <v>52</v>
      </c>
      <c r="H9" s="139" t="s">
        <v>53</v>
      </c>
      <c r="I9" s="247" t="s">
        <v>47</v>
      </c>
    </row>
    <row r="10" spans="2:9" x14ac:dyDescent="0.3">
      <c r="B10" s="140">
        <v>1</v>
      </c>
      <c r="C10" s="141" t="s">
        <v>9</v>
      </c>
      <c r="D10" s="142">
        <v>0</v>
      </c>
      <c r="E10" s="143">
        <v>0</v>
      </c>
      <c r="F10" s="142">
        <v>0</v>
      </c>
      <c r="G10" s="143">
        <v>0</v>
      </c>
      <c r="H10" s="142">
        <v>0</v>
      </c>
      <c r="I10" s="248">
        <f t="shared" ref="I10:I12" si="0">+G10+H10</f>
        <v>0</v>
      </c>
    </row>
    <row r="11" spans="2:9" x14ac:dyDescent="0.3">
      <c r="B11" s="144">
        <v>2</v>
      </c>
      <c r="C11" s="141" t="s">
        <v>13</v>
      </c>
      <c r="D11" s="145">
        <v>0</v>
      </c>
      <c r="E11" s="143">
        <v>0</v>
      </c>
      <c r="F11" s="145">
        <v>0</v>
      </c>
      <c r="G11" s="143">
        <v>0</v>
      </c>
      <c r="H11" s="145">
        <v>0</v>
      </c>
      <c r="I11" s="249">
        <f t="shared" si="0"/>
        <v>0</v>
      </c>
    </row>
    <row r="12" spans="2:9" x14ac:dyDescent="0.3">
      <c r="B12" s="144">
        <v>3</v>
      </c>
      <c r="C12" s="141" t="s">
        <v>21</v>
      </c>
      <c r="D12" s="145">
        <v>0</v>
      </c>
      <c r="E12" s="143">
        <v>0</v>
      </c>
      <c r="F12" s="146" t="s">
        <v>85</v>
      </c>
      <c r="G12" s="143">
        <v>1</v>
      </c>
      <c r="H12" s="145">
        <v>0</v>
      </c>
      <c r="I12" s="249">
        <f t="shared" si="0"/>
        <v>1</v>
      </c>
    </row>
    <row r="13" spans="2:9" x14ac:dyDescent="0.3">
      <c r="B13" s="144">
        <v>4</v>
      </c>
      <c r="C13" s="147" t="s">
        <v>22</v>
      </c>
      <c r="D13" s="148">
        <v>0</v>
      </c>
      <c r="E13" s="143">
        <v>0</v>
      </c>
      <c r="F13" s="145" t="s">
        <v>86</v>
      </c>
      <c r="G13" s="149">
        <v>1</v>
      </c>
      <c r="H13" s="145">
        <v>0</v>
      </c>
      <c r="I13" s="249">
        <f>+G13+H13</f>
        <v>1</v>
      </c>
    </row>
    <row r="14" spans="2:9" ht="16.2" customHeight="1" x14ac:dyDescent="0.3">
      <c r="B14" s="150">
        <v>5</v>
      </c>
      <c r="C14" s="141" t="s">
        <v>24</v>
      </c>
      <c r="D14" s="146">
        <v>3</v>
      </c>
      <c r="E14" s="143">
        <v>0</v>
      </c>
      <c r="F14" s="145">
        <v>0</v>
      </c>
      <c r="G14" s="151">
        <v>3</v>
      </c>
      <c r="H14" s="145">
        <v>0</v>
      </c>
      <c r="I14" s="249">
        <f t="shared" ref="I14:I17" si="1">+G14+H14</f>
        <v>3</v>
      </c>
    </row>
    <row r="15" spans="2:9" ht="15" customHeight="1" x14ac:dyDescent="0.3">
      <c r="B15" s="152">
        <v>6</v>
      </c>
      <c r="C15" s="153" t="s">
        <v>37</v>
      </c>
      <c r="D15" s="145">
        <v>9</v>
      </c>
      <c r="E15" s="143">
        <v>0</v>
      </c>
      <c r="F15" s="145">
        <v>0</v>
      </c>
      <c r="G15" s="143">
        <v>9</v>
      </c>
      <c r="H15" s="145"/>
      <c r="I15" s="249">
        <f t="shared" si="1"/>
        <v>9</v>
      </c>
    </row>
    <row r="16" spans="2:9" ht="15" customHeight="1" x14ac:dyDescent="0.3">
      <c r="B16" s="152">
        <v>7</v>
      </c>
      <c r="C16" s="153" t="s">
        <v>38</v>
      </c>
      <c r="D16" s="145">
        <v>0</v>
      </c>
      <c r="E16" s="143">
        <v>0</v>
      </c>
      <c r="F16" s="145">
        <v>0</v>
      </c>
      <c r="G16" s="143">
        <v>0</v>
      </c>
      <c r="H16" s="145">
        <v>0</v>
      </c>
      <c r="I16" s="249">
        <f t="shared" si="1"/>
        <v>0</v>
      </c>
    </row>
    <row r="17" spans="2:9" ht="13.2" customHeight="1" thickBot="1" x14ac:dyDescent="0.35">
      <c r="B17" s="154">
        <v>8</v>
      </c>
      <c r="C17" s="155" t="s">
        <v>39</v>
      </c>
      <c r="D17" s="156">
        <v>17</v>
      </c>
      <c r="E17" s="143">
        <v>0</v>
      </c>
      <c r="F17" s="156">
        <v>0</v>
      </c>
      <c r="G17" s="143">
        <v>15</v>
      </c>
      <c r="H17" s="156">
        <v>2</v>
      </c>
      <c r="I17" s="250">
        <f t="shared" si="1"/>
        <v>17</v>
      </c>
    </row>
    <row r="18" spans="2:9" ht="16.2" customHeight="1" thickBot="1" x14ac:dyDescent="0.35">
      <c r="B18" s="332" t="s">
        <v>47</v>
      </c>
      <c r="C18" s="333"/>
      <c r="D18" s="157">
        <f>+D10+D11+D12+D13+D14+D15+D16+D17</f>
        <v>29</v>
      </c>
      <c r="E18" s="55">
        <f>SUM(E10:E17)</f>
        <v>0</v>
      </c>
      <c r="F18" s="158">
        <f>SUM(F10:F17)</f>
        <v>0</v>
      </c>
      <c r="G18" s="55">
        <f t="shared" ref="G18:I18" si="2">+G10+G11+G12+G13+G14+G15+G16+G17</f>
        <v>29</v>
      </c>
      <c r="H18" s="158">
        <f t="shared" si="2"/>
        <v>2</v>
      </c>
      <c r="I18" s="251">
        <f t="shared" si="2"/>
        <v>31</v>
      </c>
    </row>
    <row r="19" spans="2:9" ht="16.2" customHeight="1" x14ac:dyDescent="0.3">
      <c r="B19" s="159"/>
      <c r="C19" s="159"/>
      <c r="D19" s="160"/>
      <c r="E19" s="161"/>
      <c r="F19" s="161"/>
      <c r="G19" s="161"/>
      <c r="H19" s="161"/>
    </row>
    <row r="20" spans="2:9" ht="16.2" customHeight="1" x14ac:dyDescent="0.3">
      <c r="B20" s="159"/>
      <c r="C20" s="159"/>
      <c r="D20" s="160"/>
      <c r="E20" s="161"/>
      <c r="F20" s="161"/>
      <c r="G20" s="161"/>
      <c r="H20" s="161"/>
    </row>
    <row r="21" spans="2:9" ht="16.2" customHeight="1" thickBot="1" x14ac:dyDescent="0.35">
      <c r="B21" s="338" t="s">
        <v>87</v>
      </c>
      <c r="C21" s="310"/>
      <c r="D21" s="310"/>
      <c r="E21" s="310"/>
      <c r="F21" s="310"/>
      <c r="G21" s="310"/>
      <c r="H21" s="310"/>
      <c r="I21" s="310"/>
    </row>
    <row r="22" spans="2:9" ht="25.8" customHeight="1" thickBot="1" x14ac:dyDescent="0.35">
      <c r="B22" s="162" t="s">
        <v>88</v>
      </c>
      <c r="C22" s="163" t="s">
        <v>89</v>
      </c>
      <c r="D22" s="164" t="s">
        <v>90</v>
      </c>
      <c r="E22" s="165" t="s">
        <v>91</v>
      </c>
      <c r="F22" s="166" t="s">
        <v>92</v>
      </c>
      <c r="G22" s="166" t="s">
        <v>93</v>
      </c>
      <c r="H22" s="167" t="s">
        <v>94</v>
      </c>
      <c r="I22" s="168" t="s">
        <v>95</v>
      </c>
    </row>
    <row r="23" spans="2:9" ht="28.8" customHeight="1" x14ac:dyDescent="0.3">
      <c r="B23" s="350" t="s">
        <v>24</v>
      </c>
      <c r="C23" s="169" t="s">
        <v>96</v>
      </c>
      <c r="D23" s="170"/>
      <c r="E23" s="171" t="s">
        <v>97</v>
      </c>
      <c r="F23" s="169" t="s">
        <v>98</v>
      </c>
      <c r="G23" s="172">
        <v>1</v>
      </c>
      <c r="H23" s="173"/>
      <c r="I23" s="174" t="s">
        <v>99</v>
      </c>
    </row>
    <row r="24" spans="2:9" ht="25.2" customHeight="1" x14ac:dyDescent="0.3">
      <c r="B24" s="351"/>
      <c r="C24" s="175" t="s">
        <v>100</v>
      </c>
      <c r="D24" s="170"/>
      <c r="E24" s="176" t="s">
        <v>101</v>
      </c>
      <c r="F24" s="175" t="s">
        <v>98</v>
      </c>
      <c r="G24" s="177">
        <v>2</v>
      </c>
      <c r="H24" s="178"/>
      <c r="I24" s="179" t="s">
        <v>99</v>
      </c>
    </row>
    <row r="25" spans="2:9" ht="16.2" customHeight="1" x14ac:dyDescent="0.3">
      <c r="B25" s="180" t="s">
        <v>60</v>
      </c>
      <c r="C25" s="181"/>
      <c r="D25" s="181"/>
      <c r="E25" s="182"/>
      <c r="F25" s="181"/>
      <c r="G25" s="183"/>
      <c r="H25" s="182"/>
      <c r="I25" s="183"/>
    </row>
    <row r="26" spans="2:9" ht="16.2" customHeight="1" x14ac:dyDescent="0.3">
      <c r="B26" s="184" t="s">
        <v>21</v>
      </c>
      <c r="C26" s="185" t="s">
        <v>102</v>
      </c>
      <c r="D26" s="185"/>
      <c r="E26" s="186" t="s">
        <v>103</v>
      </c>
      <c r="F26" s="185" t="s">
        <v>104</v>
      </c>
      <c r="G26" s="187">
        <v>1</v>
      </c>
      <c r="H26" s="186"/>
      <c r="I26" s="187" t="s">
        <v>99</v>
      </c>
    </row>
    <row r="27" spans="2:9" ht="16.2" customHeight="1" x14ac:dyDescent="0.3">
      <c r="B27" s="188" t="s">
        <v>22</v>
      </c>
      <c r="C27" s="185" t="s">
        <v>105</v>
      </c>
      <c r="D27" s="185" t="s">
        <v>106</v>
      </c>
      <c r="E27" s="186" t="s">
        <v>107</v>
      </c>
      <c r="F27" s="185" t="s">
        <v>108</v>
      </c>
      <c r="G27" s="187">
        <v>1</v>
      </c>
      <c r="H27" s="187" t="s">
        <v>99</v>
      </c>
      <c r="I27" s="187"/>
    </row>
    <row r="28" spans="2:9" ht="16.2" customHeight="1" thickBot="1" x14ac:dyDescent="0.35">
      <c r="B28" s="352" t="s">
        <v>37</v>
      </c>
      <c r="C28" s="23" t="s">
        <v>109</v>
      </c>
      <c r="D28" s="23" t="s">
        <v>110</v>
      </c>
      <c r="E28" s="23" t="s">
        <v>111</v>
      </c>
      <c r="F28" s="185" t="s">
        <v>112</v>
      </c>
      <c r="G28" s="187">
        <v>1</v>
      </c>
      <c r="H28" s="186"/>
      <c r="I28" s="187" t="s">
        <v>99</v>
      </c>
    </row>
    <row r="29" spans="2:9" s="190" customFormat="1" ht="16.2" customHeight="1" thickBot="1" x14ac:dyDescent="0.35">
      <c r="B29" s="353"/>
      <c r="C29" s="189" t="s">
        <v>113</v>
      </c>
      <c r="D29" s="189" t="s">
        <v>114</v>
      </c>
      <c r="E29" s="23" t="s">
        <v>111</v>
      </c>
      <c r="F29" s="185" t="s">
        <v>112</v>
      </c>
      <c r="G29" s="187">
        <v>1</v>
      </c>
      <c r="H29" s="182"/>
      <c r="I29" s="187" t="s">
        <v>99</v>
      </c>
    </row>
    <row r="30" spans="2:9" s="190" customFormat="1" ht="16.2" customHeight="1" thickBot="1" x14ac:dyDescent="0.35">
      <c r="B30" s="353"/>
      <c r="C30" s="191" t="s">
        <v>115</v>
      </c>
      <c r="D30" s="192" t="s">
        <v>116</v>
      </c>
      <c r="E30" s="23" t="s">
        <v>111</v>
      </c>
      <c r="F30" s="185" t="s">
        <v>112</v>
      </c>
      <c r="G30" s="187">
        <v>1</v>
      </c>
      <c r="H30" s="182"/>
      <c r="I30" s="187" t="s">
        <v>99</v>
      </c>
    </row>
    <row r="31" spans="2:9" s="190" customFormat="1" ht="16.2" customHeight="1" thickBot="1" x14ac:dyDescent="0.35">
      <c r="B31" s="353"/>
      <c r="C31" s="191" t="s">
        <v>117</v>
      </c>
      <c r="D31" s="192" t="s">
        <v>118</v>
      </c>
      <c r="E31" s="193" t="s">
        <v>119</v>
      </c>
      <c r="F31" s="185" t="s">
        <v>112</v>
      </c>
      <c r="G31" s="187">
        <v>1</v>
      </c>
      <c r="H31" s="182"/>
      <c r="I31" s="187" t="s">
        <v>99</v>
      </c>
    </row>
    <row r="32" spans="2:9" s="190" customFormat="1" ht="16.2" customHeight="1" thickBot="1" x14ac:dyDescent="0.35">
      <c r="B32" s="353"/>
      <c r="C32" s="191" t="s">
        <v>120</v>
      </c>
      <c r="D32" s="192" t="s">
        <v>121</v>
      </c>
      <c r="E32" s="193" t="s">
        <v>122</v>
      </c>
      <c r="F32" s="185" t="s">
        <v>112</v>
      </c>
      <c r="G32" s="187">
        <v>1</v>
      </c>
      <c r="H32" s="182"/>
      <c r="I32" s="187" t="s">
        <v>99</v>
      </c>
    </row>
    <row r="33" spans="2:9" s="190" customFormat="1" ht="16.2" customHeight="1" thickBot="1" x14ac:dyDescent="0.35">
      <c r="B33" s="353"/>
      <c r="C33" s="191" t="s">
        <v>123</v>
      </c>
      <c r="D33" s="192" t="s">
        <v>124</v>
      </c>
      <c r="E33" s="193" t="s">
        <v>122</v>
      </c>
      <c r="F33" s="185" t="s">
        <v>112</v>
      </c>
      <c r="G33" s="187">
        <v>1</v>
      </c>
      <c r="H33" s="182"/>
      <c r="I33" s="187" t="s">
        <v>99</v>
      </c>
    </row>
    <row r="34" spans="2:9" s="190" customFormat="1" ht="16.2" customHeight="1" thickBot="1" x14ac:dyDescent="0.35">
      <c r="B34" s="353"/>
      <c r="C34" s="191" t="s">
        <v>125</v>
      </c>
      <c r="D34" s="192" t="s">
        <v>126</v>
      </c>
      <c r="E34" s="193" t="s">
        <v>122</v>
      </c>
      <c r="F34" s="185" t="s">
        <v>112</v>
      </c>
      <c r="G34" s="187">
        <v>1</v>
      </c>
      <c r="H34" s="182"/>
      <c r="I34" s="187" t="s">
        <v>99</v>
      </c>
    </row>
    <row r="35" spans="2:9" s="190" customFormat="1" ht="16.2" customHeight="1" thickBot="1" x14ac:dyDescent="0.35">
      <c r="B35" s="353"/>
      <c r="C35" s="191" t="s">
        <v>127</v>
      </c>
      <c r="D35" s="192" t="s">
        <v>128</v>
      </c>
      <c r="E35" s="193" t="s">
        <v>119</v>
      </c>
      <c r="F35" s="185" t="s">
        <v>112</v>
      </c>
      <c r="G35" s="187">
        <v>1</v>
      </c>
      <c r="H35" s="182"/>
      <c r="I35" s="187" t="s">
        <v>99</v>
      </c>
    </row>
    <row r="36" spans="2:9" s="190" customFormat="1" ht="16.2" customHeight="1" thickBot="1" x14ac:dyDescent="0.35">
      <c r="B36" s="353"/>
      <c r="C36" s="191" t="s">
        <v>129</v>
      </c>
      <c r="D36" s="192" t="s">
        <v>130</v>
      </c>
      <c r="E36" s="193" t="s">
        <v>119</v>
      </c>
      <c r="F36" s="185" t="s">
        <v>112</v>
      </c>
      <c r="G36" s="187">
        <v>1</v>
      </c>
      <c r="H36" s="182"/>
      <c r="I36" s="187" t="s">
        <v>99</v>
      </c>
    </row>
    <row r="37" spans="2:9" ht="16.2" customHeight="1" x14ac:dyDescent="0.3">
      <c r="B37" s="352" t="s">
        <v>39</v>
      </c>
      <c r="C37" s="23" t="s">
        <v>131</v>
      </c>
      <c r="D37" s="23" t="s">
        <v>132</v>
      </c>
      <c r="E37" s="23" t="s">
        <v>133</v>
      </c>
      <c r="F37" s="185" t="s">
        <v>112</v>
      </c>
      <c r="G37" s="187">
        <v>1</v>
      </c>
      <c r="H37" s="186"/>
      <c r="I37" s="187" t="s">
        <v>99</v>
      </c>
    </row>
    <row r="38" spans="2:9" ht="16.2" customHeight="1" x14ac:dyDescent="0.3">
      <c r="B38" s="353"/>
      <c r="C38" s="23" t="s">
        <v>134</v>
      </c>
      <c r="D38" s="23" t="s">
        <v>135</v>
      </c>
      <c r="E38" s="23" t="s">
        <v>133</v>
      </c>
      <c r="F38" s="185" t="s">
        <v>136</v>
      </c>
      <c r="G38" s="187">
        <v>1</v>
      </c>
      <c r="H38" s="186"/>
      <c r="I38" s="187" t="s">
        <v>99</v>
      </c>
    </row>
    <row r="39" spans="2:9" ht="16.2" customHeight="1" x14ac:dyDescent="0.3">
      <c r="B39" s="353"/>
      <c r="C39" s="23" t="s">
        <v>137</v>
      </c>
      <c r="D39" s="23" t="s">
        <v>138</v>
      </c>
      <c r="E39" s="23" t="s">
        <v>133</v>
      </c>
      <c r="F39" s="185" t="s">
        <v>136</v>
      </c>
      <c r="G39" s="187">
        <v>1</v>
      </c>
      <c r="H39" s="186" t="s">
        <v>99</v>
      </c>
      <c r="I39" s="187"/>
    </row>
    <row r="40" spans="2:9" ht="16.2" customHeight="1" x14ac:dyDescent="0.3">
      <c r="B40" s="353"/>
      <c r="C40" s="23" t="s">
        <v>139</v>
      </c>
      <c r="D40" s="23" t="s">
        <v>140</v>
      </c>
      <c r="E40" s="23" t="s">
        <v>141</v>
      </c>
      <c r="F40" s="185" t="s">
        <v>98</v>
      </c>
      <c r="G40" s="187">
        <v>1</v>
      </c>
      <c r="H40" s="186"/>
      <c r="I40" s="187" t="s">
        <v>99</v>
      </c>
    </row>
    <row r="41" spans="2:9" ht="16.2" customHeight="1" x14ac:dyDescent="0.3">
      <c r="B41" s="353"/>
      <c r="C41" s="23" t="s">
        <v>142</v>
      </c>
      <c r="D41" s="23" t="s">
        <v>143</v>
      </c>
      <c r="E41" s="23" t="s">
        <v>144</v>
      </c>
      <c r="F41" s="185" t="s">
        <v>112</v>
      </c>
      <c r="G41" s="187">
        <v>1</v>
      </c>
      <c r="H41" s="186"/>
      <c r="I41" s="187" t="s">
        <v>99</v>
      </c>
    </row>
    <row r="42" spans="2:9" ht="16.2" customHeight="1" x14ac:dyDescent="0.3">
      <c r="B42" s="353"/>
      <c r="C42" s="23" t="s">
        <v>145</v>
      </c>
      <c r="D42" s="23" t="s">
        <v>146</v>
      </c>
      <c r="E42" s="23" t="s">
        <v>144</v>
      </c>
      <c r="F42" s="185" t="s">
        <v>112</v>
      </c>
      <c r="G42" s="187">
        <v>1</v>
      </c>
      <c r="H42" s="186"/>
      <c r="I42" s="187" t="s">
        <v>99</v>
      </c>
    </row>
    <row r="43" spans="2:9" ht="16.2" customHeight="1" x14ac:dyDescent="0.3">
      <c r="B43" s="353"/>
      <c r="C43" s="23" t="s">
        <v>147</v>
      </c>
      <c r="D43" s="23" t="s">
        <v>148</v>
      </c>
      <c r="E43" s="23" t="s">
        <v>149</v>
      </c>
      <c r="F43" s="185" t="s">
        <v>136</v>
      </c>
      <c r="G43" s="187">
        <v>1</v>
      </c>
      <c r="H43" s="186"/>
      <c r="I43" s="187" t="s">
        <v>99</v>
      </c>
    </row>
    <row r="44" spans="2:9" ht="16.2" customHeight="1" x14ac:dyDescent="0.3">
      <c r="B44" s="353"/>
      <c r="C44" s="23" t="s">
        <v>150</v>
      </c>
      <c r="D44" s="23" t="s">
        <v>151</v>
      </c>
      <c r="E44" s="23" t="s">
        <v>149</v>
      </c>
      <c r="F44" s="185" t="s">
        <v>136</v>
      </c>
      <c r="G44" s="187">
        <v>1</v>
      </c>
      <c r="H44" s="186"/>
      <c r="I44" s="187" t="s">
        <v>99</v>
      </c>
    </row>
    <row r="45" spans="2:9" ht="16.2" customHeight="1" x14ac:dyDescent="0.3">
      <c r="B45" s="353"/>
      <c r="C45" s="23" t="s">
        <v>152</v>
      </c>
      <c r="D45" s="23" t="s">
        <v>153</v>
      </c>
      <c r="E45" s="23" t="s">
        <v>154</v>
      </c>
      <c r="F45" s="185" t="s">
        <v>136</v>
      </c>
      <c r="G45" s="187">
        <v>1</v>
      </c>
      <c r="H45" s="186"/>
      <c r="I45" s="187" t="s">
        <v>99</v>
      </c>
    </row>
    <row r="46" spans="2:9" ht="16.2" customHeight="1" x14ac:dyDescent="0.3">
      <c r="B46" s="353"/>
      <c r="C46" s="23" t="s">
        <v>155</v>
      </c>
      <c r="D46" s="23"/>
      <c r="E46" s="23" t="s">
        <v>154</v>
      </c>
      <c r="F46" s="185" t="s">
        <v>136</v>
      </c>
      <c r="G46" s="187">
        <v>1</v>
      </c>
      <c r="H46" s="186"/>
      <c r="I46" s="187" t="s">
        <v>99</v>
      </c>
    </row>
    <row r="47" spans="2:9" ht="16.2" customHeight="1" x14ac:dyDescent="0.3">
      <c r="B47" s="353"/>
      <c r="C47" s="23" t="s">
        <v>156</v>
      </c>
      <c r="D47" s="23" t="s">
        <v>157</v>
      </c>
      <c r="E47" s="23" t="s">
        <v>154</v>
      </c>
      <c r="F47" s="185" t="s">
        <v>136</v>
      </c>
      <c r="G47" s="187">
        <v>1</v>
      </c>
      <c r="H47" s="186"/>
      <c r="I47" s="187" t="s">
        <v>99</v>
      </c>
    </row>
    <row r="48" spans="2:9" ht="16.2" customHeight="1" x14ac:dyDescent="0.3">
      <c r="B48" s="353"/>
      <c r="C48" s="23" t="s">
        <v>158</v>
      </c>
      <c r="D48" s="23" t="s">
        <v>159</v>
      </c>
      <c r="E48" s="23" t="s">
        <v>154</v>
      </c>
      <c r="F48" s="185" t="s">
        <v>136</v>
      </c>
      <c r="G48" s="187">
        <v>1</v>
      </c>
      <c r="H48" s="186"/>
      <c r="I48" s="187" t="s">
        <v>99</v>
      </c>
    </row>
    <row r="49" spans="2:12" ht="16.2" customHeight="1" x14ac:dyDescent="0.3">
      <c r="B49" s="353"/>
      <c r="C49" s="23" t="s">
        <v>160</v>
      </c>
      <c r="D49" s="23" t="s">
        <v>161</v>
      </c>
      <c r="E49" s="23" t="s">
        <v>154</v>
      </c>
      <c r="F49" s="185" t="s">
        <v>136</v>
      </c>
      <c r="G49" s="187">
        <v>1</v>
      </c>
      <c r="H49" s="186"/>
      <c r="I49" s="187" t="s">
        <v>99</v>
      </c>
    </row>
    <row r="50" spans="2:12" ht="16.2" customHeight="1" x14ac:dyDescent="0.3">
      <c r="B50" s="353"/>
      <c r="C50" s="23" t="s">
        <v>162</v>
      </c>
      <c r="D50" s="23" t="s">
        <v>163</v>
      </c>
      <c r="E50" s="23" t="s">
        <v>154</v>
      </c>
      <c r="F50" s="185" t="s">
        <v>136</v>
      </c>
      <c r="G50" s="187">
        <v>1</v>
      </c>
      <c r="H50" s="186"/>
      <c r="I50" s="187" t="s">
        <v>99</v>
      </c>
    </row>
    <row r="51" spans="2:12" ht="16.2" customHeight="1" x14ac:dyDescent="0.3">
      <c r="B51" s="353"/>
      <c r="C51" s="23" t="s">
        <v>164</v>
      </c>
      <c r="D51" s="23" t="s">
        <v>165</v>
      </c>
      <c r="E51" s="23" t="s">
        <v>154</v>
      </c>
      <c r="F51" s="185" t="s">
        <v>166</v>
      </c>
      <c r="G51" s="187">
        <v>1</v>
      </c>
      <c r="H51" s="186"/>
      <c r="I51" s="187" t="s">
        <v>99</v>
      </c>
    </row>
    <row r="52" spans="2:12" ht="16.2" customHeight="1" x14ac:dyDescent="0.3">
      <c r="B52" s="353"/>
      <c r="C52" s="23" t="s">
        <v>167</v>
      </c>
      <c r="D52" s="23" t="s">
        <v>168</v>
      </c>
      <c r="E52" s="23" t="s">
        <v>154</v>
      </c>
      <c r="F52" s="185" t="s">
        <v>112</v>
      </c>
      <c r="G52" s="187">
        <v>1</v>
      </c>
      <c r="H52" s="186"/>
      <c r="I52" s="187" t="s">
        <v>99</v>
      </c>
    </row>
    <row r="53" spans="2:12" ht="16.2" customHeight="1" x14ac:dyDescent="0.3">
      <c r="B53" s="353"/>
      <c r="C53" s="23" t="s">
        <v>169</v>
      </c>
      <c r="D53" s="23" t="s">
        <v>170</v>
      </c>
      <c r="E53" s="23" t="s">
        <v>171</v>
      </c>
      <c r="F53" s="185" t="s">
        <v>166</v>
      </c>
      <c r="G53" s="187">
        <v>1</v>
      </c>
      <c r="H53" s="186"/>
      <c r="I53" s="187" t="s">
        <v>99</v>
      </c>
    </row>
    <row r="54" spans="2:12" ht="16.2" customHeight="1" x14ac:dyDescent="0.3">
      <c r="B54" s="353"/>
      <c r="C54" s="23" t="s">
        <v>172</v>
      </c>
      <c r="D54" s="23" t="s">
        <v>173</v>
      </c>
      <c r="E54" s="23" t="s">
        <v>174</v>
      </c>
      <c r="F54" s="185" t="s">
        <v>136</v>
      </c>
      <c r="G54" s="187">
        <v>1</v>
      </c>
      <c r="H54" s="186"/>
      <c r="I54" s="187" t="s">
        <v>99</v>
      </c>
    </row>
    <row r="55" spans="2:12" ht="16.2" customHeight="1" x14ac:dyDescent="0.3">
      <c r="B55" s="194"/>
      <c r="C55" s="104" t="s">
        <v>175</v>
      </c>
      <c r="D55" s="195"/>
      <c r="E55" s="196"/>
      <c r="F55" s="196"/>
      <c r="G55" s="197">
        <f>SUM(G23:G54)</f>
        <v>32</v>
      </c>
      <c r="H55" s="196"/>
      <c r="I55" s="196"/>
    </row>
    <row r="56" spans="2:12" ht="16.2" customHeight="1" thickBot="1" x14ac:dyDescent="0.35">
      <c r="B56" s="198"/>
      <c r="C56" s="199"/>
      <c r="D56" s="160"/>
      <c r="E56" s="161"/>
      <c r="F56" s="161"/>
      <c r="G56" s="161"/>
      <c r="H56" s="161"/>
    </row>
    <row r="57" spans="2:12" ht="28.8" customHeight="1" thickBot="1" x14ac:dyDescent="0.35">
      <c r="B57" s="354" t="s">
        <v>176</v>
      </c>
      <c r="C57" s="355"/>
      <c r="D57" s="355"/>
      <c r="E57" s="355"/>
      <c r="F57" s="355"/>
      <c r="G57" s="355"/>
      <c r="H57" s="355"/>
      <c r="I57" s="355"/>
      <c r="J57" s="355"/>
      <c r="K57" s="355"/>
      <c r="L57" s="356"/>
    </row>
    <row r="58" spans="2:12" ht="45.6" customHeight="1" thickBot="1" x14ac:dyDescent="0.35">
      <c r="B58" s="357" t="s">
        <v>177</v>
      </c>
      <c r="C58" s="359" t="s">
        <v>178</v>
      </c>
      <c r="D58" s="360"/>
      <c r="E58" s="361"/>
      <c r="F58" s="359" t="s">
        <v>179</v>
      </c>
      <c r="G58" s="360"/>
      <c r="H58" s="361"/>
      <c r="I58" s="327"/>
      <c r="J58" s="327"/>
      <c r="K58" s="327"/>
      <c r="L58" s="328"/>
    </row>
    <row r="59" spans="2:12" ht="32.4" customHeight="1" x14ac:dyDescent="0.3">
      <c r="B59" s="358"/>
      <c r="C59" s="200" t="s">
        <v>180</v>
      </c>
      <c r="D59" s="200" t="s">
        <v>181</v>
      </c>
      <c r="E59" s="200" t="s">
        <v>175</v>
      </c>
      <c r="F59" s="200" t="s">
        <v>180</v>
      </c>
      <c r="G59" s="200" t="s">
        <v>181</v>
      </c>
      <c r="H59" s="200" t="s">
        <v>175</v>
      </c>
      <c r="I59" s="201" t="s">
        <v>182</v>
      </c>
      <c r="J59" s="201" t="s">
        <v>183</v>
      </c>
      <c r="K59" s="201" t="s">
        <v>184</v>
      </c>
      <c r="L59" s="202" t="s">
        <v>47</v>
      </c>
    </row>
    <row r="60" spans="2:12" ht="15.6" x14ac:dyDescent="0.3">
      <c r="B60" s="203" t="s">
        <v>60</v>
      </c>
      <c r="C60" s="204">
        <v>48017</v>
      </c>
      <c r="D60" s="204">
        <v>35903</v>
      </c>
      <c r="E60" s="205">
        <f>C60+D60</f>
        <v>83920</v>
      </c>
      <c r="F60" s="206">
        <v>21607.65</v>
      </c>
      <c r="G60" s="207">
        <v>54965.35</v>
      </c>
      <c r="H60" s="207">
        <f t="shared" ref="H60:H69" si="3">SUM(F60:G60)</f>
        <v>76573</v>
      </c>
      <c r="I60" s="208">
        <v>579</v>
      </c>
      <c r="J60" s="182"/>
      <c r="K60" s="182"/>
      <c r="L60" s="208" t="e">
        <f>#REF!+#REF!+I60+J60+K60</f>
        <v>#REF!</v>
      </c>
    </row>
    <row r="61" spans="2:12" ht="15.6" x14ac:dyDescent="0.3">
      <c r="B61" s="203" t="s">
        <v>13</v>
      </c>
      <c r="C61" s="204">
        <v>304</v>
      </c>
      <c r="D61" s="204">
        <v>38198</v>
      </c>
      <c r="E61" s="205">
        <f t="shared" ref="E61:E70" si="4">C61+D61</f>
        <v>38502</v>
      </c>
      <c r="F61" s="206">
        <v>200</v>
      </c>
      <c r="G61" s="207">
        <v>48439.99</v>
      </c>
      <c r="H61" s="207">
        <f t="shared" si="3"/>
        <v>48639.99</v>
      </c>
      <c r="I61" s="208">
        <v>1182.43</v>
      </c>
      <c r="J61" s="182"/>
      <c r="K61" s="182"/>
      <c r="L61" s="208" t="e">
        <f>#REF!+#REF!+I61+J61+K61</f>
        <v>#REF!</v>
      </c>
    </row>
    <row r="62" spans="2:12" ht="15.6" x14ac:dyDescent="0.3">
      <c r="B62" s="203" t="s">
        <v>21</v>
      </c>
      <c r="C62" s="204">
        <v>1927</v>
      </c>
      <c r="D62" s="204">
        <v>6711</v>
      </c>
      <c r="E62" s="205">
        <f t="shared" si="4"/>
        <v>8638</v>
      </c>
      <c r="F62" s="206">
        <v>762.8</v>
      </c>
      <c r="G62" s="207">
        <v>6579.5</v>
      </c>
      <c r="H62" s="207">
        <f t="shared" si="3"/>
        <v>7342.3</v>
      </c>
      <c r="I62" s="208">
        <v>709.87</v>
      </c>
      <c r="J62" s="182"/>
      <c r="K62" s="182"/>
      <c r="L62" s="182" t="e">
        <f>#REF!+#REF!+I62+J62+K62</f>
        <v>#REF!</v>
      </c>
    </row>
    <row r="63" spans="2:12" ht="16.2" customHeight="1" x14ac:dyDescent="0.3">
      <c r="B63" s="209" t="s">
        <v>185</v>
      </c>
      <c r="C63" s="204">
        <v>6150</v>
      </c>
      <c r="D63" s="204">
        <v>0</v>
      </c>
      <c r="E63" s="210">
        <f t="shared" si="4"/>
        <v>6150</v>
      </c>
      <c r="F63" s="206">
        <v>4503</v>
      </c>
      <c r="G63" s="211">
        <v>0</v>
      </c>
      <c r="H63" s="211">
        <f t="shared" si="3"/>
        <v>4503</v>
      </c>
      <c r="I63" s="208"/>
      <c r="J63" s="182"/>
      <c r="K63" s="182"/>
      <c r="L63" s="181" t="e">
        <f>#REF!+#REF!+I63+J63+K63</f>
        <v>#REF!</v>
      </c>
    </row>
    <row r="64" spans="2:12" ht="15.6" x14ac:dyDescent="0.3">
      <c r="B64" s="203" t="s">
        <v>22</v>
      </c>
      <c r="C64" s="204">
        <v>11253</v>
      </c>
      <c r="D64" s="204">
        <v>28336</v>
      </c>
      <c r="E64" s="205">
        <f t="shared" si="4"/>
        <v>39589</v>
      </c>
      <c r="F64" s="206">
        <v>3150.84</v>
      </c>
      <c r="G64" s="207">
        <v>22385.439999999999</v>
      </c>
      <c r="H64" s="207">
        <f t="shared" si="3"/>
        <v>25536.28</v>
      </c>
      <c r="I64" s="208">
        <v>3689.32</v>
      </c>
      <c r="J64" s="182"/>
      <c r="K64" s="182"/>
      <c r="L64" s="182" t="e">
        <f>#REF!+#REF!+I64+J64+K64</f>
        <v>#REF!</v>
      </c>
    </row>
    <row r="65" spans="2:13" ht="15.6" x14ac:dyDescent="0.3">
      <c r="B65" s="203" t="s">
        <v>24</v>
      </c>
      <c r="C65" s="212">
        <v>22380</v>
      </c>
      <c r="D65" s="212">
        <v>57678</v>
      </c>
      <c r="E65" s="205">
        <f t="shared" si="4"/>
        <v>80058</v>
      </c>
      <c r="F65" s="206">
        <v>15265.92</v>
      </c>
      <c r="G65" s="207">
        <v>73625.47</v>
      </c>
      <c r="H65" s="207">
        <f t="shared" si="3"/>
        <v>88891.39</v>
      </c>
      <c r="I65" s="208">
        <v>12088.92</v>
      </c>
      <c r="J65" s="182"/>
      <c r="K65" s="182"/>
      <c r="L65" s="208" t="e">
        <f>#REF!+#REF!+I65+J65+K65</f>
        <v>#REF!</v>
      </c>
    </row>
    <row r="66" spans="2:13" ht="15.6" x14ac:dyDescent="0.3">
      <c r="B66" s="203" t="s">
        <v>37</v>
      </c>
      <c r="C66" s="213">
        <v>23400</v>
      </c>
      <c r="D66" s="212">
        <v>202628</v>
      </c>
      <c r="E66" s="205">
        <f t="shared" si="4"/>
        <v>226028</v>
      </c>
      <c r="F66" s="206">
        <v>11700</v>
      </c>
      <c r="G66" s="207">
        <v>167685.24</v>
      </c>
      <c r="H66" s="207">
        <f t="shared" si="3"/>
        <v>179385.24</v>
      </c>
      <c r="I66" s="208">
        <v>20765</v>
      </c>
      <c r="J66" s="182"/>
      <c r="K66" s="182"/>
      <c r="L66" s="182" t="e">
        <f>#REF!+#REF!+I66+J66+K66</f>
        <v>#REF!</v>
      </c>
    </row>
    <row r="67" spans="2:13" ht="15.6" x14ac:dyDescent="0.3">
      <c r="B67" s="203" t="s">
        <v>38</v>
      </c>
      <c r="C67" s="214">
        <v>35572</v>
      </c>
      <c r="D67" s="214">
        <v>15003</v>
      </c>
      <c r="E67" s="205">
        <f t="shared" si="4"/>
        <v>50575</v>
      </c>
      <c r="F67" s="206">
        <v>14228.8</v>
      </c>
      <c r="G67" s="207">
        <v>12385.17</v>
      </c>
      <c r="H67" s="207">
        <f t="shared" si="3"/>
        <v>26613.97</v>
      </c>
      <c r="I67" s="208">
        <v>1246</v>
      </c>
      <c r="J67" s="182"/>
      <c r="K67" s="182"/>
      <c r="L67" s="182" t="e">
        <f>#REF!+#REF!+I67+J67+K67</f>
        <v>#REF!</v>
      </c>
    </row>
    <row r="68" spans="2:13" ht="16.2" customHeight="1" x14ac:dyDescent="0.3">
      <c r="B68" s="215" t="s">
        <v>186</v>
      </c>
      <c r="C68" s="204">
        <v>32450</v>
      </c>
      <c r="D68" s="204">
        <v>0</v>
      </c>
      <c r="E68" s="210">
        <f t="shared" si="4"/>
        <v>32450</v>
      </c>
      <c r="F68" s="206">
        <v>44180</v>
      </c>
      <c r="G68" s="216">
        <v>0</v>
      </c>
      <c r="H68" s="216">
        <f t="shared" si="3"/>
        <v>44180</v>
      </c>
      <c r="I68" s="208"/>
      <c r="J68" s="182"/>
      <c r="K68" s="182"/>
      <c r="L68" s="181" t="e">
        <f>#REF!+#REF!+I68+J68+K68</f>
        <v>#REF!</v>
      </c>
    </row>
    <row r="69" spans="2:13" ht="15.6" x14ac:dyDescent="0.3">
      <c r="B69" s="203" t="s">
        <v>39</v>
      </c>
      <c r="C69" s="212">
        <v>25000</v>
      </c>
      <c r="D69" s="212">
        <v>133555</v>
      </c>
      <c r="E69" s="205">
        <f t="shared" si="4"/>
        <v>158555</v>
      </c>
      <c r="F69" s="206">
        <v>11250</v>
      </c>
      <c r="G69" s="207">
        <v>91810.75</v>
      </c>
      <c r="H69" s="207">
        <f t="shared" si="3"/>
        <v>103060.75</v>
      </c>
      <c r="I69" s="208">
        <v>1772.09</v>
      </c>
      <c r="J69" s="182"/>
      <c r="K69" s="182"/>
      <c r="L69" s="208" t="e">
        <f>#REF!+#REF!+I69+J69+K69</f>
        <v>#REF!</v>
      </c>
    </row>
    <row r="70" spans="2:13" ht="18" x14ac:dyDescent="0.35">
      <c r="B70" s="74" t="s">
        <v>47</v>
      </c>
      <c r="C70" s="217">
        <f>SUM(C60:C69)</f>
        <v>206453</v>
      </c>
      <c r="D70" s="217">
        <f>SUM(D60:D69)</f>
        <v>518012</v>
      </c>
      <c r="E70" s="217">
        <f t="shared" si="4"/>
        <v>724465</v>
      </c>
      <c r="F70" s="207">
        <f t="shared" ref="F70:I70" si="5">SUM(F60:F69)</f>
        <v>126849.01</v>
      </c>
      <c r="G70" s="207">
        <f t="shared" si="5"/>
        <v>477876.91</v>
      </c>
      <c r="H70" s="207">
        <f t="shared" si="5"/>
        <v>604725.91999999993</v>
      </c>
      <c r="I70" s="208">
        <f t="shared" si="5"/>
        <v>42032.63</v>
      </c>
      <c r="J70" s="182"/>
      <c r="K70" s="182"/>
      <c r="L70" s="218" t="e">
        <f>SUM(L60:L69)</f>
        <v>#REF!</v>
      </c>
    </row>
    <row r="71" spans="2:13" ht="18" x14ac:dyDescent="0.35">
      <c r="B71" s="219" t="s">
        <v>187</v>
      </c>
      <c r="I71" s="58"/>
      <c r="J71" s="58"/>
      <c r="K71" s="58"/>
      <c r="L71" s="58"/>
    </row>
    <row r="72" spans="2:13" ht="15" thickBot="1" x14ac:dyDescent="0.35">
      <c r="K72" s="220"/>
    </row>
    <row r="73" spans="2:13" ht="15" customHeight="1" thickBot="1" x14ac:dyDescent="0.35">
      <c r="B73" s="339" t="s">
        <v>188</v>
      </c>
      <c r="C73" s="339" t="s">
        <v>189</v>
      </c>
      <c r="D73" s="339" t="s">
        <v>190</v>
      </c>
      <c r="E73" s="341" t="s">
        <v>191</v>
      </c>
      <c r="F73" s="342"/>
      <c r="G73" s="342"/>
      <c r="H73" s="342"/>
      <c r="I73" s="342"/>
      <c r="J73" s="342"/>
      <c r="K73" s="343"/>
      <c r="M73" s="221"/>
    </row>
    <row r="74" spans="2:13" ht="16.2" customHeight="1" thickBot="1" x14ac:dyDescent="0.35">
      <c r="B74" s="340"/>
      <c r="C74" s="340"/>
      <c r="D74" s="340"/>
      <c r="E74" s="344" t="s">
        <v>192</v>
      </c>
      <c r="F74" s="345"/>
      <c r="G74" s="346"/>
      <c r="H74" s="246" t="s">
        <v>193</v>
      </c>
      <c r="I74" s="347" t="s">
        <v>194</v>
      </c>
      <c r="J74" s="348"/>
      <c r="K74" s="349"/>
    </row>
    <row r="75" spans="2:13" ht="16.2" customHeight="1" thickBot="1" x14ac:dyDescent="0.35">
      <c r="B75" s="340"/>
      <c r="C75" s="340"/>
      <c r="D75" s="340"/>
      <c r="E75" s="222" t="s">
        <v>195</v>
      </c>
      <c r="F75" s="222" t="s">
        <v>196</v>
      </c>
      <c r="G75" s="222" t="s">
        <v>197</v>
      </c>
      <c r="H75" s="223" t="s">
        <v>195</v>
      </c>
      <c r="I75" s="224" t="s">
        <v>195</v>
      </c>
      <c r="J75" s="225" t="s">
        <v>196</v>
      </c>
      <c r="K75" s="226" t="s">
        <v>197</v>
      </c>
    </row>
    <row r="76" spans="2:13" ht="15" thickBot="1" x14ac:dyDescent="0.35">
      <c r="B76" s="227" t="s">
        <v>24</v>
      </c>
      <c r="C76" s="228" t="s">
        <v>198</v>
      </c>
      <c r="D76" s="229">
        <v>45210</v>
      </c>
      <c r="E76" s="230"/>
      <c r="F76" s="230"/>
      <c r="G76" s="230"/>
      <c r="H76" s="230"/>
      <c r="I76" s="228"/>
      <c r="J76" s="228" t="s">
        <v>99</v>
      </c>
      <c r="K76" s="231"/>
    </row>
    <row r="77" spans="2:13" x14ac:dyDescent="0.3">
      <c r="B77" s="334" t="s">
        <v>13</v>
      </c>
      <c r="C77" s="232" t="s">
        <v>199</v>
      </c>
      <c r="D77" s="233"/>
      <c r="E77" s="234"/>
      <c r="F77" s="234"/>
      <c r="G77" s="234"/>
      <c r="H77" s="234"/>
      <c r="I77" s="232"/>
      <c r="J77" s="232"/>
      <c r="K77" s="235"/>
    </row>
    <row r="78" spans="2:13" x14ac:dyDescent="0.3">
      <c r="B78" s="335"/>
      <c r="C78" s="236" t="s">
        <v>200</v>
      </c>
      <c r="D78" s="237"/>
      <c r="E78" s="238"/>
      <c r="F78" s="238"/>
      <c r="G78" s="238"/>
      <c r="H78" s="238"/>
      <c r="I78" s="236"/>
      <c r="J78" s="236"/>
      <c r="K78" s="239"/>
    </row>
    <row r="79" spans="2:13" ht="15" thickBot="1" x14ac:dyDescent="0.35">
      <c r="B79" s="336"/>
      <c r="C79" s="240" t="s">
        <v>200</v>
      </c>
      <c r="D79" s="241"/>
      <c r="E79" s="242"/>
      <c r="F79" s="242"/>
      <c r="G79" s="242"/>
      <c r="H79" s="242"/>
      <c r="I79" s="240"/>
      <c r="J79" s="240"/>
      <c r="K79" s="243"/>
    </row>
    <row r="80" spans="2:13" x14ac:dyDescent="0.3">
      <c r="B80" s="244"/>
      <c r="E80" s="245"/>
      <c r="F80" s="221"/>
      <c r="G80" s="221"/>
      <c r="H80" s="221"/>
    </row>
    <row r="81" spans="2:8" x14ac:dyDescent="0.3">
      <c r="B81" s="244"/>
      <c r="E81" s="245"/>
      <c r="F81" s="221"/>
      <c r="G81" s="221"/>
      <c r="H81" s="221"/>
    </row>
    <row r="82" spans="2:8" ht="15.6" x14ac:dyDescent="0.3">
      <c r="B82" s="337"/>
      <c r="C82" s="337"/>
      <c r="D82" s="337"/>
      <c r="E82" s="337"/>
      <c r="F82" s="134"/>
      <c r="G82" s="73"/>
      <c r="H82" s="73"/>
    </row>
  </sheetData>
  <mergeCells count="21">
    <mergeCell ref="B77:B79"/>
    <mergeCell ref="B82:E82"/>
    <mergeCell ref="B21:I21"/>
    <mergeCell ref="B73:B75"/>
    <mergeCell ref="C73:C75"/>
    <mergeCell ref="D73:D75"/>
    <mergeCell ref="E73:K73"/>
    <mergeCell ref="E74:G74"/>
    <mergeCell ref="I74:K74"/>
    <mergeCell ref="B23:B24"/>
    <mergeCell ref="B28:B36"/>
    <mergeCell ref="B37:B54"/>
    <mergeCell ref="B57:L57"/>
    <mergeCell ref="B58:B59"/>
    <mergeCell ref="C58:E58"/>
    <mergeCell ref="F58:H58"/>
    <mergeCell ref="I58:L58"/>
    <mergeCell ref="B4:H4"/>
    <mergeCell ref="B5:H5"/>
    <mergeCell ref="B6:H6"/>
    <mergeCell ref="B18:C18"/>
  </mergeCells>
  <printOptions horizontalCentered="1" verticalCentered="1"/>
  <pageMargins left="0.7" right="0.7" top="0.75" bottom="0.75" header="0.3" footer="0.3"/>
  <pageSetup scale="4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2FF5-576C-4B29-94A5-FE68167C26E7}">
  <sheetPr>
    <pageSetUpPr fitToPage="1"/>
  </sheetPr>
  <dimension ref="A4:AD15"/>
  <sheetViews>
    <sheetView workbookViewId="0">
      <selection activeCell="K2" sqref="K2"/>
    </sheetView>
  </sheetViews>
  <sheetFormatPr defaultColWidth="11.5546875" defaultRowHeight="14.4" x14ac:dyDescent="0.3"/>
  <cols>
    <col min="1" max="1" width="3.6640625" customWidth="1"/>
    <col min="2" max="2" width="17.33203125" customWidth="1"/>
    <col min="3" max="3" width="11.109375" customWidth="1"/>
    <col min="4" max="4" width="7.88671875" customWidth="1"/>
    <col min="5" max="5" width="6.6640625" customWidth="1"/>
    <col min="6" max="6" width="8.21875" customWidth="1"/>
    <col min="7" max="7" width="8.44140625" customWidth="1"/>
    <col min="8" max="8" width="7.77734375" customWidth="1"/>
    <col min="9" max="9" width="8" customWidth="1"/>
    <col min="10" max="10" width="8.33203125" customWidth="1"/>
    <col min="11" max="11" width="9.109375" customWidth="1"/>
    <col min="12" max="12" width="8.33203125" customWidth="1"/>
    <col min="13" max="13" width="8.21875" customWidth="1"/>
    <col min="14" max="14" width="9.33203125" customWidth="1"/>
    <col min="15" max="15" width="9" customWidth="1"/>
    <col min="16" max="16" width="7.6640625" customWidth="1"/>
    <col min="17" max="17" width="8.109375" customWidth="1"/>
    <col min="18" max="18" width="8.44140625" customWidth="1"/>
    <col min="19" max="19" width="9.77734375" customWidth="1"/>
    <col min="20" max="20" width="8.21875" customWidth="1"/>
    <col min="21" max="21" width="7.88671875" customWidth="1"/>
    <col min="22" max="22" width="9.44140625" customWidth="1"/>
    <col min="24" max="24" width="8.21875" customWidth="1"/>
    <col min="25" max="25" width="8.109375" customWidth="1"/>
    <col min="26" max="26" width="9.21875" customWidth="1"/>
    <col min="27" max="27" width="10" customWidth="1"/>
    <col min="28" max="28" width="8.77734375" customWidth="1"/>
    <col min="29" max="29" width="8.21875" customWidth="1"/>
    <col min="31" max="31" width="9.88671875" customWidth="1"/>
    <col min="32" max="32" width="8.44140625" customWidth="1"/>
    <col min="33" max="33" width="7.44140625" customWidth="1"/>
    <col min="34" max="34" width="10.33203125" customWidth="1"/>
    <col min="35" max="35" width="10.109375" customWidth="1"/>
    <col min="36" max="36" width="9.109375" customWidth="1"/>
    <col min="37" max="37" width="8.21875" customWidth="1"/>
    <col min="38" max="38" width="8.33203125" customWidth="1"/>
  </cols>
  <sheetData>
    <row r="4" spans="1:30" x14ac:dyDescent="0.3">
      <c r="B4" s="310" t="s">
        <v>208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</row>
    <row r="6" spans="1:30" ht="28.8" x14ac:dyDescent="0.3">
      <c r="A6" s="238"/>
      <c r="B6" s="254" t="s">
        <v>2</v>
      </c>
      <c r="C6" s="255" t="s">
        <v>201</v>
      </c>
      <c r="D6" s="256" t="s">
        <v>52</v>
      </c>
      <c r="E6" s="257" t="s">
        <v>53</v>
      </c>
      <c r="F6" s="258" t="s">
        <v>202</v>
      </c>
      <c r="G6" s="259" t="s">
        <v>203</v>
      </c>
      <c r="H6" s="256" t="s">
        <v>52</v>
      </c>
      <c r="I6" s="257" t="s">
        <v>53</v>
      </c>
      <c r="J6" s="260" t="s">
        <v>202</v>
      </c>
      <c r="K6" s="255" t="s">
        <v>204</v>
      </c>
      <c r="L6" s="256" t="s">
        <v>52</v>
      </c>
      <c r="M6" s="257" t="s">
        <v>53</v>
      </c>
      <c r="N6" s="258" t="s">
        <v>202</v>
      </c>
      <c r="O6" s="255" t="s">
        <v>205</v>
      </c>
      <c r="P6" s="256" t="s">
        <v>52</v>
      </c>
      <c r="Q6" s="257" t="s">
        <v>53</v>
      </c>
      <c r="R6" s="258" t="s">
        <v>202</v>
      </c>
      <c r="S6" s="255" t="s">
        <v>206</v>
      </c>
      <c r="T6" s="256" t="s">
        <v>52</v>
      </c>
      <c r="U6" s="257" t="s">
        <v>53</v>
      </c>
      <c r="V6" s="258" t="s">
        <v>202</v>
      </c>
      <c r="W6" s="255" t="s">
        <v>207</v>
      </c>
      <c r="X6" s="256" t="s">
        <v>52</v>
      </c>
      <c r="Y6" s="257" t="s">
        <v>53</v>
      </c>
      <c r="Z6" s="258" t="s">
        <v>202</v>
      </c>
      <c r="AA6" s="255" t="s">
        <v>51</v>
      </c>
      <c r="AB6" s="256" t="s">
        <v>52</v>
      </c>
      <c r="AC6" s="257" t="s">
        <v>53</v>
      </c>
      <c r="AD6" s="258" t="s">
        <v>202</v>
      </c>
    </row>
    <row r="7" spans="1:30" ht="15.6" x14ac:dyDescent="0.3">
      <c r="A7" s="238">
        <v>1</v>
      </c>
      <c r="B7" s="262" t="s">
        <v>60</v>
      </c>
      <c r="C7" s="67">
        <v>137</v>
      </c>
      <c r="D7" s="67">
        <v>103</v>
      </c>
      <c r="E7" s="67">
        <v>34</v>
      </c>
      <c r="F7" s="67">
        <v>137</v>
      </c>
      <c r="G7" s="67">
        <v>37</v>
      </c>
      <c r="H7" s="67">
        <v>29</v>
      </c>
      <c r="I7" s="67">
        <v>8</v>
      </c>
      <c r="J7" s="67">
        <v>37</v>
      </c>
      <c r="K7" s="67">
        <v>27</v>
      </c>
      <c r="L7" s="67">
        <v>20</v>
      </c>
      <c r="M7" s="67">
        <v>7</v>
      </c>
      <c r="N7" s="67">
        <v>22</v>
      </c>
      <c r="O7" s="67">
        <v>20</v>
      </c>
      <c r="P7" s="67">
        <v>16</v>
      </c>
      <c r="Q7" s="67">
        <v>4</v>
      </c>
      <c r="R7" s="67">
        <v>17</v>
      </c>
      <c r="S7" s="67">
        <v>4</v>
      </c>
      <c r="T7" s="67">
        <v>11</v>
      </c>
      <c r="U7" s="67">
        <v>21</v>
      </c>
      <c r="V7" s="67">
        <v>32</v>
      </c>
      <c r="W7" s="67">
        <v>2</v>
      </c>
      <c r="X7" s="67">
        <v>7</v>
      </c>
      <c r="Y7" s="67">
        <v>3</v>
      </c>
      <c r="Z7" s="67">
        <v>8</v>
      </c>
      <c r="AA7" s="67">
        <v>31</v>
      </c>
      <c r="AB7" s="67">
        <v>51</v>
      </c>
      <c r="AC7" s="67">
        <v>12</v>
      </c>
      <c r="AD7" s="67">
        <v>63</v>
      </c>
    </row>
    <row r="8" spans="1:30" ht="15.6" x14ac:dyDescent="0.3">
      <c r="A8" s="238">
        <v>2</v>
      </c>
      <c r="B8" s="263" t="s">
        <v>13</v>
      </c>
      <c r="C8" s="67">
        <v>236</v>
      </c>
      <c r="D8" s="67">
        <v>218</v>
      </c>
      <c r="E8" s="67">
        <v>18</v>
      </c>
      <c r="F8" s="67">
        <v>236</v>
      </c>
      <c r="G8" s="67">
        <v>56</v>
      </c>
      <c r="H8" s="67">
        <v>51</v>
      </c>
      <c r="I8" s="67">
        <v>5</v>
      </c>
      <c r="J8" s="67">
        <v>56</v>
      </c>
      <c r="K8" s="67">
        <v>170</v>
      </c>
      <c r="L8" s="67">
        <v>154</v>
      </c>
      <c r="M8" s="67">
        <v>16</v>
      </c>
      <c r="N8" s="67">
        <v>170</v>
      </c>
      <c r="O8" s="67">
        <v>24</v>
      </c>
      <c r="P8" s="67">
        <v>23</v>
      </c>
      <c r="Q8" s="67">
        <v>1</v>
      </c>
      <c r="R8" s="67">
        <v>24</v>
      </c>
      <c r="S8" s="67">
        <v>9</v>
      </c>
      <c r="T8" s="67">
        <v>45</v>
      </c>
      <c r="U8" s="67">
        <v>8</v>
      </c>
      <c r="V8" s="67">
        <v>53</v>
      </c>
      <c r="W8" s="67">
        <v>6</v>
      </c>
      <c r="X8" s="67">
        <v>26</v>
      </c>
      <c r="Y8" s="67">
        <v>3</v>
      </c>
      <c r="Z8" s="67">
        <v>29</v>
      </c>
      <c r="AA8" s="67">
        <v>11</v>
      </c>
      <c r="AB8" s="67">
        <v>81</v>
      </c>
      <c r="AC8" s="67">
        <v>15</v>
      </c>
      <c r="AD8" s="67">
        <v>96</v>
      </c>
    </row>
    <row r="9" spans="1:30" ht="15.6" x14ac:dyDescent="0.3">
      <c r="A9" s="238">
        <v>3</v>
      </c>
      <c r="B9" s="262" t="s">
        <v>21</v>
      </c>
      <c r="C9" s="67">
        <v>113</v>
      </c>
      <c r="D9" s="67">
        <v>87</v>
      </c>
      <c r="E9" s="67">
        <v>7</v>
      </c>
      <c r="F9" s="67">
        <v>94</v>
      </c>
      <c r="G9" s="67">
        <v>13</v>
      </c>
      <c r="H9" s="67">
        <v>13</v>
      </c>
      <c r="I9" s="67">
        <v>0</v>
      </c>
      <c r="J9" s="67">
        <v>13</v>
      </c>
      <c r="K9" s="67">
        <v>0</v>
      </c>
      <c r="L9" s="67">
        <v>0</v>
      </c>
      <c r="M9" s="67">
        <v>0</v>
      </c>
      <c r="N9" s="67">
        <v>0</v>
      </c>
      <c r="O9" s="67">
        <v>4</v>
      </c>
      <c r="P9" s="67">
        <v>3</v>
      </c>
      <c r="Q9" s="67">
        <v>1</v>
      </c>
      <c r="R9" s="67">
        <v>4</v>
      </c>
      <c r="S9" s="67">
        <v>2</v>
      </c>
      <c r="T9" s="67">
        <v>6</v>
      </c>
      <c r="U9" s="67">
        <v>0</v>
      </c>
      <c r="V9" s="67">
        <v>6</v>
      </c>
      <c r="W9" s="67">
        <v>0</v>
      </c>
      <c r="X9" s="67">
        <v>0</v>
      </c>
      <c r="Y9" s="67">
        <v>0</v>
      </c>
      <c r="Z9" s="67">
        <v>0</v>
      </c>
      <c r="AA9" s="67">
        <v>5</v>
      </c>
      <c r="AB9" s="67">
        <v>47</v>
      </c>
      <c r="AC9" s="67">
        <v>7</v>
      </c>
      <c r="AD9" s="67">
        <v>54</v>
      </c>
    </row>
    <row r="10" spans="1:30" ht="15.6" x14ac:dyDescent="0.3">
      <c r="A10" s="238">
        <v>4</v>
      </c>
      <c r="B10" s="262" t="s">
        <v>22</v>
      </c>
      <c r="C10" s="67">
        <v>243</v>
      </c>
      <c r="D10" s="67">
        <v>190</v>
      </c>
      <c r="E10" s="67">
        <v>37</v>
      </c>
      <c r="F10" s="67">
        <v>227</v>
      </c>
      <c r="G10" s="67">
        <v>30</v>
      </c>
      <c r="H10" s="67">
        <v>27</v>
      </c>
      <c r="I10" s="67">
        <v>3</v>
      </c>
      <c r="J10" s="67">
        <v>29</v>
      </c>
      <c r="K10" s="67">
        <v>106</v>
      </c>
      <c r="L10" s="67">
        <v>84</v>
      </c>
      <c r="M10" s="67">
        <v>11</v>
      </c>
      <c r="N10" s="67">
        <v>95</v>
      </c>
      <c r="O10" s="67">
        <v>29</v>
      </c>
      <c r="P10" s="67">
        <v>23</v>
      </c>
      <c r="Q10" s="67">
        <v>6</v>
      </c>
      <c r="R10" s="67">
        <v>33</v>
      </c>
      <c r="S10" s="67">
        <v>3</v>
      </c>
      <c r="T10" s="67">
        <v>34</v>
      </c>
      <c r="U10" s="67">
        <v>10</v>
      </c>
      <c r="V10" s="67">
        <v>29</v>
      </c>
      <c r="W10" s="67">
        <v>0</v>
      </c>
      <c r="X10" s="67">
        <v>0</v>
      </c>
      <c r="Y10" s="67">
        <v>0</v>
      </c>
      <c r="Z10" s="67">
        <v>0</v>
      </c>
      <c r="AA10" s="67">
        <v>5</v>
      </c>
      <c r="AB10" s="67">
        <v>29</v>
      </c>
      <c r="AC10" s="67">
        <v>16</v>
      </c>
      <c r="AD10" s="67">
        <v>45</v>
      </c>
    </row>
    <row r="11" spans="1:30" ht="15.6" x14ac:dyDescent="0.3">
      <c r="A11" s="238">
        <v>5</v>
      </c>
      <c r="B11" s="262" t="s">
        <v>24</v>
      </c>
      <c r="C11" s="67">
        <v>204</v>
      </c>
      <c r="D11" s="67">
        <v>176</v>
      </c>
      <c r="E11" s="67">
        <v>13</v>
      </c>
      <c r="F11" s="67">
        <v>189</v>
      </c>
      <c r="G11" s="67">
        <v>9</v>
      </c>
      <c r="H11" s="67">
        <v>11</v>
      </c>
      <c r="I11" s="67">
        <v>4</v>
      </c>
      <c r="J11" s="67">
        <v>15</v>
      </c>
      <c r="K11" s="67">
        <v>56</v>
      </c>
      <c r="L11" s="67">
        <v>49</v>
      </c>
      <c r="M11" s="67">
        <v>5</v>
      </c>
      <c r="N11" s="67">
        <v>54</v>
      </c>
      <c r="O11" s="67">
        <v>6</v>
      </c>
      <c r="P11" s="67">
        <v>4</v>
      </c>
      <c r="Q11" s="67">
        <v>2</v>
      </c>
      <c r="R11" s="67">
        <v>6</v>
      </c>
      <c r="S11" s="67">
        <v>8</v>
      </c>
      <c r="T11" s="67">
        <v>11</v>
      </c>
      <c r="U11" s="67">
        <v>0</v>
      </c>
      <c r="V11" s="67">
        <v>11</v>
      </c>
      <c r="W11" s="67">
        <v>4</v>
      </c>
      <c r="X11" s="67">
        <v>4</v>
      </c>
      <c r="Y11" s="67">
        <v>0</v>
      </c>
      <c r="Z11" s="67">
        <v>4</v>
      </c>
      <c r="AA11" s="67">
        <v>4</v>
      </c>
      <c r="AB11" s="67">
        <v>76</v>
      </c>
      <c r="AC11" s="67">
        <v>13</v>
      </c>
      <c r="AD11" s="67">
        <v>89</v>
      </c>
    </row>
    <row r="12" spans="1:30" ht="15.6" x14ac:dyDescent="0.3">
      <c r="A12" s="238">
        <v>6</v>
      </c>
      <c r="B12" s="262" t="s">
        <v>37</v>
      </c>
      <c r="C12" s="67">
        <v>430</v>
      </c>
      <c r="D12" s="67">
        <v>351</v>
      </c>
      <c r="E12" s="67">
        <v>79</v>
      </c>
      <c r="F12" s="67">
        <v>430</v>
      </c>
      <c r="G12" s="67">
        <v>262</v>
      </c>
      <c r="H12" s="67">
        <v>33</v>
      </c>
      <c r="I12" s="67">
        <v>9</v>
      </c>
      <c r="J12" s="67">
        <v>262</v>
      </c>
      <c r="K12" s="67">
        <v>169</v>
      </c>
      <c r="L12" s="67">
        <v>135</v>
      </c>
      <c r="M12" s="67">
        <v>34</v>
      </c>
      <c r="N12" s="67">
        <v>169</v>
      </c>
      <c r="O12" s="67">
        <v>63</v>
      </c>
      <c r="P12" s="67">
        <v>49</v>
      </c>
      <c r="Q12" s="67">
        <v>14</v>
      </c>
      <c r="R12" s="67">
        <v>63</v>
      </c>
      <c r="S12" s="67">
        <v>49</v>
      </c>
      <c r="T12" s="67">
        <v>154</v>
      </c>
      <c r="U12" s="67">
        <v>42</v>
      </c>
      <c r="V12" s="67">
        <v>196</v>
      </c>
      <c r="W12" s="67">
        <v>15</v>
      </c>
      <c r="X12" s="67">
        <v>43</v>
      </c>
      <c r="Y12" s="67">
        <v>11</v>
      </c>
      <c r="Z12" s="67">
        <v>52</v>
      </c>
      <c r="AA12" s="67">
        <v>1</v>
      </c>
      <c r="AB12" s="67">
        <v>9</v>
      </c>
      <c r="AC12" s="67">
        <v>1</v>
      </c>
      <c r="AD12" s="67">
        <v>10</v>
      </c>
    </row>
    <row r="13" spans="1:30" ht="15.6" x14ac:dyDescent="0.3">
      <c r="A13" s="238">
        <v>7</v>
      </c>
      <c r="B13" s="262" t="s">
        <v>38</v>
      </c>
      <c r="C13" s="67">
        <v>147</v>
      </c>
      <c r="D13" s="67">
        <v>117</v>
      </c>
      <c r="E13" s="67">
        <v>30</v>
      </c>
      <c r="F13" s="67">
        <v>147</v>
      </c>
      <c r="G13" s="67">
        <v>25</v>
      </c>
      <c r="H13" s="67">
        <v>23</v>
      </c>
      <c r="I13" s="67">
        <v>2</v>
      </c>
      <c r="J13" s="67">
        <v>25</v>
      </c>
      <c r="K13" s="67">
        <v>83</v>
      </c>
      <c r="L13" s="67">
        <v>70</v>
      </c>
      <c r="M13" s="67">
        <v>13</v>
      </c>
      <c r="N13" s="67">
        <v>83</v>
      </c>
      <c r="O13" s="67">
        <v>33</v>
      </c>
      <c r="P13" s="67">
        <v>30</v>
      </c>
      <c r="Q13" s="67">
        <v>3</v>
      </c>
      <c r="R13" s="67">
        <v>33</v>
      </c>
      <c r="S13" s="67">
        <v>10</v>
      </c>
      <c r="T13" s="67">
        <v>20</v>
      </c>
      <c r="U13" s="67">
        <v>8</v>
      </c>
      <c r="V13" s="67">
        <v>28</v>
      </c>
      <c r="W13" s="67">
        <v>7</v>
      </c>
      <c r="X13" s="67">
        <v>15</v>
      </c>
      <c r="Y13" s="67">
        <v>5</v>
      </c>
      <c r="Z13" s="67">
        <v>20</v>
      </c>
      <c r="AA13" s="67">
        <v>3</v>
      </c>
      <c r="AB13" s="67">
        <v>50</v>
      </c>
      <c r="AC13" s="67">
        <v>17</v>
      </c>
      <c r="AD13" s="67">
        <v>67</v>
      </c>
    </row>
    <row r="14" spans="1:30" ht="15.6" x14ac:dyDescent="0.3">
      <c r="A14" s="238">
        <v>8</v>
      </c>
      <c r="B14" s="262" t="s">
        <v>39</v>
      </c>
      <c r="C14" s="67">
        <v>244</v>
      </c>
      <c r="D14" s="67">
        <v>217</v>
      </c>
      <c r="E14" s="67">
        <v>27</v>
      </c>
      <c r="F14" s="67">
        <v>244</v>
      </c>
      <c r="G14" s="67">
        <v>47</v>
      </c>
      <c r="H14" s="67">
        <v>36</v>
      </c>
      <c r="I14" s="67">
        <v>6</v>
      </c>
      <c r="J14" s="67">
        <v>42</v>
      </c>
      <c r="K14" s="67">
        <v>222</v>
      </c>
      <c r="L14" s="67">
        <v>198</v>
      </c>
      <c r="M14" s="67">
        <v>20</v>
      </c>
      <c r="N14" s="67">
        <v>218</v>
      </c>
      <c r="O14" s="67">
        <v>113</v>
      </c>
      <c r="P14" s="67">
        <v>104</v>
      </c>
      <c r="Q14" s="67">
        <v>10</v>
      </c>
      <c r="R14" s="67">
        <v>114</v>
      </c>
      <c r="S14" s="67">
        <v>11</v>
      </c>
      <c r="T14" s="67">
        <v>30</v>
      </c>
      <c r="U14" s="67">
        <v>6</v>
      </c>
      <c r="V14" s="67">
        <v>36</v>
      </c>
      <c r="W14" s="67">
        <v>14</v>
      </c>
      <c r="X14" s="67">
        <v>27</v>
      </c>
      <c r="Y14" s="67">
        <v>17</v>
      </c>
      <c r="Z14" s="67">
        <v>44</v>
      </c>
      <c r="AA14" s="67">
        <v>14</v>
      </c>
      <c r="AB14" s="67">
        <v>89</v>
      </c>
      <c r="AC14" s="67">
        <v>9</v>
      </c>
      <c r="AD14" s="67">
        <v>98</v>
      </c>
    </row>
    <row r="15" spans="1:30" ht="15.6" x14ac:dyDescent="0.3">
      <c r="A15" s="238"/>
      <c r="B15" s="264" t="s">
        <v>47</v>
      </c>
      <c r="C15" s="265">
        <v>1754</v>
      </c>
      <c r="D15" s="265">
        <v>1459</v>
      </c>
      <c r="E15" s="265">
        <v>245</v>
      </c>
      <c r="F15" s="265">
        <v>1704</v>
      </c>
      <c r="G15" s="265">
        <v>479</v>
      </c>
      <c r="H15" s="265">
        <v>223</v>
      </c>
      <c r="I15" s="265">
        <v>37</v>
      </c>
      <c r="J15" s="265">
        <v>479</v>
      </c>
      <c r="K15" s="265">
        <v>833</v>
      </c>
      <c r="L15" s="265">
        <v>710</v>
      </c>
      <c r="M15" s="265">
        <v>106</v>
      </c>
      <c r="N15" s="265">
        <v>811</v>
      </c>
      <c r="O15" s="265">
        <v>292</v>
      </c>
      <c r="P15" s="265">
        <v>252</v>
      </c>
      <c r="Q15" s="265">
        <v>41</v>
      </c>
      <c r="R15" s="265">
        <v>294</v>
      </c>
      <c r="S15" s="265">
        <v>96</v>
      </c>
      <c r="T15" s="265">
        <v>311</v>
      </c>
      <c r="U15" s="265">
        <v>95</v>
      </c>
      <c r="V15" s="265">
        <v>391</v>
      </c>
      <c r="W15" s="265">
        <v>48</v>
      </c>
      <c r="X15" s="265">
        <v>122</v>
      </c>
      <c r="Y15" s="265">
        <v>39</v>
      </c>
      <c r="Z15" s="265">
        <v>157</v>
      </c>
      <c r="AA15" s="266">
        <v>74</v>
      </c>
      <c r="AB15" s="266">
        <v>432</v>
      </c>
      <c r="AC15" s="266">
        <v>90</v>
      </c>
      <c r="AD15" s="266">
        <v>522</v>
      </c>
    </row>
  </sheetData>
  <mergeCells count="1">
    <mergeCell ref="B4:L4"/>
  </mergeCells>
  <printOptions horizontalCentered="1" verticalCentered="1"/>
  <pageMargins left="0.7" right="0.7" top="0.75" bottom="0.75" header="0.3" footer="0.3"/>
  <pageSetup scale="4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DFFC9-0700-4DC7-A059-3269A9AA8B77}">
  <sheetPr>
    <pageSetUpPr fitToPage="1"/>
  </sheetPr>
  <dimension ref="A5:N17"/>
  <sheetViews>
    <sheetView workbookViewId="0">
      <selection activeCell="C10" sqref="C10"/>
    </sheetView>
  </sheetViews>
  <sheetFormatPr defaultColWidth="11.5546875" defaultRowHeight="14.4" x14ac:dyDescent="0.3"/>
  <cols>
    <col min="1" max="1" width="6.77734375" customWidth="1"/>
    <col min="2" max="2" width="18.109375" customWidth="1"/>
  </cols>
  <sheetData>
    <row r="5" spans="1:14" ht="20.399999999999999" x14ac:dyDescent="0.3">
      <c r="A5" s="362" t="s">
        <v>243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</row>
    <row r="6" spans="1:14" x14ac:dyDescent="0.3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</row>
    <row r="7" spans="1:14" ht="15.6" x14ac:dyDescent="0.3">
      <c r="A7" s="278"/>
      <c r="B7" s="289" t="s">
        <v>247</v>
      </c>
      <c r="C7" s="278"/>
      <c r="D7" s="278"/>
      <c r="E7" s="278"/>
      <c r="F7" s="278"/>
      <c r="G7" s="290"/>
      <c r="H7" s="278"/>
      <c r="I7" s="278"/>
      <c r="J7" s="278"/>
      <c r="K7" s="291"/>
      <c r="L7" s="291"/>
      <c r="M7" s="291"/>
      <c r="N7" s="291"/>
    </row>
    <row r="8" spans="1:14" s="57" customFormat="1" ht="15.6" x14ac:dyDescent="0.3">
      <c r="A8" s="292" t="s">
        <v>210</v>
      </c>
      <c r="B8" s="293" t="s">
        <v>2</v>
      </c>
      <c r="C8" s="294" t="s">
        <v>244</v>
      </c>
      <c r="D8" s="295" t="s">
        <v>52</v>
      </c>
      <c r="E8" s="296" t="s">
        <v>53</v>
      </c>
      <c r="F8" s="297" t="s">
        <v>202</v>
      </c>
      <c r="G8" s="294" t="s">
        <v>245</v>
      </c>
      <c r="H8" s="295" t="s">
        <v>52</v>
      </c>
      <c r="I8" s="296" t="s">
        <v>53</v>
      </c>
      <c r="J8" s="298" t="s">
        <v>202</v>
      </c>
      <c r="K8" s="294" t="s">
        <v>246</v>
      </c>
      <c r="L8" s="295" t="s">
        <v>52</v>
      </c>
      <c r="M8" s="296" t="s">
        <v>53</v>
      </c>
      <c r="N8" s="297" t="s">
        <v>202</v>
      </c>
    </row>
    <row r="9" spans="1:14" ht="15.6" x14ac:dyDescent="0.3">
      <c r="A9" s="299">
        <v>1</v>
      </c>
      <c r="B9" s="300" t="s">
        <v>60</v>
      </c>
      <c r="C9" s="301"/>
      <c r="D9" s="302"/>
      <c r="E9" s="303"/>
      <c r="F9" s="304"/>
      <c r="G9" s="305">
        <v>35</v>
      </c>
      <c r="H9" s="303">
        <v>44</v>
      </c>
      <c r="I9" s="303">
        <v>2</v>
      </c>
      <c r="J9" s="303">
        <v>53</v>
      </c>
      <c r="K9" s="306">
        <v>2</v>
      </c>
      <c r="L9" s="302">
        <v>8</v>
      </c>
      <c r="M9" s="303">
        <v>19</v>
      </c>
      <c r="N9" s="304">
        <v>26</v>
      </c>
    </row>
    <row r="10" spans="1:14" ht="15.6" x14ac:dyDescent="0.3">
      <c r="A10" s="299">
        <v>2</v>
      </c>
      <c r="B10" s="300" t="s">
        <v>13</v>
      </c>
      <c r="C10" s="301"/>
      <c r="D10" s="302"/>
      <c r="E10" s="303"/>
      <c r="F10" s="304"/>
      <c r="G10" s="305">
        <v>1</v>
      </c>
      <c r="H10" s="303">
        <v>10</v>
      </c>
      <c r="I10" s="307">
        <v>0</v>
      </c>
      <c r="J10" s="303">
        <v>10</v>
      </c>
      <c r="K10" s="306">
        <v>6</v>
      </c>
      <c r="L10" s="302">
        <v>38</v>
      </c>
      <c r="M10" s="303">
        <v>8</v>
      </c>
      <c r="N10" s="304">
        <v>46</v>
      </c>
    </row>
    <row r="11" spans="1:14" ht="15.6" x14ac:dyDescent="0.3">
      <c r="A11" s="299">
        <v>3</v>
      </c>
      <c r="B11" s="300" t="s">
        <v>21</v>
      </c>
      <c r="C11" s="301"/>
      <c r="D11" s="302"/>
      <c r="E11" s="303"/>
      <c r="F11" s="304"/>
      <c r="G11" s="305"/>
      <c r="H11" s="303"/>
      <c r="I11" s="303"/>
      <c r="J11" s="303"/>
      <c r="K11" s="306"/>
      <c r="L11" s="302"/>
      <c r="M11" s="303"/>
      <c r="N11" s="304"/>
    </row>
    <row r="12" spans="1:14" ht="15.6" x14ac:dyDescent="0.3">
      <c r="A12" s="299">
        <v>4</v>
      </c>
      <c r="B12" s="300" t="s">
        <v>22</v>
      </c>
      <c r="C12" s="301">
        <v>1</v>
      </c>
      <c r="D12" s="302">
        <v>19</v>
      </c>
      <c r="E12" s="303">
        <v>2</v>
      </c>
      <c r="F12" s="304">
        <v>21</v>
      </c>
      <c r="G12" s="305">
        <v>1</v>
      </c>
      <c r="H12" s="303">
        <v>23</v>
      </c>
      <c r="I12" s="303">
        <v>4</v>
      </c>
      <c r="J12" s="303">
        <v>27</v>
      </c>
      <c r="K12" s="306">
        <v>1</v>
      </c>
      <c r="L12" s="302">
        <v>14</v>
      </c>
      <c r="M12" s="303">
        <v>3</v>
      </c>
      <c r="N12" s="304">
        <v>18</v>
      </c>
    </row>
    <row r="13" spans="1:14" ht="15.6" x14ac:dyDescent="0.3">
      <c r="A13" s="299">
        <v>5</v>
      </c>
      <c r="B13" s="300" t="s">
        <v>24</v>
      </c>
      <c r="C13" s="301"/>
      <c r="D13" s="302"/>
      <c r="E13" s="303"/>
      <c r="F13" s="304"/>
      <c r="G13" s="305"/>
      <c r="H13" s="303"/>
      <c r="I13" s="303"/>
      <c r="J13" s="303"/>
      <c r="K13" s="306"/>
      <c r="L13" s="302"/>
      <c r="M13" s="303"/>
      <c r="N13" s="304"/>
    </row>
    <row r="14" spans="1:14" ht="15.6" x14ac:dyDescent="0.3">
      <c r="A14" s="299">
        <v>6</v>
      </c>
      <c r="B14" s="300" t="s">
        <v>37</v>
      </c>
      <c r="C14" s="301"/>
      <c r="D14" s="302"/>
      <c r="E14" s="303"/>
      <c r="F14" s="304"/>
      <c r="G14" s="305">
        <v>3</v>
      </c>
      <c r="H14" s="303">
        <v>49</v>
      </c>
      <c r="I14" s="303">
        <v>12</v>
      </c>
      <c r="J14" s="303">
        <v>61</v>
      </c>
      <c r="K14" s="306"/>
      <c r="L14" s="302"/>
      <c r="M14" s="303"/>
      <c r="N14" s="304"/>
    </row>
    <row r="15" spans="1:14" ht="15.6" x14ac:dyDescent="0.3">
      <c r="A15" s="299">
        <v>7</v>
      </c>
      <c r="B15" s="300" t="s">
        <v>38</v>
      </c>
      <c r="C15" s="301"/>
      <c r="D15" s="302"/>
      <c r="E15" s="303"/>
      <c r="F15" s="304"/>
      <c r="G15" s="305"/>
      <c r="H15" s="303"/>
      <c r="I15" s="303"/>
      <c r="J15" s="303"/>
      <c r="K15" s="306"/>
      <c r="L15" s="302"/>
      <c r="M15" s="303"/>
      <c r="N15" s="304"/>
    </row>
    <row r="16" spans="1:14" ht="15.6" x14ac:dyDescent="0.3">
      <c r="A16" s="299">
        <v>8</v>
      </c>
      <c r="B16" s="300" t="s">
        <v>39</v>
      </c>
      <c r="C16" s="301"/>
      <c r="D16" s="302"/>
      <c r="E16" s="303"/>
      <c r="F16" s="304"/>
      <c r="G16" s="305">
        <v>1</v>
      </c>
      <c r="H16" s="303">
        <v>16</v>
      </c>
      <c r="I16" s="303">
        <v>2</v>
      </c>
      <c r="J16" s="303">
        <v>18</v>
      </c>
      <c r="K16" s="306">
        <v>1</v>
      </c>
      <c r="L16" s="302">
        <v>43</v>
      </c>
      <c r="M16" s="303">
        <v>5</v>
      </c>
      <c r="N16" s="304">
        <v>48</v>
      </c>
    </row>
    <row r="17" spans="1:14" ht="15.6" x14ac:dyDescent="0.3">
      <c r="A17" s="308"/>
      <c r="B17" s="308" t="s">
        <v>47</v>
      </c>
      <c r="C17" s="309">
        <v>1</v>
      </c>
      <c r="D17" s="309">
        <v>19</v>
      </c>
      <c r="E17" s="309">
        <v>2</v>
      </c>
      <c r="F17" s="309">
        <v>21</v>
      </c>
      <c r="G17" s="309">
        <v>41</v>
      </c>
      <c r="H17" s="309">
        <v>142</v>
      </c>
      <c r="I17" s="309">
        <v>20</v>
      </c>
      <c r="J17" s="309">
        <v>169</v>
      </c>
      <c r="K17" s="309">
        <v>10</v>
      </c>
      <c r="L17" s="309">
        <v>103</v>
      </c>
      <c r="M17" s="309">
        <v>35</v>
      </c>
      <c r="N17" s="309">
        <v>138</v>
      </c>
    </row>
  </sheetData>
  <mergeCells count="1">
    <mergeCell ref="A5:N5"/>
  </mergeCells>
  <printOptions horizontalCentered="1" verticalCentered="1"/>
  <pageMargins left="0.7" right="0.7" top="0.75" bottom="0.75" header="0.3" footer="0.3"/>
  <pageSetup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525A-FFFD-4E55-91D5-7051626BC488}">
  <sheetPr>
    <pageSetUpPr fitToPage="1"/>
  </sheetPr>
  <dimension ref="A5:H39"/>
  <sheetViews>
    <sheetView workbookViewId="0">
      <selection activeCell="F13" sqref="F13"/>
    </sheetView>
  </sheetViews>
  <sheetFormatPr defaultColWidth="11.44140625" defaultRowHeight="14.4" x14ac:dyDescent="0.3"/>
  <cols>
    <col min="1" max="1" width="8.6640625" customWidth="1"/>
    <col min="2" max="2" width="52.5546875" customWidth="1"/>
    <col min="3" max="3" width="10.88671875" customWidth="1"/>
  </cols>
  <sheetData>
    <row r="5" spans="1:8" ht="24" customHeight="1" x14ac:dyDescent="0.35">
      <c r="A5" s="267" t="s">
        <v>221</v>
      </c>
      <c r="B5" s="267"/>
      <c r="C5" s="267"/>
    </row>
    <row r="6" spans="1:8" ht="24" customHeight="1" x14ac:dyDescent="0.3">
      <c r="A6" s="268" t="s">
        <v>228</v>
      </c>
      <c r="B6" s="268"/>
      <c r="C6" s="268"/>
    </row>
    <row r="8" spans="1:8" ht="30" customHeight="1" x14ac:dyDescent="0.3">
      <c r="A8" s="274" t="s">
        <v>210</v>
      </c>
      <c r="B8" s="274" t="s">
        <v>211</v>
      </c>
      <c r="C8" s="255" t="s">
        <v>212</v>
      </c>
    </row>
    <row r="9" spans="1:8" ht="30" customHeight="1" x14ac:dyDescent="0.3">
      <c r="A9" s="270">
        <v>1</v>
      </c>
      <c r="B9" s="275" t="s">
        <v>222</v>
      </c>
      <c r="C9" s="270">
        <v>4</v>
      </c>
    </row>
    <row r="10" spans="1:8" ht="30" customHeight="1" x14ac:dyDescent="0.3">
      <c r="A10" s="270">
        <v>2</v>
      </c>
      <c r="B10" s="275" t="s">
        <v>223</v>
      </c>
      <c r="C10" s="270">
        <v>20</v>
      </c>
    </row>
    <row r="11" spans="1:8" ht="30" customHeight="1" x14ac:dyDescent="0.3">
      <c r="A11" s="270">
        <v>3</v>
      </c>
      <c r="B11" s="275" t="s">
        <v>224</v>
      </c>
      <c r="C11" s="270">
        <v>0</v>
      </c>
    </row>
    <row r="12" spans="1:8" ht="30" customHeight="1" x14ac:dyDescent="0.3">
      <c r="A12" s="270">
        <v>4</v>
      </c>
      <c r="B12" s="275" t="s">
        <v>225</v>
      </c>
      <c r="C12" s="272">
        <v>4</v>
      </c>
    </row>
    <row r="13" spans="1:8" ht="30" customHeight="1" x14ac:dyDescent="0.3">
      <c r="A13" s="270">
        <v>5</v>
      </c>
      <c r="B13" s="275" t="s">
        <v>226</v>
      </c>
      <c r="C13" s="270">
        <v>20</v>
      </c>
    </row>
    <row r="14" spans="1:8" ht="30" customHeight="1" x14ac:dyDescent="0.3">
      <c r="A14" s="270">
        <v>6</v>
      </c>
      <c r="B14" s="275" t="s">
        <v>227</v>
      </c>
      <c r="C14" s="270">
        <v>2</v>
      </c>
    </row>
    <row r="15" spans="1:8" ht="24" customHeight="1" x14ac:dyDescent="0.35">
      <c r="A15" s="363" t="s">
        <v>209</v>
      </c>
      <c r="B15" s="363"/>
      <c r="C15" s="363"/>
    </row>
    <row r="16" spans="1:8" ht="30" customHeight="1" x14ac:dyDescent="0.3">
      <c r="C16" s="276"/>
      <c r="D16" s="1"/>
      <c r="E16" s="1"/>
      <c r="F16" s="1"/>
      <c r="G16" s="1"/>
      <c r="H16" s="1"/>
    </row>
    <row r="17" spans="1:5" ht="30" customHeight="1" x14ac:dyDescent="0.3">
      <c r="A17" s="255" t="s">
        <v>210</v>
      </c>
      <c r="B17" s="269" t="s">
        <v>211</v>
      </c>
      <c r="C17" s="261" t="s">
        <v>212</v>
      </c>
    </row>
    <row r="18" spans="1:5" ht="30" customHeight="1" x14ac:dyDescent="0.3">
      <c r="A18" s="270">
        <v>1</v>
      </c>
      <c r="B18" s="271" t="s">
        <v>213</v>
      </c>
      <c r="C18" s="272">
        <v>6</v>
      </c>
    </row>
    <row r="19" spans="1:5" ht="30" customHeight="1" x14ac:dyDescent="0.3">
      <c r="A19" s="270">
        <v>2</v>
      </c>
      <c r="B19" s="271" t="s">
        <v>214</v>
      </c>
      <c r="C19" s="272">
        <v>6</v>
      </c>
    </row>
    <row r="20" spans="1:5" ht="30" customHeight="1" x14ac:dyDescent="0.3">
      <c r="A20" s="270">
        <v>3</v>
      </c>
      <c r="B20" s="271" t="s">
        <v>215</v>
      </c>
      <c r="C20" s="272">
        <v>6</v>
      </c>
    </row>
    <row r="21" spans="1:5" ht="30" customHeight="1" x14ac:dyDescent="0.3">
      <c r="A21" s="270">
        <v>4</v>
      </c>
      <c r="B21" s="271" t="s">
        <v>216</v>
      </c>
      <c r="C21" s="272">
        <v>6</v>
      </c>
    </row>
    <row r="22" spans="1:5" ht="30" customHeight="1" x14ac:dyDescent="0.3">
      <c r="A22" s="270">
        <v>5</v>
      </c>
      <c r="B22" s="271" t="s">
        <v>217</v>
      </c>
      <c r="C22" s="272">
        <v>0</v>
      </c>
    </row>
    <row r="23" spans="1:5" ht="30" customHeight="1" x14ac:dyDescent="0.3">
      <c r="A23" s="270">
        <v>6</v>
      </c>
      <c r="B23" s="271" t="s">
        <v>218</v>
      </c>
      <c r="C23" s="272">
        <v>2</v>
      </c>
    </row>
    <row r="24" spans="1:5" ht="30" customHeight="1" x14ac:dyDescent="0.3">
      <c r="A24" s="270">
        <v>7</v>
      </c>
      <c r="B24" s="271" t="s">
        <v>219</v>
      </c>
      <c r="C24" s="273">
        <v>313</v>
      </c>
    </row>
    <row r="25" spans="1:5" ht="30" customHeight="1" x14ac:dyDescent="0.3">
      <c r="A25" s="270">
        <v>8</v>
      </c>
      <c r="B25" s="271" t="s">
        <v>220</v>
      </c>
      <c r="C25" s="272">
        <v>4</v>
      </c>
    </row>
    <row r="27" spans="1:5" ht="15.6" x14ac:dyDescent="0.3">
      <c r="A27" s="369" t="s">
        <v>242</v>
      </c>
      <c r="B27" s="369"/>
      <c r="C27" s="369"/>
      <c r="D27" s="369"/>
      <c r="E27" s="369"/>
    </row>
    <row r="28" spans="1:5" ht="14.4" customHeight="1" x14ac:dyDescent="0.3">
      <c r="A28" s="277"/>
      <c r="B28" s="278"/>
      <c r="C28" s="364" t="s">
        <v>229</v>
      </c>
      <c r="D28" s="365"/>
      <c r="E28" s="366"/>
    </row>
    <row r="29" spans="1:5" x14ac:dyDescent="0.3">
      <c r="A29" s="61" t="s">
        <v>210</v>
      </c>
      <c r="B29" s="61" t="s">
        <v>211</v>
      </c>
      <c r="C29" s="279" t="s">
        <v>230</v>
      </c>
      <c r="D29" s="279" t="s">
        <v>231</v>
      </c>
      <c r="E29" s="279" t="s">
        <v>175</v>
      </c>
    </row>
    <row r="30" spans="1:5" ht="28.8" x14ac:dyDescent="0.3">
      <c r="A30" s="280">
        <v>1</v>
      </c>
      <c r="B30" s="281" t="s">
        <v>232</v>
      </c>
      <c r="C30" s="282">
        <v>2</v>
      </c>
      <c r="D30" s="283">
        <v>75</v>
      </c>
      <c r="E30" s="65">
        <f>SUM(C30:D30)</f>
        <v>77</v>
      </c>
    </row>
    <row r="31" spans="1:5" ht="28.8" x14ac:dyDescent="0.3">
      <c r="A31" s="280">
        <v>2</v>
      </c>
      <c r="B31" s="281" t="s">
        <v>233</v>
      </c>
      <c r="C31" s="282">
        <v>2</v>
      </c>
      <c r="D31" s="283">
        <v>75</v>
      </c>
      <c r="E31" s="65">
        <f t="shared" ref="E31:E37" si="0">SUM(C31:D31)</f>
        <v>77</v>
      </c>
    </row>
    <row r="32" spans="1:5" ht="28.8" x14ac:dyDescent="0.3">
      <c r="A32" s="280">
        <v>3</v>
      </c>
      <c r="B32" s="281" t="s">
        <v>234</v>
      </c>
      <c r="C32" s="282">
        <v>2</v>
      </c>
      <c r="D32" s="283">
        <v>75</v>
      </c>
      <c r="E32" s="65">
        <f t="shared" si="0"/>
        <v>77</v>
      </c>
    </row>
    <row r="33" spans="1:5" ht="28.8" x14ac:dyDescent="0.3">
      <c r="A33" s="280">
        <v>4</v>
      </c>
      <c r="B33" s="281" t="s">
        <v>235</v>
      </c>
      <c r="C33" s="282">
        <v>0</v>
      </c>
      <c r="D33" s="283">
        <v>1</v>
      </c>
      <c r="E33" s="65">
        <f t="shared" si="0"/>
        <v>1</v>
      </c>
    </row>
    <row r="34" spans="1:5" ht="28.8" x14ac:dyDescent="0.3">
      <c r="A34" s="280">
        <v>5</v>
      </c>
      <c r="B34" s="281" t="s">
        <v>236</v>
      </c>
      <c r="C34" s="282">
        <v>7</v>
      </c>
      <c r="D34" s="283">
        <v>7</v>
      </c>
      <c r="E34" s="65">
        <f t="shared" si="0"/>
        <v>14</v>
      </c>
    </row>
    <row r="35" spans="1:5" x14ac:dyDescent="0.3">
      <c r="A35" s="280">
        <v>6</v>
      </c>
      <c r="B35" s="281" t="s">
        <v>237</v>
      </c>
      <c r="C35" s="367">
        <v>1</v>
      </c>
      <c r="D35" s="368"/>
      <c r="E35" s="65">
        <f t="shared" si="0"/>
        <v>1</v>
      </c>
    </row>
    <row r="36" spans="1:5" x14ac:dyDescent="0.3">
      <c r="A36" s="280">
        <v>7</v>
      </c>
      <c r="B36" s="281" t="s">
        <v>238</v>
      </c>
      <c r="C36" s="284">
        <v>552.28</v>
      </c>
      <c r="D36" s="285">
        <v>154.61000000000001</v>
      </c>
      <c r="E36" s="286">
        <f t="shared" si="0"/>
        <v>706.89</v>
      </c>
    </row>
    <row r="37" spans="1:5" ht="28.8" x14ac:dyDescent="0.3">
      <c r="A37" s="280">
        <v>8</v>
      </c>
      <c r="B37" s="281" t="s">
        <v>239</v>
      </c>
      <c r="C37" s="284">
        <v>158267.64000000001</v>
      </c>
      <c r="D37" s="287">
        <v>49016.12</v>
      </c>
      <c r="E37" s="286">
        <f t="shared" si="0"/>
        <v>207283.76</v>
      </c>
    </row>
    <row r="38" spans="1:5" x14ac:dyDescent="0.3">
      <c r="A38" s="280">
        <v>9</v>
      </c>
      <c r="B38" s="281" t="s">
        <v>240</v>
      </c>
      <c r="C38" s="367">
        <v>12</v>
      </c>
      <c r="D38" s="368"/>
      <c r="E38" s="283">
        <f t="shared" ref="E38" si="1">SUM(C38:D38)</f>
        <v>12</v>
      </c>
    </row>
    <row r="39" spans="1:5" x14ac:dyDescent="0.3">
      <c r="A39" s="288">
        <v>10</v>
      </c>
      <c r="B39" s="281" t="s">
        <v>241</v>
      </c>
      <c r="C39" s="367">
        <v>0</v>
      </c>
      <c r="D39" s="368"/>
      <c r="E39" s="283">
        <f t="shared" ref="E39" si="2">SUM(C39:D39)</f>
        <v>0</v>
      </c>
    </row>
  </sheetData>
  <mergeCells count="6">
    <mergeCell ref="A15:C15"/>
    <mergeCell ref="C28:E28"/>
    <mergeCell ref="C35:D35"/>
    <mergeCell ref="C38:D38"/>
    <mergeCell ref="C39:D39"/>
    <mergeCell ref="A27:E27"/>
  </mergeCells>
  <printOptions horizontalCentered="1"/>
  <pageMargins left="0" right="0" top="0.74803149606299213" bottom="0.74803149606299213" header="0.31496062992125984" footer="0.31496062992125984"/>
  <pageSetup scale="7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9D89-1DF3-4310-A511-3E85F5387596}">
  <sheetPr>
    <pageSetUpPr fitToPage="1"/>
  </sheetPr>
  <dimension ref="A4:Z66"/>
  <sheetViews>
    <sheetView workbookViewId="0">
      <selection activeCell="D1" sqref="D1"/>
    </sheetView>
  </sheetViews>
  <sheetFormatPr defaultColWidth="11.5546875" defaultRowHeight="14.4" x14ac:dyDescent="0.3"/>
  <cols>
    <col min="2" max="2" width="15" bestFit="1" customWidth="1"/>
    <col min="3" max="3" width="33.77734375" customWidth="1"/>
    <col min="4" max="4" width="20.88671875" customWidth="1"/>
    <col min="6" max="6" width="15.109375" customWidth="1"/>
    <col min="7" max="7" width="18.21875" customWidth="1"/>
    <col min="8" max="8" width="14.44140625" customWidth="1"/>
  </cols>
  <sheetData>
    <row r="4" spans="1:8" x14ac:dyDescent="0.3">
      <c r="A4" s="310"/>
      <c r="B4" s="310"/>
      <c r="C4" s="310"/>
      <c r="D4" s="310"/>
      <c r="E4" s="310"/>
      <c r="F4" s="310"/>
      <c r="G4" s="310"/>
      <c r="H4" s="310"/>
    </row>
    <row r="5" spans="1:8" x14ac:dyDescent="0.3">
      <c r="A5" s="372" t="s">
        <v>0</v>
      </c>
      <c r="B5" s="372"/>
      <c r="C5" s="372"/>
      <c r="D5" s="372"/>
      <c r="E5" s="372"/>
      <c r="F5" s="372"/>
      <c r="G5" s="372"/>
      <c r="H5" s="372"/>
    </row>
    <row r="6" spans="1:8" x14ac:dyDescent="0.3">
      <c r="A6" s="3"/>
      <c r="B6" s="2"/>
      <c r="C6" s="2"/>
      <c r="D6" s="2"/>
      <c r="E6" s="2"/>
      <c r="F6" s="2"/>
      <c r="G6" s="2"/>
      <c r="H6" s="2"/>
    </row>
    <row r="7" spans="1:8" x14ac:dyDescent="0.3">
      <c r="A7" s="373" t="s">
        <v>1</v>
      </c>
      <c r="B7" s="373"/>
      <c r="C7" s="373"/>
      <c r="D7" s="373"/>
      <c r="E7" s="373"/>
      <c r="F7" s="373"/>
      <c r="G7" s="373"/>
      <c r="H7" s="374"/>
    </row>
    <row r="8" spans="1:8" ht="39.6" x14ac:dyDescent="0.3">
      <c r="A8" s="4"/>
      <c r="B8" s="5" t="s">
        <v>2</v>
      </c>
      <c r="C8" s="6" t="s">
        <v>3</v>
      </c>
      <c r="D8" s="7" t="s">
        <v>4</v>
      </c>
      <c r="E8" s="8" t="s">
        <v>5</v>
      </c>
      <c r="F8" s="8" t="s">
        <v>6</v>
      </c>
      <c r="G8" s="8" t="s">
        <v>7</v>
      </c>
      <c r="H8" s="9" t="s">
        <v>8</v>
      </c>
    </row>
    <row r="9" spans="1:8" ht="15.6" x14ac:dyDescent="0.3">
      <c r="A9" s="370">
        <v>1</v>
      </c>
      <c r="B9" s="371" t="s">
        <v>9</v>
      </c>
      <c r="C9" s="11" t="s">
        <v>10</v>
      </c>
      <c r="D9" s="11" t="s">
        <v>11</v>
      </c>
      <c r="E9" s="12">
        <v>2</v>
      </c>
      <c r="F9" s="12">
        <v>1</v>
      </c>
      <c r="G9" s="13"/>
      <c r="H9" s="12">
        <v>10</v>
      </c>
    </row>
    <row r="10" spans="1:8" ht="15.6" x14ac:dyDescent="0.3">
      <c r="A10" s="370"/>
      <c r="B10" s="371"/>
      <c r="C10" s="14" t="s">
        <v>12</v>
      </c>
      <c r="D10" s="11" t="s">
        <v>11</v>
      </c>
      <c r="E10" s="12">
        <v>1</v>
      </c>
      <c r="F10" s="12">
        <v>1</v>
      </c>
      <c r="G10" s="13"/>
      <c r="H10" s="12">
        <v>15</v>
      </c>
    </row>
    <row r="11" spans="1:8" x14ac:dyDescent="0.3">
      <c r="A11" s="370"/>
      <c r="B11" s="371"/>
      <c r="C11" s="15"/>
      <c r="D11" s="15"/>
      <c r="E11" s="16"/>
      <c r="F11" s="16"/>
      <c r="G11" s="17"/>
      <c r="H11" s="17"/>
    </row>
    <row r="12" spans="1:8" x14ac:dyDescent="0.3">
      <c r="A12" s="370"/>
      <c r="B12" s="371"/>
      <c r="C12" s="18"/>
      <c r="D12" s="18"/>
      <c r="E12" s="16"/>
      <c r="F12" s="16"/>
      <c r="G12" s="17"/>
      <c r="H12" s="17"/>
    </row>
    <row r="13" spans="1:8" ht="15.6" x14ac:dyDescent="0.3">
      <c r="A13" s="370">
        <v>2</v>
      </c>
      <c r="B13" s="371" t="s">
        <v>13</v>
      </c>
      <c r="C13" s="19" t="s">
        <v>14</v>
      </c>
      <c r="D13" s="20" t="s">
        <v>15</v>
      </c>
      <c r="E13" s="21">
        <v>10</v>
      </c>
      <c r="F13" s="21">
        <v>8</v>
      </c>
      <c r="G13" s="22"/>
      <c r="H13" s="22">
        <v>20</v>
      </c>
    </row>
    <row r="14" spans="1:8" ht="15.6" x14ac:dyDescent="0.3">
      <c r="A14" s="370"/>
      <c r="B14" s="371"/>
      <c r="C14" s="23" t="s">
        <v>16</v>
      </c>
      <c r="D14" s="20" t="s">
        <v>15</v>
      </c>
      <c r="E14" s="24">
        <v>2</v>
      </c>
      <c r="F14" s="22">
        <v>0.5</v>
      </c>
      <c r="G14" s="22"/>
      <c r="H14" s="22">
        <v>17</v>
      </c>
    </row>
    <row r="15" spans="1:8" ht="15.6" x14ac:dyDescent="0.3">
      <c r="A15" s="370"/>
      <c r="B15" s="371"/>
      <c r="C15" s="23" t="s">
        <v>17</v>
      </c>
      <c r="D15" s="20" t="s">
        <v>15</v>
      </c>
      <c r="E15" s="25">
        <v>5</v>
      </c>
      <c r="F15" s="25">
        <v>5</v>
      </c>
      <c r="G15" s="22"/>
      <c r="H15" s="25">
        <v>20</v>
      </c>
    </row>
    <row r="16" spans="1:8" ht="15.6" x14ac:dyDescent="0.3">
      <c r="A16" s="370"/>
      <c r="B16" s="371"/>
      <c r="C16" s="23" t="s">
        <v>18</v>
      </c>
      <c r="D16" s="20" t="s">
        <v>15</v>
      </c>
      <c r="E16" s="26">
        <v>6</v>
      </c>
      <c r="F16" s="26">
        <v>1</v>
      </c>
      <c r="G16" s="26"/>
      <c r="H16" s="26">
        <v>19</v>
      </c>
    </row>
    <row r="17" spans="1:8" ht="15.6" x14ac:dyDescent="0.3">
      <c r="A17" s="370"/>
      <c r="B17" s="371"/>
      <c r="C17" s="23" t="s">
        <v>19</v>
      </c>
      <c r="D17" s="27" t="s">
        <v>20</v>
      </c>
      <c r="E17" s="26">
        <v>2</v>
      </c>
      <c r="F17" s="26">
        <v>1</v>
      </c>
      <c r="G17" s="26"/>
      <c r="H17" s="26">
        <v>5</v>
      </c>
    </row>
    <row r="18" spans="1:8" ht="15.6" x14ac:dyDescent="0.3">
      <c r="A18" s="370">
        <v>3</v>
      </c>
      <c r="B18" s="371" t="s">
        <v>21</v>
      </c>
      <c r="C18" s="28"/>
      <c r="D18" s="28"/>
      <c r="E18" s="29"/>
      <c r="F18" s="29"/>
      <c r="G18" s="30"/>
      <c r="H18" s="31"/>
    </row>
    <row r="19" spans="1:8" ht="15.6" x14ac:dyDescent="0.3">
      <c r="A19" s="370"/>
      <c r="B19" s="371"/>
      <c r="C19" s="28"/>
      <c r="D19" s="28"/>
      <c r="E19" s="29"/>
      <c r="F19" s="29"/>
      <c r="G19" s="30"/>
      <c r="H19" s="31"/>
    </row>
    <row r="20" spans="1:8" ht="15.6" x14ac:dyDescent="0.3">
      <c r="A20" s="370">
        <v>4</v>
      </c>
      <c r="B20" s="371" t="s">
        <v>22</v>
      </c>
      <c r="C20" s="32" t="s">
        <v>23</v>
      </c>
      <c r="D20" s="23" t="s">
        <v>11</v>
      </c>
      <c r="E20" s="24">
        <v>12</v>
      </c>
      <c r="F20" s="24">
        <v>5</v>
      </c>
      <c r="G20" s="30"/>
      <c r="H20" s="33">
        <v>120</v>
      </c>
    </row>
    <row r="21" spans="1:8" ht="15.6" x14ac:dyDescent="0.3">
      <c r="A21" s="370"/>
      <c r="B21" s="371"/>
      <c r="C21" s="34"/>
      <c r="D21" s="34"/>
      <c r="E21" s="35"/>
      <c r="F21" s="35"/>
      <c r="G21" s="30"/>
      <c r="H21" s="36"/>
    </row>
    <row r="22" spans="1:8" ht="15.6" x14ac:dyDescent="0.3">
      <c r="A22" s="370"/>
      <c r="B22" s="371"/>
      <c r="C22" s="34"/>
      <c r="D22" s="34"/>
      <c r="E22" s="35"/>
      <c r="F22" s="35"/>
      <c r="G22" s="37"/>
      <c r="H22" s="36"/>
    </row>
    <row r="23" spans="1:8" ht="15.6" x14ac:dyDescent="0.3">
      <c r="A23" s="370">
        <v>5</v>
      </c>
      <c r="B23" s="371" t="s">
        <v>24</v>
      </c>
      <c r="C23" s="20" t="s">
        <v>25</v>
      </c>
      <c r="D23" s="20" t="s">
        <v>15</v>
      </c>
      <c r="E23" s="38">
        <v>5</v>
      </c>
      <c r="F23" s="38">
        <v>2</v>
      </c>
      <c r="G23" s="39"/>
      <c r="H23" s="38">
        <v>300</v>
      </c>
    </row>
    <row r="24" spans="1:8" ht="15.6" x14ac:dyDescent="0.3">
      <c r="A24" s="370"/>
      <c r="B24" s="371"/>
      <c r="C24" s="11" t="s">
        <v>26</v>
      </c>
      <c r="D24" s="20" t="s">
        <v>15</v>
      </c>
      <c r="E24" s="38">
        <v>5</v>
      </c>
      <c r="F24" s="38">
        <v>3</v>
      </c>
      <c r="G24" s="39"/>
      <c r="H24" s="38">
        <v>200</v>
      </c>
    </row>
    <row r="25" spans="1:8" ht="15.6" x14ac:dyDescent="0.3">
      <c r="A25" s="370"/>
      <c r="B25" s="371"/>
      <c r="C25" s="20" t="s">
        <v>27</v>
      </c>
      <c r="D25" s="20" t="s">
        <v>28</v>
      </c>
      <c r="E25" s="38">
        <v>6</v>
      </c>
      <c r="F25" s="38">
        <v>5</v>
      </c>
      <c r="G25" s="39"/>
      <c r="H25" s="38">
        <v>200</v>
      </c>
    </row>
    <row r="26" spans="1:8" ht="15.6" x14ac:dyDescent="0.3">
      <c r="A26" s="370"/>
      <c r="B26" s="371"/>
      <c r="C26" s="11" t="s">
        <v>29</v>
      </c>
      <c r="D26" s="20" t="s">
        <v>30</v>
      </c>
      <c r="E26" s="38">
        <v>5</v>
      </c>
      <c r="F26" s="38">
        <v>5</v>
      </c>
      <c r="G26" s="39"/>
      <c r="H26" s="38">
        <v>50</v>
      </c>
    </row>
    <row r="27" spans="1:8" ht="15.6" x14ac:dyDescent="0.3">
      <c r="A27" s="370"/>
      <c r="B27" s="371"/>
      <c r="C27" s="40" t="s">
        <v>31</v>
      </c>
      <c r="D27" s="20" t="s">
        <v>32</v>
      </c>
      <c r="E27" s="38">
        <v>3</v>
      </c>
      <c r="F27" s="38">
        <v>3</v>
      </c>
      <c r="G27" s="39"/>
      <c r="H27" s="38">
        <v>400</v>
      </c>
    </row>
    <row r="28" spans="1:8" ht="15.6" x14ac:dyDescent="0.3">
      <c r="A28" s="370"/>
      <c r="B28" s="371"/>
      <c r="C28" s="11" t="s">
        <v>33</v>
      </c>
      <c r="D28" s="20" t="s">
        <v>32</v>
      </c>
      <c r="E28" s="38">
        <v>2</v>
      </c>
      <c r="F28" s="38">
        <v>2</v>
      </c>
      <c r="G28" s="39"/>
      <c r="H28" s="38"/>
    </row>
    <row r="29" spans="1:8" ht="15.6" x14ac:dyDescent="0.3">
      <c r="A29" s="370"/>
      <c r="B29" s="371"/>
      <c r="C29" s="11" t="s">
        <v>34</v>
      </c>
      <c r="D29" s="20" t="s">
        <v>35</v>
      </c>
      <c r="E29" s="38"/>
      <c r="F29" s="38">
        <v>4</v>
      </c>
      <c r="G29" s="39"/>
      <c r="H29" s="38">
        <v>150</v>
      </c>
    </row>
    <row r="30" spans="1:8" ht="15.6" x14ac:dyDescent="0.3">
      <c r="A30" s="370"/>
      <c r="B30" s="371"/>
      <c r="C30" s="41" t="s">
        <v>36</v>
      </c>
      <c r="D30" s="42" t="s">
        <v>30</v>
      </c>
      <c r="E30" s="13">
        <v>2</v>
      </c>
      <c r="F30" s="13">
        <v>2</v>
      </c>
      <c r="G30" s="39"/>
      <c r="H30" s="43"/>
    </row>
    <row r="31" spans="1:8" ht="15.6" x14ac:dyDescent="0.3">
      <c r="A31" s="370"/>
      <c r="B31" s="371"/>
      <c r="C31" s="44"/>
      <c r="D31" s="44"/>
      <c r="E31" s="43"/>
      <c r="F31" s="43"/>
      <c r="G31" s="39"/>
      <c r="H31" s="43"/>
    </row>
    <row r="32" spans="1:8" ht="15.6" x14ac:dyDescent="0.3">
      <c r="A32" s="375">
        <v>6</v>
      </c>
      <c r="B32" s="371" t="s">
        <v>37</v>
      </c>
      <c r="C32" s="42"/>
      <c r="D32" s="11"/>
      <c r="E32" s="45"/>
      <c r="F32" s="46"/>
      <c r="G32" s="47"/>
      <c r="H32" s="48"/>
    </row>
    <row r="33" spans="1:8" ht="15.6" x14ac:dyDescent="0.3">
      <c r="A33" s="375"/>
      <c r="B33" s="371"/>
      <c r="C33" s="42"/>
      <c r="D33" s="11"/>
      <c r="E33" s="45"/>
      <c r="F33" s="46"/>
      <c r="G33" s="47"/>
      <c r="H33" s="48"/>
    </row>
    <row r="34" spans="1:8" ht="15.6" x14ac:dyDescent="0.3">
      <c r="A34" s="375"/>
      <c r="B34" s="371"/>
      <c r="C34" s="42"/>
      <c r="D34" s="11"/>
      <c r="E34" s="45"/>
      <c r="F34" s="46"/>
      <c r="G34" s="47"/>
      <c r="H34" s="48"/>
    </row>
    <row r="35" spans="1:8" ht="15.6" x14ac:dyDescent="0.3">
      <c r="A35" s="375"/>
      <c r="B35" s="371"/>
      <c r="C35" s="42"/>
      <c r="D35" s="11"/>
      <c r="E35" s="45"/>
      <c r="F35" s="46"/>
      <c r="G35" s="47"/>
      <c r="H35" s="48"/>
    </row>
    <row r="36" spans="1:8" ht="15.6" x14ac:dyDescent="0.3">
      <c r="A36" s="375"/>
      <c r="B36" s="371"/>
      <c r="C36" s="42"/>
      <c r="D36" s="11"/>
      <c r="E36" s="45"/>
      <c r="F36" s="46"/>
      <c r="G36" s="47"/>
      <c r="H36" s="48"/>
    </row>
    <row r="37" spans="1:8" ht="15.6" x14ac:dyDescent="0.3">
      <c r="A37" s="375">
        <v>7</v>
      </c>
      <c r="B37" s="371" t="s">
        <v>38</v>
      </c>
      <c r="C37" s="23"/>
      <c r="D37" s="23"/>
      <c r="E37" s="25"/>
      <c r="F37" s="25"/>
      <c r="G37" s="25"/>
      <c r="H37" s="25"/>
    </row>
    <row r="38" spans="1:8" ht="15.6" x14ac:dyDescent="0.3">
      <c r="A38" s="375"/>
      <c r="B38" s="371"/>
      <c r="C38" s="42"/>
      <c r="D38" s="42"/>
      <c r="E38" s="25"/>
      <c r="F38" s="25"/>
      <c r="G38" s="13"/>
      <c r="H38" s="13"/>
    </row>
    <row r="39" spans="1:8" ht="15.6" x14ac:dyDescent="0.3">
      <c r="A39" s="375"/>
      <c r="B39" s="371"/>
      <c r="C39" s="42"/>
      <c r="D39" s="42"/>
      <c r="E39" s="25"/>
      <c r="F39" s="25"/>
      <c r="G39" s="13"/>
      <c r="H39" s="13"/>
    </row>
    <row r="40" spans="1:8" ht="15.6" x14ac:dyDescent="0.3">
      <c r="A40" s="375"/>
      <c r="B40" s="371"/>
      <c r="C40" s="42"/>
      <c r="D40" s="42"/>
      <c r="E40" s="25"/>
      <c r="F40" s="25"/>
      <c r="G40" s="13"/>
      <c r="H40" s="13"/>
    </row>
    <row r="41" spans="1:8" ht="15.6" x14ac:dyDescent="0.3">
      <c r="A41" s="375"/>
      <c r="B41" s="371"/>
      <c r="C41" s="42"/>
      <c r="D41" s="42"/>
      <c r="E41" s="25"/>
      <c r="F41" s="25"/>
      <c r="G41" s="13"/>
      <c r="H41" s="13"/>
    </row>
    <row r="42" spans="1:8" ht="15.6" x14ac:dyDescent="0.3">
      <c r="A42" s="375"/>
      <c r="B42" s="371"/>
      <c r="C42" s="42"/>
      <c r="D42" s="42"/>
      <c r="E42" s="25"/>
      <c r="F42" s="25"/>
      <c r="G42" s="13"/>
      <c r="H42" s="13"/>
    </row>
    <row r="43" spans="1:8" ht="15.6" x14ac:dyDescent="0.3">
      <c r="A43" s="370">
        <v>8</v>
      </c>
      <c r="B43" s="371" t="s">
        <v>39</v>
      </c>
      <c r="C43" s="42" t="s">
        <v>40</v>
      </c>
      <c r="D43" s="42" t="s">
        <v>11</v>
      </c>
      <c r="E43" s="13">
        <v>6</v>
      </c>
      <c r="F43" s="13">
        <v>4.5</v>
      </c>
      <c r="G43" s="49"/>
      <c r="H43" s="50">
        <v>60</v>
      </c>
    </row>
    <row r="44" spans="1:8" ht="15.6" x14ac:dyDescent="0.3">
      <c r="A44" s="370"/>
      <c r="B44" s="371"/>
      <c r="C44" s="42" t="s">
        <v>41</v>
      </c>
      <c r="D44" s="42" t="s">
        <v>11</v>
      </c>
      <c r="E44" s="13">
        <v>4</v>
      </c>
      <c r="F44" s="13">
        <v>2</v>
      </c>
      <c r="G44" s="49"/>
      <c r="H44" s="50">
        <v>29</v>
      </c>
    </row>
    <row r="45" spans="1:8" ht="15.6" x14ac:dyDescent="0.3">
      <c r="A45" s="370"/>
      <c r="B45" s="371"/>
      <c r="C45" s="42" t="s">
        <v>42</v>
      </c>
      <c r="D45" s="42" t="s">
        <v>11</v>
      </c>
      <c r="E45" s="13">
        <v>10</v>
      </c>
      <c r="F45" s="13">
        <v>3</v>
      </c>
      <c r="G45" s="49"/>
      <c r="H45" s="50">
        <v>2000</v>
      </c>
    </row>
    <row r="46" spans="1:8" ht="15.6" x14ac:dyDescent="0.3">
      <c r="A46" s="370"/>
      <c r="B46" s="371"/>
      <c r="C46" s="42" t="s">
        <v>43</v>
      </c>
      <c r="D46" s="42" t="s">
        <v>11</v>
      </c>
      <c r="E46" s="13">
        <v>13</v>
      </c>
      <c r="F46" s="13">
        <v>2</v>
      </c>
      <c r="G46" s="47"/>
      <c r="H46" s="50">
        <v>500</v>
      </c>
    </row>
    <row r="47" spans="1:8" ht="15.6" x14ac:dyDescent="0.3">
      <c r="A47" s="370"/>
      <c r="B47" s="371"/>
      <c r="C47" s="42" t="s">
        <v>44</v>
      </c>
      <c r="D47" s="42" t="s">
        <v>11</v>
      </c>
      <c r="E47" s="13">
        <v>18</v>
      </c>
      <c r="F47" s="13">
        <v>11</v>
      </c>
      <c r="G47" s="47"/>
      <c r="H47" s="50">
        <v>400</v>
      </c>
    </row>
    <row r="48" spans="1:8" ht="15.6" x14ac:dyDescent="0.3">
      <c r="A48" s="370"/>
      <c r="B48" s="371"/>
      <c r="C48" s="51" t="s">
        <v>45</v>
      </c>
      <c r="D48" s="42" t="s">
        <v>11</v>
      </c>
      <c r="E48" s="13">
        <v>5</v>
      </c>
      <c r="F48" s="13">
        <v>5</v>
      </c>
      <c r="G48" s="47"/>
      <c r="H48" s="50">
        <v>75</v>
      </c>
    </row>
    <row r="49" spans="1:26" ht="15.6" x14ac:dyDescent="0.3">
      <c r="A49" s="370"/>
      <c r="B49" s="371"/>
      <c r="C49" s="42" t="s">
        <v>46</v>
      </c>
      <c r="D49" s="42" t="s">
        <v>11</v>
      </c>
      <c r="E49" s="13">
        <v>4</v>
      </c>
      <c r="F49" s="13">
        <v>4</v>
      </c>
      <c r="G49" s="47"/>
      <c r="H49" s="50">
        <v>50</v>
      </c>
    </row>
    <row r="50" spans="1:26" ht="15.6" x14ac:dyDescent="0.3">
      <c r="A50" s="370"/>
      <c r="B50" s="371"/>
      <c r="C50" s="42"/>
      <c r="D50" s="11"/>
      <c r="E50" s="45"/>
      <c r="F50" s="52"/>
      <c r="G50" s="47"/>
      <c r="H50" s="48"/>
    </row>
    <row r="51" spans="1:26" ht="17.399999999999999" x14ac:dyDescent="0.3">
      <c r="A51" s="53"/>
      <c r="B51" s="54" t="s">
        <v>47</v>
      </c>
      <c r="C51" s="55"/>
      <c r="D51" s="55"/>
      <c r="E51" s="56">
        <f>SUM(E9:E50)</f>
        <v>128</v>
      </c>
      <c r="F51" s="56">
        <f>SUM(F9:F50)</f>
        <v>80</v>
      </c>
      <c r="G51" s="56">
        <f>SUM(G9:G50)</f>
        <v>0</v>
      </c>
      <c r="H51" s="56">
        <f>SUM(H9:H50)</f>
        <v>4640</v>
      </c>
    </row>
    <row r="54" spans="1:26" ht="15.6" x14ac:dyDescent="0.3">
      <c r="A54" s="73" t="s">
        <v>48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5.6" x14ac:dyDescent="0.3">
      <c r="A55" s="57" t="s">
        <v>49</v>
      </c>
      <c r="B55" s="73" t="s">
        <v>50</v>
      </c>
    </row>
    <row r="56" spans="1:26" ht="42.6" customHeight="1" x14ac:dyDescent="0.3">
      <c r="A56" s="59"/>
      <c r="B56" s="60" t="s">
        <v>2</v>
      </c>
      <c r="C56" s="61" t="s">
        <v>51</v>
      </c>
      <c r="D56" s="62" t="s">
        <v>52</v>
      </c>
      <c r="E56" s="63" t="s">
        <v>53</v>
      </c>
      <c r="F56" s="64" t="s">
        <v>54</v>
      </c>
      <c r="G56" s="61" t="s">
        <v>55</v>
      </c>
      <c r="H56" s="62" t="s">
        <v>52</v>
      </c>
      <c r="I56" s="63" t="s">
        <v>53</v>
      </c>
      <c r="J56" s="64" t="s">
        <v>54</v>
      </c>
      <c r="K56" s="61" t="s">
        <v>56</v>
      </c>
      <c r="L56" s="62" t="s">
        <v>52</v>
      </c>
      <c r="M56" s="63" t="s">
        <v>53</v>
      </c>
      <c r="N56" s="64" t="s">
        <v>54</v>
      </c>
      <c r="O56" s="61" t="s">
        <v>57</v>
      </c>
      <c r="P56" s="62" t="s">
        <v>52</v>
      </c>
      <c r="Q56" s="63" t="s">
        <v>53</v>
      </c>
      <c r="R56" s="64" t="s">
        <v>54</v>
      </c>
      <c r="S56" s="61" t="s">
        <v>58</v>
      </c>
      <c r="T56" s="62" t="s">
        <v>52</v>
      </c>
      <c r="U56" s="63" t="s">
        <v>53</v>
      </c>
      <c r="V56" s="64" t="s">
        <v>54</v>
      </c>
      <c r="W56" s="61" t="s">
        <v>59</v>
      </c>
      <c r="X56" s="62" t="s">
        <v>52</v>
      </c>
      <c r="Y56" s="63" t="s">
        <v>53</v>
      </c>
      <c r="Z56" s="64" t="s">
        <v>54</v>
      </c>
    </row>
    <row r="57" spans="1:26" ht="15.6" x14ac:dyDescent="0.3">
      <c r="A57" s="65">
        <v>1</v>
      </c>
      <c r="B57" s="66" t="s">
        <v>60</v>
      </c>
      <c r="C57" s="67"/>
      <c r="D57" s="67"/>
      <c r="E57" s="67"/>
      <c r="F57" s="67"/>
      <c r="G57" s="68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.6" x14ac:dyDescent="0.3">
      <c r="A58" s="65">
        <v>2</v>
      </c>
      <c r="B58" s="69" t="s">
        <v>13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>
        <v>1</v>
      </c>
      <c r="P58" s="67"/>
      <c r="Q58" s="67">
        <v>1</v>
      </c>
      <c r="R58" s="67">
        <v>1</v>
      </c>
      <c r="S58" s="67"/>
      <c r="T58" s="67"/>
      <c r="U58" s="67"/>
      <c r="V58" s="67"/>
      <c r="W58" s="67"/>
      <c r="X58" s="67"/>
      <c r="Y58" s="67"/>
      <c r="Z58" s="67"/>
    </row>
    <row r="59" spans="1:26" ht="15.6" x14ac:dyDescent="0.3">
      <c r="A59" s="65">
        <v>3</v>
      </c>
      <c r="B59" s="66" t="s">
        <v>21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>
        <v>1</v>
      </c>
      <c r="P59" s="67">
        <v>1</v>
      </c>
      <c r="Q59" s="67"/>
      <c r="R59" s="67">
        <v>1</v>
      </c>
      <c r="S59" s="67"/>
      <c r="T59" s="67"/>
      <c r="U59" s="67"/>
      <c r="V59" s="67"/>
      <c r="W59" s="67"/>
      <c r="X59" s="67"/>
      <c r="Y59" s="67"/>
      <c r="Z59" s="67"/>
    </row>
    <row r="60" spans="1:26" ht="15.6" x14ac:dyDescent="0.3">
      <c r="A60" s="65">
        <v>4</v>
      </c>
      <c r="B60" s="66" t="s">
        <v>22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>
        <v>8</v>
      </c>
      <c r="P60" s="67">
        <v>1</v>
      </c>
      <c r="Q60" s="67">
        <v>7</v>
      </c>
      <c r="R60" s="67">
        <v>8</v>
      </c>
      <c r="S60" s="67"/>
      <c r="T60" s="67"/>
      <c r="U60" s="67"/>
      <c r="V60" s="67"/>
      <c r="W60" s="67"/>
      <c r="X60" s="67"/>
      <c r="Y60" s="67"/>
      <c r="Z60" s="67"/>
    </row>
    <row r="61" spans="1:26" ht="15.6" x14ac:dyDescent="0.3">
      <c r="A61" s="65">
        <v>5</v>
      </c>
      <c r="B61" s="66" t="s">
        <v>24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.6" x14ac:dyDescent="0.3">
      <c r="A62" s="65">
        <v>6</v>
      </c>
      <c r="B62" s="66" t="s">
        <v>37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.6" x14ac:dyDescent="0.3">
      <c r="A63" s="65">
        <v>7</v>
      </c>
      <c r="B63" s="66" t="s">
        <v>38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.6" x14ac:dyDescent="0.3">
      <c r="A64" s="65">
        <v>8</v>
      </c>
      <c r="B64" s="66" t="s">
        <v>39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>
        <v>68</v>
      </c>
      <c r="P64" s="67">
        <v>31</v>
      </c>
      <c r="Q64" s="67">
        <v>37</v>
      </c>
      <c r="R64" s="67">
        <v>68</v>
      </c>
      <c r="S64" s="67"/>
      <c r="T64" s="67"/>
      <c r="U64" s="67"/>
      <c r="V64" s="67"/>
      <c r="W64" s="67"/>
      <c r="X64" s="67"/>
      <c r="Y64" s="67"/>
      <c r="Z64" s="67"/>
    </row>
    <row r="65" spans="1:26" ht="15.6" x14ac:dyDescent="0.3">
      <c r="A65" s="65">
        <v>9</v>
      </c>
      <c r="B65" s="70" t="s">
        <v>61</v>
      </c>
      <c r="C65" s="67">
        <v>2</v>
      </c>
      <c r="D65" s="67">
        <v>8</v>
      </c>
      <c r="E65" s="67">
        <v>5</v>
      </c>
      <c r="F65" s="67">
        <v>13</v>
      </c>
      <c r="G65" s="67">
        <v>3</v>
      </c>
      <c r="H65" s="67">
        <v>10</v>
      </c>
      <c r="I65" s="67">
        <v>3</v>
      </c>
      <c r="J65" s="67">
        <v>13</v>
      </c>
      <c r="K65" s="67">
        <v>1</v>
      </c>
      <c r="L65" s="67">
        <v>4</v>
      </c>
      <c r="M65" s="67"/>
      <c r="N65" s="67">
        <v>4</v>
      </c>
      <c r="O65" s="67">
        <v>5</v>
      </c>
      <c r="P65" s="67">
        <v>1</v>
      </c>
      <c r="Q65" s="67">
        <v>4</v>
      </c>
      <c r="R65" s="67">
        <v>5</v>
      </c>
      <c r="S65" s="67"/>
      <c r="T65" s="67"/>
      <c r="U65" s="67"/>
      <c r="V65" s="67"/>
      <c r="W65" s="67"/>
      <c r="X65" s="67"/>
      <c r="Y65" s="67"/>
      <c r="Z65" s="67"/>
    </row>
    <row r="66" spans="1:26" ht="15.6" x14ac:dyDescent="0.3">
      <c r="A66" s="65"/>
      <c r="B66" s="71" t="s">
        <v>47</v>
      </c>
      <c r="C66" s="67">
        <v>2</v>
      </c>
      <c r="D66" s="67">
        <v>8</v>
      </c>
      <c r="E66" s="67">
        <v>5</v>
      </c>
      <c r="F66" s="67">
        <v>13</v>
      </c>
      <c r="G66" s="67">
        <v>3</v>
      </c>
      <c r="H66" s="67">
        <v>10</v>
      </c>
      <c r="I66" s="67">
        <v>3</v>
      </c>
      <c r="J66" s="67">
        <v>13</v>
      </c>
      <c r="K66" s="67">
        <v>1</v>
      </c>
      <c r="L66" s="67">
        <v>4</v>
      </c>
      <c r="M66" s="67"/>
      <c r="N66" s="67">
        <v>4</v>
      </c>
      <c r="O66" s="72">
        <f>SUM(O59:O65)</f>
        <v>82</v>
      </c>
      <c r="P66" s="72">
        <f>SUM(P59:P65)</f>
        <v>34</v>
      </c>
      <c r="Q66" s="72">
        <f>SUM(Q58:Q65)</f>
        <v>49</v>
      </c>
      <c r="R66" s="72">
        <f>SUM(R58:R65)</f>
        <v>83</v>
      </c>
      <c r="S66" s="72"/>
      <c r="T66" s="72"/>
      <c r="U66" s="72"/>
      <c r="V66" s="72">
        <f>SUM(V58:V65)</f>
        <v>0</v>
      </c>
      <c r="W66" s="72"/>
      <c r="X66" s="72"/>
      <c r="Y66" s="72"/>
      <c r="Z66" s="72"/>
    </row>
  </sheetData>
  <mergeCells count="19">
    <mergeCell ref="A32:A36"/>
    <mergeCell ref="B32:B36"/>
    <mergeCell ref="A37:A42"/>
    <mergeCell ref="B37:B42"/>
    <mergeCell ref="A43:A50"/>
    <mergeCell ref="B43:B50"/>
    <mergeCell ref="A18:A19"/>
    <mergeCell ref="B18:B19"/>
    <mergeCell ref="A20:A22"/>
    <mergeCell ref="B20:B22"/>
    <mergeCell ref="A23:A31"/>
    <mergeCell ref="B23:B31"/>
    <mergeCell ref="A13:A17"/>
    <mergeCell ref="B13:B17"/>
    <mergeCell ref="A4:H4"/>
    <mergeCell ref="A5:H5"/>
    <mergeCell ref="A7:H7"/>
    <mergeCell ref="A9:A12"/>
    <mergeCell ref="B9:B12"/>
  </mergeCells>
  <printOptions horizontalCentered="1" verticalCentered="1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Roque Ernesto Zabala Alcantara</cp:lastModifiedBy>
  <cp:lastPrinted>2023-11-20T22:59:45Z</cp:lastPrinted>
  <dcterms:created xsi:type="dcterms:W3CDTF">2023-11-13T15:22:34Z</dcterms:created>
  <dcterms:modified xsi:type="dcterms:W3CDTF">2023-11-20T22:59:49Z</dcterms:modified>
</cp:coreProperties>
</file>