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ownloads\"/>
    </mc:Choice>
  </mc:AlternateContent>
  <xr:revisionPtr revIDLastSave="0" documentId="13_ncr:1_{D241DD09-E928-44AC-B9EC-86DC7E5C4D9B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4" r:id="rId3"/>
    <sheet name="EXTENSIÓN" sheetId="5" r:id="rId4"/>
    <sheet name="CAPACITACIÓN" sheetId="6" r:id="rId5"/>
    <sheet name="M&amp;C" sheetId="7" r:id="rId6"/>
    <sheet name="GRAFICOS" sheetId="3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J61" i="4" l="1"/>
  <c r="I61" i="4"/>
  <c r="N61" i="4" s="1"/>
  <c r="G61" i="4"/>
  <c r="F61" i="4"/>
  <c r="D61" i="4"/>
  <c r="C61" i="4"/>
  <c r="E61" i="4" s="1"/>
  <c r="N60" i="4"/>
  <c r="E60" i="4"/>
  <c r="N59" i="4"/>
  <c r="E59" i="4"/>
  <c r="N58" i="4"/>
  <c r="E58" i="4"/>
  <c r="N57" i="4"/>
  <c r="E57" i="4"/>
  <c r="N56" i="4"/>
  <c r="E56" i="4"/>
  <c r="N55" i="4"/>
  <c r="E55" i="4"/>
  <c r="N54" i="4"/>
  <c r="E54" i="4"/>
  <c r="N53" i="4"/>
  <c r="E53" i="4"/>
  <c r="N52" i="4"/>
  <c r="E52" i="4"/>
  <c r="N51" i="4"/>
  <c r="E51" i="4"/>
  <c r="G46" i="4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l="1"/>
  <c r="H61" i="4"/>
  <c r="L30" i="2"/>
  <c r="K30" i="2"/>
  <c r="J30" i="2"/>
  <c r="I30" i="2"/>
  <c r="F18" i="1" l="1"/>
  <c r="J18" i="1" l="1"/>
  <c r="H18" i="1"/>
  <c r="E18" i="1"/>
  <c r="D18" i="1"/>
  <c r="E30" i="2"/>
  <c r="G10" i="1"/>
  <c r="G11" i="1"/>
  <c r="K14" i="1" l="1"/>
  <c r="G15" i="1" l="1"/>
  <c r="G14" i="1"/>
  <c r="G13" i="1"/>
  <c r="G12" i="1"/>
  <c r="G17" i="1"/>
  <c r="G16" i="1"/>
  <c r="K16" i="1" s="1"/>
  <c r="K15" i="1" l="1"/>
  <c r="I18" i="1"/>
  <c r="M23" i="2"/>
  <c r="D30" i="2" l="1"/>
  <c r="C30" i="2"/>
  <c r="M29" i="2"/>
  <c r="G29" i="2"/>
  <c r="M28" i="2"/>
  <c r="G28" i="2"/>
  <c r="M27" i="2"/>
  <c r="G27" i="2"/>
  <c r="M26" i="2"/>
  <c r="G26" i="2"/>
  <c r="M25" i="2"/>
  <c r="G25" i="2"/>
  <c r="M24" i="2"/>
  <c r="G24" i="2"/>
  <c r="G23" i="2"/>
  <c r="M22" i="2"/>
  <c r="G22" i="2"/>
  <c r="G17" i="2"/>
  <c r="F17" i="2"/>
  <c r="E17" i="2"/>
  <c r="D17" i="2"/>
  <c r="C17" i="2"/>
  <c r="M16" i="2"/>
  <c r="H16" i="2"/>
  <c r="M15" i="2"/>
  <c r="H15" i="2"/>
  <c r="H14" i="2"/>
  <c r="H13" i="2"/>
  <c r="H12" i="2"/>
  <c r="H11" i="2"/>
  <c r="H10" i="2"/>
  <c r="H9" i="2"/>
  <c r="I17" i="2" l="1"/>
  <c r="M10" i="2"/>
  <c r="M9" i="2"/>
  <c r="M12" i="2"/>
  <c r="H17" i="2"/>
  <c r="M30" i="2"/>
  <c r="G30" i="2"/>
  <c r="J17" i="2" l="1"/>
  <c r="M13" i="2"/>
  <c r="M11" i="2"/>
  <c r="C18" i="1" l="1"/>
  <c r="K17" i="1"/>
  <c r="K13" i="1"/>
  <c r="K12" i="1"/>
  <c r="K11" i="1"/>
  <c r="K10" i="1"/>
  <c r="L17" i="2" l="1"/>
  <c r="K17" i="2"/>
  <c r="M14" i="2"/>
  <c r="M17" i="2" s="1"/>
  <c r="K18" i="1"/>
  <c r="G18" i="1" l="1"/>
</calcChain>
</file>

<file path=xl/sharedStrings.xml><?xml version="1.0" encoding="utf-8"?>
<sst xmlns="http://schemas.openxmlformats.org/spreadsheetml/2006/main" count="443" uniqueCount="177">
  <si>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</si>
  <si>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</si>
  <si>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</si>
  <si>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</si>
  <si>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</si>
  <si>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</si>
  <si>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</si>
  <si>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</si>
  <si>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</si>
  <si>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</si>
  <si>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</si>
  <si>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</si>
  <si>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</si>
  <si>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</si>
  <si>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</si>
  <si>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</si>
  <si>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</si>
  <si>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</si>
  <si>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</si>
  <si>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</si>
  <si>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</si>
  <si>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</si>
  <si>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</si>
  <si>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</si>
  <si>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</si>
  <si>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</si>
  <si>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</si>
  <si>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INFORME DIRECCION TECNICA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</si>
  <si>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</si>
  <si>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</si>
  <si>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</si>
  <si>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</si>
  <si>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</si>
  <si>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</si>
  <si>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</si>
  <si>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</si>
  <si>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SEPTIEMBRE, 2023.</t>
  </si>
  <si>
    <t>DIRECCIÓN TÉCNICA</t>
  </si>
  <si>
    <t>DIVISIÓN COSECHA Y POSTCOSECHA DL CAFÉ</t>
  </si>
  <si>
    <t xml:space="preserve">INFORME DE ACTIVIDADES REALIZADAS CORRESPONIENTES AL MES DE SEPTIEMBRE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</si>
  <si>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</si>
  <si>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</si>
  <si>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</si>
  <si>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</si>
  <si>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</si>
  <si>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</si>
  <si>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</si>
  <si>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</si>
  <si>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</si>
  <si>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</si>
  <si>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</si>
  <si>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</si>
  <si>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</si>
  <si>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</si>
  <si>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Finca La Cumbre (INDOCAFE)</t>
  </si>
  <si>
    <t>La Cumbre, Ofec. Santiago</t>
  </si>
  <si>
    <t>Desp. # 6</t>
  </si>
  <si>
    <t>X</t>
  </si>
  <si>
    <t>Francisco Hernandez</t>
  </si>
  <si>
    <t>Jamamu, Ofec La Sierra</t>
  </si>
  <si>
    <t>Desp. # 4</t>
  </si>
  <si>
    <t xml:space="preserve">           X</t>
  </si>
  <si>
    <t>Virgilio Moran</t>
  </si>
  <si>
    <t>Las Lagunas, Ofec La Sierra</t>
  </si>
  <si>
    <t>Ruben Espinal</t>
  </si>
  <si>
    <t>Danilo Mendoza</t>
  </si>
  <si>
    <t>La Leonor, Ofec Stgo. Rguez.</t>
  </si>
  <si>
    <t>Silvio Medina Florian</t>
  </si>
  <si>
    <t>012-0074995-8</t>
  </si>
  <si>
    <t>Gran Plena, Ofec Neyba</t>
  </si>
  <si>
    <t>Nilda Medina</t>
  </si>
  <si>
    <t>108-0001979-5</t>
  </si>
  <si>
    <t>Fondo Negro, Ofec Neyba</t>
  </si>
  <si>
    <t>Felipe Zarzuela</t>
  </si>
  <si>
    <t>022-0008725-8</t>
  </si>
  <si>
    <t>Francisco Silfa</t>
  </si>
  <si>
    <t>022-0024251-5</t>
  </si>
  <si>
    <t>Pedro Feliz</t>
  </si>
  <si>
    <t>113-0003286-6</t>
  </si>
  <si>
    <t>Gregorio Vásquez</t>
  </si>
  <si>
    <t>022-0009347-0</t>
  </si>
  <si>
    <t>Botaito, Ofec Neyba</t>
  </si>
  <si>
    <t>Desp. # 2</t>
  </si>
  <si>
    <t>Emilio Díaz Mora</t>
  </si>
  <si>
    <t>022-0008354-7</t>
  </si>
  <si>
    <t>Cañada de la Vaca, Ofec Neyba</t>
  </si>
  <si>
    <t>Bernardo Montero</t>
  </si>
  <si>
    <t>022-0009080-7</t>
  </si>
  <si>
    <t>Mercedes González Novas</t>
  </si>
  <si>
    <t>022-0008473-5</t>
  </si>
  <si>
    <t>El Escondido, Ofec Neyba</t>
  </si>
  <si>
    <t>Franciana Novas</t>
  </si>
  <si>
    <t>022-0016150-9</t>
  </si>
  <si>
    <t>Miguel Cuevas</t>
  </si>
  <si>
    <t>076-0002635-0</t>
  </si>
  <si>
    <t>Melano Vásquez M</t>
  </si>
  <si>
    <t>022-0008691-2</t>
  </si>
  <si>
    <t>Felipe Reyes</t>
  </si>
  <si>
    <t>022-0009294-4</t>
  </si>
  <si>
    <t>Aurelina Delgado</t>
  </si>
  <si>
    <t>109-0008083-5</t>
  </si>
  <si>
    <t>Los Frios, Ofec San Juan</t>
  </si>
  <si>
    <t>Gabriel Brioso</t>
  </si>
  <si>
    <t>109-0003230-0</t>
  </si>
  <si>
    <t>Rafael Heredia</t>
  </si>
  <si>
    <t>014-0000986-4</t>
  </si>
  <si>
    <t>Derrumbadero Batista, Ofec El Cercado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</si>
  <si>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</si>
  <si>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</si>
  <si>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</si>
  <si>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</si>
  <si>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</si>
  <si>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</si>
  <si>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</si>
  <si>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</si>
  <si>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</si>
  <si>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</si>
  <si>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</si>
  <si>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</si>
  <si>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</si>
  <si>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</si>
  <si>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</si>
  <si>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</si>
  <si>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</si>
  <si>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</si>
  <si>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</si>
  <si>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</si>
  <si>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</si>
  <si>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</si>
  <si>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</si>
  <si>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</si>
  <si>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</si>
  <si>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DIVISIÓN DE EXTENSIÓN</t>
  </si>
  <si>
    <t>Mes: SEPTIEMBRE 2023</t>
  </si>
  <si>
    <t>RESUMEN MESUAL DE LAS ACTIVIDADES DE EXTENSIÓN</t>
  </si>
  <si>
    <t>DIRECCION TECNICA.</t>
  </si>
  <si>
    <t>RESUMEN ACTIVIDADES MANEJO INTERADO DE PLAGAS</t>
  </si>
  <si>
    <t>CURSOS</t>
  </si>
  <si>
    <t>TALLERES</t>
  </si>
  <si>
    <t>CHARLAS</t>
  </si>
  <si>
    <t>DIVISION DE VERIFICACION</t>
  </si>
  <si>
    <t>ACTIVIDADES REALIZADAS 2023</t>
  </si>
  <si>
    <t>No.</t>
  </si>
  <si>
    <t>DETALLE</t>
  </si>
  <si>
    <t>SEP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</si>
  <si>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</si>
  <si>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</si>
  <si>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</si>
  <si>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</si>
  <si>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</si>
  <si>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</si>
  <si>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</si>
  <si>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</si>
  <si>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</si>
  <si>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</si>
  <si>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</si>
  <si>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</si>
  <si>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</si>
  <si>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</si>
  <si>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</si>
  <si>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SEPTIEMBRE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</si>
  <si>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</si>
  <si>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</si>
  <si>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</si>
  <si>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</si>
  <si>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</si>
  <si>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</si>
  <si>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</si>
  <si>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</si>
  <si>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</si>
  <si>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</si>
  <si>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</si>
  <si>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</si>
  <si>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</si>
  <si>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Nota: </t>
  </si>
  <si>
    <t>El pronóstico de cosecha no está terminado</t>
  </si>
  <si>
    <t>Actividades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</si>
</sst>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0" fillId="0" borderId="1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/>
    </xf>
    <xf numFmtId="164" fontId="12" fillId="0" borderId="1" xfId="1" applyNumberFormat="1" applyFont="1" applyBorder="1"/>
    <xf numFmtId="0" fontId="2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0" fillId="0" borderId="19" xfId="0" applyNumberFormat="1" applyBorder="1"/>
    <xf numFmtId="3" fontId="1" fillId="0" borderId="17" xfId="0" applyNumberFormat="1" applyFont="1" applyBorder="1"/>
    <xf numFmtId="0" fontId="1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4" fillId="9" borderId="24" xfId="0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164" fontId="15" fillId="8" borderId="27" xfId="1" applyNumberFormat="1" applyFont="1" applyFill="1" applyBorder="1" applyAlignment="1">
      <alignment horizontal="center" vertical="center"/>
    </xf>
    <xf numFmtId="164" fontId="15" fillId="8" borderId="1" xfId="1" applyNumberFormat="1" applyFont="1" applyFill="1" applyBorder="1" applyAlignment="1">
      <alignment horizontal="center"/>
    </xf>
    <xf numFmtId="164" fontId="15" fillId="8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15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6" fillId="0" borderId="27" xfId="0" applyFont="1" applyBorder="1" applyAlignment="1">
      <alignment horizontal="left" vertical="center" wrapText="1"/>
    </xf>
    <xf numFmtId="0" fontId="16" fillId="0" borderId="35" xfId="0" applyFont="1" applyBorder="1" applyAlignment="1">
      <alignment vertical="center" wrapText="1"/>
    </xf>
    <xf numFmtId="0" fontId="16" fillId="0" borderId="36" xfId="0" applyFont="1" applyBorder="1" applyAlignment="1">
      <alignment horizontal="center" vertical="center"/>
    </xf>
    <xf numFmtId="0" fontId="16" fillId="0" borderId="22" xfId="0" applyFont="1" applyBorder="1"/>
    <xf numFmtId="0" fontId="16" fillId="0" borderId="37" xfId="0" applyFont="1" applyBorder="1" applyAlignment="1">
      <alignment horizontal="center"/>
    </xf>
    <xf numFmtId="0" fontId="16" fillId="0" borderId="39" xfId="0" applyFont="1" applyBorder="1" applyAlignment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39" xfId="0" applyFont="1" applyBorder="1"/>
    <xf numFmtId="0" fontId="16" fillId="0" borderId="41" xfId="0" applyFont="1" applyBorder="1" applyAlignment="1">
      <alignment horizontal="center"/>
    </xf>
    <xf numFmtId="0" fontId="16" fillId="0" borderId="1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6" fillId="0" borderId="3" xfId="0" applyFont="1" applyBorder="1"/>
    <xf numFmtId="0" fontId="16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4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0" fontId="16" fillId="0" borderId="0" xfId="0" applyFont="1"/>
    <xf numFmtId="0" fontId="16" fillId="0" borderId="45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18" fillId="0" borderId="1" xfId="0" applyFont="1" applyBorder="1"/>
    <xf numFmtId="164" fontId="15" fillId="0" borderId="1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left"/>
    </xf>
    <xf numFmtId="0" fontId="18" fillId="0" borderId="0" xfId="0" applyFont="1"/>
    <xf numFmtId="0" fontId="5" fillId="0" borderId="0" xfId="0" applyFont="1" applyAlignment="1">
      <alignment horizontal="left"/>
    </xf>
    <xf numFmtId="0" fontId="20" fillId="8" borderId="23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wrapText="1"/>
    </xf>
    <xf numFmtId="0" fontId="21" fillId="12" borderId="30" xfId="0" applyFont="1" applyFill="1" applyBorder="1" applyAlignment="1">
      <alignment horizontal="center" wrapText="1"/>
    </xf>
    <xf numFmtId="0" fontId="21" fillId="12" borderId="29" xfId="0" applyFont="1" applyFill="1" applyBorder="1" applyAlignment="1">
      <alignment horizontal="center" wrapText="1"/>
    </xf>
    <xf numFmtId="0" fontId="2" fillId="0" borderId="1" xfId="0" applyFont="1" applyBorder="1"/>
    <xf numFmtId="164" fontId="16" fillId="0" borderId="1" xfId="1" applyNumberFormat="1" applyFont="1" applyBorder="1" applyAlignment="1">
      <alignment horizontal="right" vertical="center"/>
    </xf>
    <xf numFmtId="164" fontId="16" fillId="0" borderId="1" xfId="1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2" fillId="6" borderId="1" xfId="0" applyFont="1" applyFill="1" applyBorder="1"/>
    <xf numFmtId="2" fontId="13" fillId="0" borderId="1" xfId="0" applyNumberFormat="1" applyFont="1" applyBorder="1" applyAlignment="1">
      <alignment horizontal="right"/>
    </xf>
    <xf numFmtId="0" fontId="2" fillId="6" borderId="1" xfId="0" applyFont="1" applyFill="1" applyBorder="1" applyAlignment="1">
      <alignment horizontal="left" vertical="center" wrapText="1"/>
    </xf>
    <xf numFmtId="164" fontId="16" fillId="0" borderId="1" xfId="1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/>
    </xf>
    <xf numFmtId="4" fontId="13" fillId="0" borderId="1" xfId="0" applyNumberFormat="1" applyFont="1" applyBorder="1"/>
    <xf numFmtId="164" fontId="16" fillId="0" borderId="1" xfId="1" applyNumberFormat="1" applyFont="1" applyFill="1" applyBorder="1"/>
    <xf numFmtId="164" fontId="2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64" fontId="24" fillId="0" borderId="1" xfId="1" applyNumberFormat="1" applyFont="1" applyBorder="1"/>
    <xf numFmtId="0" fontId="24" fillId="0" borderId="1" xfId="0" applyFont="1" applyBorder="1"/>
    <xf numFmtId="4" fontId="24" fillId="0" borderId="1" xfId="0" applyNumberFormat="1" applyFont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/>
    <xf numFmtId="0" fontId="25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/>
    </xf>
    <xf numFmtId="0" fontId="13" fillId="14" borderId="1" xfId="3" applyFont="1" applyFill="1" applyBorder="1" applyAlignment="1">
      <alignment horizontal="center" vertical="center"/>
    </xf>
    <xf numFmtId="0" fontId="13" fillId="15" borderId="1" xfId="3" applyFont="1" applyFill="1" applyBorder="1" applyAlignment="1">
      <alignment horizontal="center" vertical="center"/>
    </xf>
    <xf numFmtId="0" fontId="13" fillId="15" borderId="1" xfId="3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6" fillId="16" borderId="1" xfId="3" applyFont="1" applyFill="1" applyBorder="1" applyAlignment="1">
      <alignment horizontal="left"/>
    </xf>
    <xf numFmtId="164" fontId="26" fillId="0" borderId="1" xfId="4" applyNumberFormat="1" applyFont="1" applyFill="1" applyBorder="1" applyAlignment="1">
      <alignment horizontal="right"/>
    </xf>
    <xf numFmtId="0" fontId="16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165" fontId="8" fillId="0" borderId="1" xfId="0" applyNumberFormat="1" applyFont="1" applyBorder="1"/>
    <xf numFmtId="17" fontId="27" fillId="0" borderId="0" xfId="3" applyNumberFormat="1" applyFont="1" applyAlignment="1">
      <alignment horizontal="left"/>
    </xf>
    <xf numFmtId="164" fontId="8" fillId="0" borderId="0" xfId="4" applyNumberFormat="1" applyFont="1" applyBorder="1"/>
    <xf numFmtId="165" fontId="8" fillId="0" borderId="0" xfId="0" applyNumberFormat="1" applyFont="1"/>
    <xf numFmtId="0" fontId="13" fillId="15" borderId="1" xfId="0" applyFont="1" applyFill="1" applyBorder="1"/>
    <xf numFmtId="0" fontId="16" fillId="4" borderId="0" xfId="0" applyFont="1" applyFill="1"/>
    <xf numFmtId="0" fontId="16" fillId="17" borderId="0" xfId="0" applyFont="1" applyFill="1"/>
    <xf numFmtId="0" fontId="16" fillId="15" borderId="0" xfId="0" applyFont="1" applyFill="1"/>
    <xf numFmtId="0" fontId="16" fillId="15" borderId="47" xfId="0" applyFont="1" applyFill="1" applyBorder="1"/>
    <xf numFmtId="0" fontId="16" fillId="18" borderId="1" xfId="1" applyNumberFormat="1" applyFont="1" applyFill="1" applyBorder="1" applyAlignment="1">
      <alignment horizontal="right" wrapText="1"/>
    </xf>
    <xf numFmtId="0" fontId="28" fillId="18" borderId="1" xfId="1" applyNumberFormat="1" applyFont="1" applyFill="1" applyBorder="1" applyAlignment="1">
      <alignment horizontal="right"/>
    </xf>
    <xf numFmtId="0" fontId="28" fillId="18" borderId="3" xfId="0" applyFont="1" applyFill="1" applyBorder="1"/>
    <xf numFmtId="164" fontId="16" fillId="18" borderId="11" xfId="1" applyNumberFormat="1" applyFont="1" applyFill="1" applyBorder="1" applyAlignment="1">
      <alignment vertical="top" wrapText="1"/>
    </xf>
    <xf numFmtId="164" fontId="16" fillId="18" borderId="1" xfId="1" applyNumberFormat="1" applyFont="1" applyFill="1" applyBorder="1" applyAlignment="1">
      <alignment vertical="top" wrapText="1"/>
    </xf>
    <xf numFmtId="1" fontId="16" fillId="18" borderId="1" xfId="1" applyNumberFormat="1" applyFont="1" applyFill="1" applyBorder="1" applyAlignment="1">
      <alignment vertical="top" wrapText="1"/>
    </xf>
    <xf numFmtId="164" fontId="16" fillId="18" borderId="1" xfId="1" applyNumberFormat="1" applyFont="1" applyFill="1" applyBorder="1" applyAlignment="1">
      <alignment vertical="top"/>
    </xf>
    <xf numFmtId="1" fontId="16" fillId="18" borderId="1" xfId="1" applyNumberFormat="1" applyFont="1" applyFill="1" applyBorder="1" applyAlignment="1">
      <alignment horizontal="right"/>
    </xf>
    <xf numFmtId="1" fontId="16" fillId="18" borderId="1" xfId="0" applyNumberFormat="1" applyFont="1" applyFill="1" applyBorder="1" applyAlignment="1">
      <alignment horizontal="right"/>
    </xf>
    <xf numFmtId="1" fontId="16" fillId="18" borderId="1" xfId="1" applyNumberFormat="1" applyFont="1" applyFill="1" applyBorder="1" applyAlignment="1">
      <alignment horizontal="right" wrapText="1"/>
    </xf>
    <xf numFmtId="1" fontId="28" fillId="18" borderId="1" xfId="1" applyNumberFormat="1" applyFont="1" applyFill="1" applyBorder="1" applyAlignment="1">
      <alignment horizontal="right"/>
    </xf>
    <xf numFmtId="1" fontId="28" fillId="18" borderId="3" xfId="0" applyNumberFormat="1" applyFont="1" applyFill="1" applyBorder="1"/>
    <xf numFmtId="165" fontId="16" fillId="0" borderId="1" xfId="0" applyNumberFormat="1" applyFont="1" applyBorder="1" applyAlignment="1">
      <alignment vertical="top"/>
    </xf>
    <xf numFmtId="164" fontId="16" fillId="18" borderId="1" xfId="1" applyNumberFormat="1" applyFont="1" applyFill="1" applyBorder="1" applyAlignment="1">
      <alignment horizontal="right"/>
    </xf>
    <xf numFmtId="164" fontId="16" fillId="18" borderId="1" xfId="0" applyNumberFormat="1" applyFont="1" applyFill="1" applyBorder="1" applyAlignment="1">
      <alignment horizontal="right"/>
    </xf>
    <xf numFmtId="0" fontId="16" fillId="18" borderId="11" xfId="1" applyNumberFormat="1" applyFont="1" applyFill="1" applyBorder="1" applyAlignment="1">
      <alignment vertical="top" wrapText="1"/>
    </xf>
    <xf numFmtId="0" fontId="16" fillId="18" borderId="1" xfId="1" applyNumberFormat="1" applyFont="1" applyFill="1" applyBorder="1" applyAlignment="1">
      <alignment vertical="top" wrapText="1"/>
    </xf>
    <xf numFmtId="0" fontId="16" fillId="18" borderId="1" xfId="1" applyNumberFormat="1" applyFont="1" applyFill="1" applyBorder="1" applyAlignment="1">
      <alignment vertical="top"/>
    </xf>
    <xf numFmtId="0" fontId="16" fillId="18" borderId="1" xfId="1" applyNumberFormat="1" applyFont="1" applyFill="1" applyBorder="1" applyAlignment="1">
      <alignment horizontal="right"/>
    </xf>
    <xf numFmtId="0" fontId="16" fillId="18" borderId="1" xfId="0" applyFont="1" applyFill="1" applyBorder="1" applyAlignment="1">
      <alignment horizontal="right"/>
    </xf>
    <xf numFmtId="1" fontId="16" fillId="18" borderId="11" xfId="1" applyNumberFormat="1" applyFont="1" applyFill="1" applyBorder="1" applyAlignment="1">
      <alignment vertical="top" wrapText="1"/>
    </xf>
    <xf numFmtId="1" fontId="16" fillId="18" borderId="1" xfId="1" applyNumberFormat="1" applyFont="1" applyFill="1" applyBorder="1" applyAlignment="1">
      <alignment vertical="top"/>
    </xf>
    <xf numFmtId="164" fontId="29" fillId="18" borderId="1" xfId="1" applyNumberFormat="1" applyFont="1" applyFill="1" applyBorder="1" applyAlignment="1">
      <alignment horizontal="right"/>
    </xf>
    <xf numFmtId="0" fontId="29" fillId="18" borderId="3" xfId="0" applyFont="1" applyFill="1" applyBorder="1"/>
    <xf numFmtId="1" fontId="29" fillId="18" borderId="1" xfId="1" applyNumberFormat="1" applyFont="1" applyFill="1" applyBorder="1" applyAlignment="1">
      <alignment horizontal="right"/>
    </xf>
    <xf numFmtId="1" fontId="29" fillId="18" borderId="3" xfId="0" applyNumberFormat="1" applyFont="1" applyFill="1" applyBorder="1"/>
    <xf numFmtId="1" fontId="30" fillId="13" borderId="1" xfId="1" applyNumberFormat="1" applyFont="1" applyFill="1" applyBorder="1" applyAlignment="1">
      <alignment horizontal="right" wrapText="1"/>
    </xf>
    <xf numFmtId="1" fontId="30" fillId="13" borderId="1" xfId="1" applyNumberFormat="1" applyFont="1" applyFill="1" applyBorder="1" applyAlignment="1">
      <alignment horizontal="right"/>
    </xf>
    <xf numFmtId="1" fontId="30" fillId="13" borderId="3" xfId="0" applyNumberFormat="1" applyFont="1" applyFill="1" applyBorder="1"/>
    <xf numFmtId="164" fontId="13" fillId="13" borderId="11" xfId="1" applyNumberFormat="1" applyFont="1" applyFill="1" applyBorder="1" applyAlignment="1">
      <alignment wrapText="1"/>
    </xf>
    <xf numFmtId="164" fontId="13" fillId="13" borderId="1" xfId="1" applyNumberFormat="1" applyFont="1" applyFill="1" applyBorder="1" applyAlignment="1">
      <alignment wrapText="1"/>
    </xf>
    <xf numFmtId="164" fontId="13" fillId="13" borderId="1" xfId="1" applyNumberFormat="1" applyFont="1" applyFill="1" applyBorder="1" applyAlignment="1"/>
    <xf numFmtId="164" fontId="30" fillId="13" borderId="1" xfId="1" applyNumberFormat="1" applyFont="1" applyFill="1" applyBorder="1" applyAlignment="1">
      <alignment horizontal="right" wrapText="1"/>
    </xf>
    <xf numFmtId="164" fontId="30" fillId="13" borderId="1" xfId="1" applyNumberFormat="1" applyFont="1" applyFill="1" applyBorder="1" applyAlignment="1">
      <alignment horizontal="center" wrapText="1"/>
    </xf>
    <xf numFmtId="1" fontId="30" fillId="13" borderId="1" xfId="0" applyNumberFormat="1" applyFont="1" applyFill="1" applyBorder="1"/>
    <xf numFmtId="0" fontId="24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0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left" vertical="center"/>
    </xf>
    <xf numFmtId="166" fontId="0" fillId="0" borderId="1" xfId="5" applyFont="1" applyBorder="1" applyAlignment="1">
      <alignment vertical="center"/>
    </xf>
    <xf numFmtId="43" fontId="6" fillId="0" borderId="1" xfId="1" applyFont="1" applyBorder="1" applyAlignment="1">
      <alignment horizontal="left" vertical="center"/>
    </xf>
    <xf numFmtId="17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9" fillId="11" borderId="29" xfId="0" applyFont="1" applyFill="1" applyBorder="1" applyAlignment="1">
      <alignment horizontal="center" vertical="center" wrapText="1"/>
    </xf>
    <xf numFmtId="0" fontId="19" fillId="11" borderId="2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6">
    <cellStyle name="Comma" xfId="1" builtinId="3"/>
    <cellStyle name="Comma 2" xfId="5" xr:uid="{51F9AA86-4238-4739-B4DE-06686DFB9492}"/>
    <cellStyle name="Millares 5" xfId="4" xr:uid="{F98DE2BA-D50D-46D7-9362-B91903F79557}"/>
    <cellStyle name="Normal" xfId="0" builtinId="0"/>
    <cellStyle name="Normal 2" xfId="2" xr:uid="{6B1A17FB-1EEC-4C2A-8EB9-3331B8423260}"/>
    <cellStyle name="Normal 5 2" xfId="3" xr:uid="{19DC38BE-3E23-40C5-8A80-4B989EA83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83820</xdr:rowOff>
    </xdr:from>
    <xdr:to>
      <xdr:col>6</xdr:col>
      <xdr:colOff>537832</xdr:colOff>
      <xdr:row>2</xdr:row>
      <xdr:rowOff>106679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6F788C80-D0B7-4D9D-9A8D-1FC0FB24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8382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272160</xdr:colOff>
      <xdr:row>0</xdr:row>
      <xdr:rowOff>0</xdr:rowOff>
    </xdr:from>
    <xdr:to>
      <xdr:col>8</xdr:col>
      <xdr:colOff>313448</xdr:colOff>
      <xdr:row>2</xdr:row>
      <xdr:rowOff>15395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B40C93D3-8FE7-4D52-97DA-98F7C169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140" y="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114300</xdr:rowOff>
    </xdr:from>
    <xdr:to>
      <xdr:col>4</xdr:col>
      <xdr:colOff>2072640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2D1D7-65C8-4B25-A323-2C1E4AF49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15241</xdr:rowOff>
    </xdr:from>
    <xdr:to>
      <xdr:col>6</xdr:col>
      <xdr:colOff>408292</xdr:colOff>
      <xdr:row>2</xdr:row>
      <xdr:rowOff>38100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4252C096-CF3E-4E1E-A793-D3A170C2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15241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0</xdr:row>
      <xdr:rowOff>1</xdr:rowOff>
    </xdr:from>
    <xdr:to>
      <xdr:col>7</xdr:col>
      <xdr:colOff>42532</xdr:colOff>
      <xdr:row>1</xdr:row>
      <xdr:rowOff>160020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3F2DE622-7BE2-4A03-90C9-A91320E9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"/>
          <a:ext cx="1520812" cy="350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693420</xdr:colOff>
      <xdr:row>0</xdr:row>
      <xdr:rowOff>137160</xdr:rowOff>
    </xdr:from>
    <xdr:to>
      <xdr:col>1</xdr:col>
      <xdr:colOff>2320912</xdr:colOff>
      <xdr:row>2</xdr:row>
      <xdr:rowOff>160019</xdr:rowOff>
    </xdr:to>
    <xdr:pic>
      <xdr:nvPicPr>
        <xdr:cNvPr id="3" name="Imagen 2" descr="logo indocafe transp">
          <a:extLst>
            <a:ext uri="{FF2B5EF4-FFF2-40B4-BE49-F238E27FC236}">
              <a16:creationId xmlns:a16="http://schemas.microsoft.com/office/drawing/2014/main" id="{387DAAB7-FDDB-4A81-85F3-2F2C8F86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3716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sheetPr>
    <pageSetUpPr fitToPage="1"/>
  </sheetPr>
  <dimension ref="B4:N22"/>
  <sheetViews>
    <sheetView tabSelected="1" workbookViewId="0">
      <selection activeCell="H3" sqref="H3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256" t="s">
        <v>27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2:14" x14ac:dyDescent="0.3">
      <c r="B5" s="256" t="s">
        <v>35</v>
      </c>
      <c r="C5" s="256"/>
      <c r="D5" s="256"/>
      <c r="E5" s="256"/>
      <c r="F5" s="256"/>
      <c r="G5" s="256"/>
      <c r="H5" s="256"/>
      <c r="I5" s="256"/>
      <c r="J5" s="256"/>
      <c r="K5" s="256"/>
    </row>
    <row r="6" spans="2:14" x14ac:dyDescent="0.3">
      <c r="B6" s="257" t="s">
        <v>36</v>
      </c>
      <c r="C6" s="257"/>
      <c r="D6" s="257"/>
      <c r="E6" s="257"/>
      <c r="F6" s="257"/>
      <c r="G6" s="257"/>
      <c r="H6" s="257"/>
      <c r="I6" s="257"/>
      <c r="J6" s="257"/>
      <c r="K6" s="257"/>
    </row>
    <row r="7" spans="2:14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4" x14ac:dyDescent="0.3">
      <c r="D8" s="258" t="s">
        <v>0</v>
      </c>
      <c r="E8" s="258"/>
      <c r="F8" s="258"/>
      <c r="G8" s="258"/>
      <c r="H8" s="258" t="s">
        <v>0</v>
      </c>
      <c r="I8" s="258"/>
      <c r="J8" s="258"/>
      <c r="K8" s="258"/>
    </row>
    <row r="9" spans="2:14" ht="27.6" x14ac:dyDescent="0.3"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5" t="s">
        <v>4</v>
      </c>
      <c r="J9" s="6" t="s">
        <v>5</v>
      </c>
      <c r="K9" s="9" t="s">
        <v>6</v>
      </c>
    </row>
    <row r="10" spans="2:14" ht="15.6" x14ac:dyDescent="0.3">
      <c r="B10" s="12" t="s">
        <v>11</v>
      </c>
      <c r="C10" s="73">
        <v>75107</v>
      </c>
      <c r="D10" s="59">
        <v>86</v>
      </c>
      <c r="E10" s="16">
        <v>8</v>
      </c>
      <c r="F10" s="16">
        <v>1</v>
      </c>
      <c r="G10" s="16">
        <f t="shared" ref="G10:G15" si="0">SUM(E10:F10)</f>
        <v>9</v>
      </c>
      <c r="H10" s="59">
        <v>208</v>
      </c>
      <c r="I10" s="16">
        <v>12</v>
      </c>
      <c r="J10" s="16">
        <v>0</v>
      </c>
      <c r="K10" s="16">
        <f t="shared" ref="K10:K17" si="1">SUM(I10:J10)</f>
        <v>12</v>
      </c>
    </row>
    <row r="11" spans="2:14" ht="15.6" x14ac:dyDescent="0.3">
      <c r="B11" s="10" t="s">
        <v>8</v>
      </c>
      <c r="C11" s="73">
        <v>14100</v>
      </c>
      <c r="D11" s="59">
        <v>56</v>
      </c>
      <c r="E11" s="41">
        <v>7</v>
      </c>
      <c r="F11" s="16">
        <v>0</v>
      </c>
      <c r="G11" s="16">
        <f t="shared" si="0"/>
        <v>7</v>
      </c>
      <c r="H11" s="59">
        <v>0</v>
      </c>
      <c r="I11" s="16">
        <v>0</v>
      </c>
      <c r="J11" s="16">
        <v>0</v>
      </c>
      <c r="K11" s="16">
        <f t="shared" si="1"/>
        <v>0</v>
      </c>
    </row>
    <row r="12" spans="2:14" ht="15.6" x14ac:dyDescent="0.3">
      <c r="B12" s="11" t="s">
        <v>10</v>
      </c>
      <c r="C12" s="73">
        <v>270298</v>
      </c>
      <c r="D12" s="59">
        <v>377</v>
      </c>
      <c r="E12" s="16">
        <v>21</v>
      </c>
      <c r="F12" s="16">
        <v>1</v>
      </c>
      <c r="G12" s="16">
        <f t="shared" si="0"/>
        <v>22</v>
      </c>
      <c r="H12" s="59">
        <v>445</v>
      </c>
      <c r="I12" s="16">
        <v>35</v>
      </c>
      <c r="J12" s="16">
        <v>10</v>
      </c>
      <c r="K12" s="16">
        <f t="shared" si="1"/>
        <v>45</v>
      </c>
      <c r="N12" t="s">
        <v>15</v>
      </c>
    </row>
    <row r="13" spans="2:14" ht="15.6" x14ac:dyDescent="0.3">
      <c r="B13" s="11" t="s">
        <v>9</v>
      </c>
      <c r="C13" s="73">
        <v>11135</v>
      </c>
      <c r="D13" s="59">
        <v>33</v>
      </c>
      <c r="E13" s="41">
        <v>6</v>
      </c>
      <c r="F13" s="16">
        <v>0</v>
      </c>
      <c r="G13" s="16">
        <f t="shared" si="0"/>
        <v>6</v>
      </c>
      <c r="H13" s="59">
        <v>10</v>
      </c>
      <c r="I13" s="16">
        <v>2</v>
      </c>
      <c r="J13" s="16">
        <v>0</v>
      </c>
      <c r="K13" s="16">
        <f t="shared" si="1"/>
        <v>2</v>
      </c>
      <c r="M13" t="s">
        <v>15</v>
      </c>
    </row>
    <row r="14" spans="2:14" ht="15.6" x14ac:dyDescent="0.3">
      <c r="B14" s="12" t="s">
        <v>26</v>
      </c>
      <c r="C14" s="73">
        <v>157300</v>
      </c>
      <c r="D14" s="59">
        <v>128</v>
      </c>
      <c r="E14" s="42">
        <v>6</v>
      </c>
      <c r="F14" s="16">
        <v>0</v>
      </c>
      <c r="G14" s="16">
        <f t="shared" si="0"/>
        <v>6</v>
      </c>
      <c r="H14" s="59">
        <v>424</v>
      </c>
      <c r="I14" s="16">
        <v>41</v>
      </c>
      <c r="J14" s="16">
        <v>7</v>
      </c>
      <c r="K14" s="16">
        <f t="shared" si="1"/>
        <v>48</v>
      </c>
      <c r="M14" t="s">
        <v>15</v>
      </c>
    </row>
    <row r="15" spans="2:14" ht="15.6" x14ac:dyDescent="0.3">
      <c r="B15" s="12" t="s">
        <v>13</v>
      </c>
      <c r="C15" s="73">
        <v>0</v>
      </c>
      <c r="D15" s="16">
        <v>0</v>
      </c>
      <c r="E15" s="42">
        <v>0</v>
      </c>
      <c r="F15" s="16">
        <v>0</v>
      </c>
      <c r="G15" s="16">
        <f t="shared" si="0"/>
        <v>0</v>
      </c>
      <c r="H15" s="16">
        <v>0</v>
      </c>
      <c r="I15" s="16">
        <v>0</v>
      </c>
      <c r="J15" s="16">
        <v>0</v>
      </c>
      <c r="K15" s="16">
        <f t="shared" si="1"/>
        <v>0</v>
      </c>
    </row>
    <row r="16" spans="2:14" ht="15.6" x14ac:dyDescent="0.3">
      <c r="B16" s="12" t="s">
        <v>14</v>
      </c>
      <c r="C16" s="73">
        <v>241192</v>
      </c>
      <c r="D16" s="59">
        <v>327</v>
      </c>
      <c r="E16" s="42">
        <v>19</v>
      </c>
      <c r="F16" s="16">
        <v>2</v>
      </c>
      <c r="G16" s="16">
        <f>SUM(E16:F16)</f>
        <v>21</v>
      </c>
      <c r="H16" s="59">
        <v>681</v>
      </c>
      <c r="I16" s="16">
        <v>84</v>
      </c>
      <c r="J16" s="16">
        <v>15</v>
      </c>
      <c r="K16" s="16">
        <f t="shared" si="1"/>
        <v>99</v>
      </c>
      <c r="M16" t="s">
        <v>15</v>
      </c>
    </row>
    <row r="17" spans="2:13" ht="15.6" x14ac:dyDescent="0.3">
      <c r="B17" s="12" t="s">
        <v>12</v>
      </c>
      <c r="C17" s="73">
        <v>0</v>
      </c>
      <c r="D17" s="59">
        <v>0</v>
      </c>
      <c r="E17" s="16">
        <v>0</v>
      </c>
      <c r="F17" s="16">
        <v>0</v>
      </c>
      <c r="G17" s="16">
        <f>SUM(E17:F17)</f>
        <v>0</v>
      </c>
      <c r="H17" s="59">
        <v>0</v>
      </c>
      <c r="I17" s="16">
        <v>0</v>
      </c>
      <c r="J17" s="16">
        <v>0</v>
      </c>
      <c r="K17" s="16">
        <f t="shared" si="1"/>
        <v>0</v>
      </c>
    </row>
    <row r="18" spans="2:13" ht="17.399999999999999" x14ac:dyDescent="0.3">
      <c r="B18" s="13" t="s">
        <v>6</v>
      </c>
      <c r="C18" s="39">
        <f>+C10+C11+C12+C13+C14+C15+C16+C17</f>
        <v>769132</v>
      </c>
      <c r="D18" s="43">
        <f>+D10+D11+D12+D13+D14+D15+D16+D17</f>
        <v>1007</v>
      </c>
      <c r="E18" s="43">
        <f>SUM(E10:E17)</f>
        <v>67</v>
      </c>
      <c r="F18" s="43">
        <f>SUM(F10:F17)</f>
        <v>4</v>
      </c>
      <c r="G18" s="18">
        <f t="shared" ref="G18:J18" si="2">+G10+G11+G12+G13+G14+G15+G16+G17</f>
        <v>71</v>
      </c>
      <c r="H18" s="18">
        <f t="shared" si="2"/>
        <v>1768</v>
      </c>
      <c r="I18" s="18">
        <f t="shared" si="2"/>
        <v>174</v>
      </c>
      <c r="J18" s="18">
        <f t="shared" si="2"/>
        <v>32</v>
      </c>
      <c r="K18" s="18">
        <f t="shared" ref="K18" si="3">+K10+K11+K12+K13+K14+K15+K16+K17</f>
        <v>206</v>
      </c>
    </row>
    <row r="20" spans="2:13" x14ac:dyDescent="0.3">
      <c r="G20" t="s">
        <v>15</v>
      </c>
      <c r="M20" t="s">
        <v>15</v>
      </c>
    </row>
    <row r="21" spans="2:13" x14ac:dyDescent="0.3">
      <c r="G21" t="s">
        <v>15</v>
      </c>
    </row>
    <row r="22" spans="2:13" x14ac:dyDescent="0.3">
      <c r="F22" t="s">
        <v>15</v>
      </c>
    </row>
  </sheetData>
  <mergeCells count="5">
    <mergeCell ref="B5:K5"/>
    <mergeCell ref="B6:K6"/>
    <mergeCell ref="B4:K4"/>
    <mergeCell ref="D8:G8"/>
    <mergeCell ref="H8:K8"/>
  </mergeCells>
  <printOptions horizontalCentered="1" verticalCentered="1"/>
  <pageMargins left="0.7" right="0.7" top="0.75" bottom="0.7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sheetPr>
    <pageSetUpPr fitToPage="1"/>
  </sheetPr>
  <dimension ref="B3:P42"/>
  <sheetViews>
    <sheetView zoomScale="98" zoomScaleNormal="98" workbookViewId="0"/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3" spans="2:16" x14ac:dyDescent="0.3">
      <c r="B3" s="259" t="s">
        <v>135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2:16" x14ac:dyDescent="0.3">
      <c r="B4" s="259" t="s">
        <v>136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2:16" x14ac:dyDescent="0.3">
      <c r="B5" s="265" t="s">
        <v>36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2:16" ht="15" thickBot="1" x14ac:dyDescent="0.35">
      <c r="B6" s="19"/>
      <c r="C6" s="19"/>
      <c r="D6" s="19"/>
      <c r="E6" s="19"/>
      <c r="F6" s="19" t="s">
        <v>15</v>
      </c>
      <c r="G6" s="19"/>
      <c r="H6" s="19"/>
      <c r="I6" s="19" t="s">
        <v>15</v>
      </c>
      <c r="J6" s="19"/>
      <c r="K6" s="20"/>
      <c r="L6" s="19"/>
      <c r="M6" s="19"/>
      <c r="O6" t="s">
        <v>15</v>
      </c>
    </row>
    <row r="7" spans="2:16" ht="33" customHeight="1" thickBot="1" x14ac:dyDescent="0.35">
      <c r="B7" s="260" t="s">
        <v>16</v>
      </c>
      <c r="C7" s="261"/>
      <c r="D7" s="261"/>
      <c r="E7" s="262"/>
      <c r="F7" s="260" t="s">
        <v>0</v>
      </c>
      <c r="G7" s="261"/>
      <c r="H7" s="262"/>
      <c r="I7" s="266" t="s">
        <v>17</v>
      </c>
      <c r="J7" s="267"/>
      <c r="K7" s="268" t="s">
        <v>0</v>
      </c>
      <c r="L7" s="269"/>
      <c r="M7" s="270"/>
    </row>
    <row r="8" spans="2:16" ht="26.4" x14ac:dyDescent="0.3">
      <c r="B8" s="21" t="s">
        <v>1</v>
      </c>
      <c r="C8" s="22" t="s">
        <v>18</v>
      </c>
      <c r="D8" s="22" t="s">
        <v>19</v>
      </c>
      <c r="E8" s="22" t="s">
        <v>20</v>
      </c>
      <c r="F8" s="23" t="s">
        <v>4</v>
      </c>
      <c r="G8" s="24" t="s">
        <v>5</v>
      </c>
      <c r="H8" s="22" t="s">
        <v>6</v>
      </c>
      <c r="I8" s="22" t="s">
        <v>21</v>
      </c>
      <c r="J8" s="25" t="s">
        <v>22</v>
      </c>
      <c r="K8" s="23" t="s">
        <v>4</v>
      </c>
      <c r="L8" s="24" t="s">
        <v>5</v>
      </c>
      <c r="M8" s="22" t="s">
        <v>6</v>
      </c>
    </row>
    <row r="9" spans="2:16" x14ac:dyDescent="0.3">
      <c r="B9" s="26" t="s">
        <v>11</v>
      </c>
      <c r="C9" s="27">
        <v>441</v>
      </c>
      <c r="D9" s="27">
        <v>30</v>
      </c>
      <c r="E9" s="27">
        <v>461</v>
      </c>
      <c r="F9" s="27">
        <v>29</v>
      </c>
      <c r="G9" s="27">
        <v>1</v>
      </c>
      <c r="H9" s="27">
        <f>SUM(F9:G9)</f>
        <v>30</v>
      </c>
      <c r="I9" s="27">
        <v>0</v>
      </c>
      <c r="J9" s="27">
        <v>0</v>
      </c>
      <c r="K9" s="27">
        <v>0</v>
      </c>
      <c r="L9" s="27">
        <v>0</v>
      </c>
      <c r="M9" s="27">
        <f>SUM(K9:L9)</f>
        <v>0</v>
      </c>
    </row>
    <row r="10" spans="2:16" x14ac:dyDescent="0.3">
      <c r="B10" s="28" t="s">
        <v>8</v>
      </c>
      <c r="C10" s="75">
        <v>1090</v>
      </c>
      <c r="D10" s="27">
        <v>4</v>
      </c>
      <c r="E10" s="75">
        <v>1690</v>
      </c>
      <c r="F10" s="27">
        <v>0</v>
      </c>
      <c r="G10" s="27">
        <v>0</v>
      </c>
      <c r="H10" s="27">
        <f t="shared" ref="H10:H16" si="0">SUM(F10:G10)</f>
        <v>0</v>
      </c>
      <c r="I10" s="27">
        <v>0</v>
      </c>
      <c r="J10" s="27">
        <v>0</v>
      </c>
      <c r="K10" s="27">
        <v>0</v>
      </c>
      <c r="L10" s="27">
        <v>0</v>
      </c>
      <c r="M10" s="27">
        <f t="shared" ref="M10:M16" si="1">SUM(K10:L10)</f>
        <v>0</v>
      </c>
    </row>
    <row r="11" spans="2:16" x14ac:dyDescent="0.3">
      <c r="B11" s="29" t="s">
        <v>10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f t="shared" si="0"/>
        <v>0</v>
      </c>
      <c r="I11" s="27">
        <v>0</v>
      </c>
      <c r="J11" s="27">
        <v>0</v>
      </c>
      <c r="K11" s="27">
        <v>0</v>
      </c>
      <c r="L11" s="27">
        <v>0</v>
      </c>
      <c r="M11" s="27">
        <f t="shared" si="1"/>
        <v>0</v>
      </c>
    </row>
    <row r="12" spans="2:16" x14ac:dyDescent="0.3">
      <c r="B12" s="29" t="s">
        <v>9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0</v>
      </c>
      <c r="I12" s="27">
        <v>0</v>
      </c>
      <c r="J12" s="27">
        <v>0</v>
      </c>
      <c r="K12" s="27">
        <v>0</v>
      </c>
      <c r="L12" s="27">
        <v>0</v>
      </c>
      <c r="M12" s="27">
        <f t="shared" si="1"/>
        <v>0</v>
      </c>
      <c r="P12" t="s">
        <v>15</v>
      </c>
    </row>
    <row r="13" spans="2:16" x14ac:dyDescent="0.3">
      <c r="B13" s="26" t="s">
        <v>26</v>
      </c>
      <c r="C13" s="27">
        <v>0</v>
      </c>
      <c r="D13" s="27">
        <v>0</v>
      </c>
      <c r="E13" s="27">
        <v>0</v>
      </c>
      <c r="F13" s="27">
        <v>4</v>
      </c>
      <c r="G13" s="27">
        <v>0</v>
      </c>
      <c r="H13" s="27">
        <f t="shared" si="0"/>
        <v>4</v>
      </c>
      <c r="I13" s="27">
        <v>0</v>
      </c>
      <c r="J13" s="27">
        <v>0</v>
      </c>
      <c r="K13" s="27">
        <v>0</v>
      </c>
      <c r="L13" s="27">
        <v>0</v>
      </c>
      <c r="M13" s="27">
        <f t="shared" si="1"/>
        <v>0</v>
      </c>
      <c r="N13" t="s">
        <v>15</v>
      </c>
      <c r="O13" t="s">
        <v>15</v>
      </c>
    </row>
    <row r="14" spans="2:16" x14ac:dyDescent="0.3">
      <c r="B14" s="26" t="s">
        <v>13</v>
      </c>
      <c r="C14" s="27">
        <v>546</v>
      </c>
      <c r="D14" s="27">
        <v>29</v>
      </c>
      <c r="E14" s="27">
        <v>563</v>
      </c>
      <c r="F14" s="27">
        <v>25</v>
      </c>
      <c r="G14" s="27">
        <v>4</v>
      </c>
      <c r="H14" s="27">
        <f t="shared" si="0"/>
        <v>29</v>
      </c>
      <c r="I14" s="27">
        <v>0</v>
      </c>
      <c r="J14" s="27">
        <v>0</v>
      </c>
      <c r="K14" s="27">
        <v>0</v>
      </c>
      <c r="L14" s="27">
        <v>0</v>
      </c>
      <c r="M14" s="27">
        <f t="shared" si="1"/>
        <v>0</v>
      </c>
      <c r="O14" t="s">
        <v>15</v>
      </c>
      <c r="P14" t="s">
        <v>15</v>
      </c>
    </row>
    <row r="15" spans="2:16" x14ac:dyDescent="0.3">
      <c r="B15" s="26" t="s">
        <v>14</v>
      </c>
      <c r="C15" s="27">
        <v>10</v>
      </c>
      <c r="D15" s="27">
        <v>1</v>
      </c>
      <c r="E15" s="27">
        <v>10</v>
      </c>
      <c r="F15" s="27">
        <v>1</v>
      </c>
      <c r="G15" s="27">
        <v>0</v>
      </c>
      <c r="H15" s="27">
        <f t="shared" si="0"/>
        <v>1</v>
      </c>
      <c r="I15" s="27">
        <v>0</v>
      </c>
      <c r="J15" s="27">
        <v>0</v>
      </c>
      <c r="K15" s="27">
        <v>0</v>
      </c>
      <c r="L15" s="27">
        <v>0</v>
      </c>
      <c r="M15" s="27">
        <f t="shared" si="1"/>
        <v>0</v>
      </c>
      <c r="N15" t="s">
        <v>15</v>
      </c>
      <c r="O15" t="s">
        <v>15</v>
      </c>
    </row>
    <row r="16" spans="2:16" x14ac:dyDescent="0.3">
      <c r="B16" s="26" t="s">
        <v>12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f t="shared" si="0"/>
        <v>0</v>
      </c>
      <c r="I16" s="27">
        <v>0</v>
      </c>
      <c r="J16" s="27">
        <v>0</v>
      </c>
      <c r="K16" s="27">
        <v>0</v>
      </c>
      <c r="L16" s="27">
        <v>0</v>
      </c>
      <c r="M16" s="27">
        <f t="shared" si="1"/>
        <v>0</v>
      </c>
    </row>
    <row r="17" spans="2:15" x14ac:dyDescent="0.3">
      <c r="B17" s="30" t="s">
        <v>6</v>
      </c>
      <c r="C17" s="31">
        <f>+C9+C10+C11+C12+C13+C14+C15+C16</f>
        <v>2087</v>
      </c>
      <c r="D17" s="31">
        <f t="shared" ref="D17:H17" si="2">+D9+D10+D11+D12+D13+D14+D15+D16</f>
        <v>64</v>
      </c>
      <c r="E17" s="31">
        <f t="shared" si="2"/>
        <v>2724</v>
      </c>
      <c r="F17" s="31">
        <f t="shared" si="2"/>
        <v>59</v>
      </c>
      <c r="G17" s="31">
        <f t="shared" si="2"/>
        <v>5</v>
      </c>
      <c r="H17" s="31">
        <f t="shared" si="2"/>
        <v>64</v>
      </c>
      <c r="I17" s="31">
        <f>SUM(I9:I16)</f>
        <v>0</v>
      </c>
      <c r="J17" s="31">
        <f t="shared" ref="J17:M17" si="3">+J9+J10+J11+J12+J13+J14+J15+J16</f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O17" t="s">
        <v>15</v>
      </c>
    </row>
    <row r="18" spans="2:15" x14ac:dyDescent="0.3"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</row>
    <row r="19" spans="2:15" ht="15" thickBot="1" x14ac:dyDescent="0.35"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  <c r="N19" t="s">
        <v>15</v>
      </c>
    </row>
    <row r="20" spans="2:15" ht="15" thickBot="1" x14ac:dyDescent="0.35">
      <c r="B20" s="260" t="s">
        <v>23</v>
      </c>
      <c r="C20" s="261"/>
      <c r="D20" s="262"/>
      <c r="E20" s="263" t="s">
        <v>0</v>
      </c>
      <c r="F20" s="264"/>
      <c r="G20" s="264"/>
      <c r="H20" s="19"/>
      <c r="I20" s="260" t="s">
        <v>24</v>
      </c>
      <c r="J20" s="262"/>
      <c r="K20" s="263" t="s">
        <v>0</v>
      </c>
      <c r="L20" s="264"/>
      <c r="M20" s="264"/>
    </row>
    <row r="21" spans="2:15" ht="27" thickBot="1" x14ac:dyDescent="0.35">
      <c r="B21" s="32" t="s">
        <v>1</v>
      </c>
      <c r="C21" s="33" t="s">
        <v>21</v>
      </c>
      <c r="D21" s="34" t="s">
        <v>22</v>
      </c>
      <c r="E21" s="71" t="s">
        <v>4</v>
      </c>
      <c r="F21" s="36" t="s">
        <v>5</v>
      </c>
      <c r="G21" s="9" t="s">
        <v>6</v>
      </c>
      <c r="H21" s="19"/>
      <c r="I21" s="67" t="s">
        <v>21</v>
      </c>
      <c r="J21" s="68" t="s">
        <v>22</v>
      </c>
      <c r="K21" s="35" t="s">
        <v>4</v>
      </c>
      <c r="L21" s="36" t="s">
        <v>5</v>
      </c>
      <c r="M21" s="9" t="s">
        <v>6</v>
      </c>
      <c r="O21" t="s">
        <v>15</v>
      </c>
    </row>
    <row r="22" spans="2:15" x14ac:dyDescent="0.3">
      <c r="B22" s="26" t="s">
        <v>11</v>
      </c>
      <c r="C22" s="60">
        <v>10</v>
      </c>
      <c r="D22" s="61">
        <v>493</v>
      </c>
      <c r="E22" s="61">
        <v>10</v>
      </c>
      <c r="F22" s="61">
        <v>0</v>
      </c>
      <c r="G22" s="27">
        <f>SUM(E22:F22)</f>
        <v>10</v>
      </c>
      <c r="H22" s="19"/>
      <c r="I22" s="69">
        <v>100</v>
      </c>
      <c r="J22" s="76">
        <v>5711</v>
      </c>
      <c r="K22" s="66">
        <v>94</v>
      </c>
      <c r="L22" s="27">
        <v>6</v>
      </c>
      <c r="M22" s="27">
        <f>SUM(K22:L22)</f>
        <v>100</v>
      </c>
      <c r="O22" s="40"/>
    </row>
    <row r="23" spans="2:15" x14ac:dyDescent="0.3">
      <c r="B23" s="28" t="s">
        <v>8</v>
      </c>
      <c r="C23" s="60">
        <v>4</v>
      </c>
      <c r="D23" s="61">
        <v>564</v>
      </c>
      <c r="E23" s="61">
        <v>4</v>
      </c>
      <c r="F23" s="60">
        <v>0</v>
      </c>
      <c r="G23" s="27">
        <f t="shared" ref="G23:G29" si="4">SUM(E23:F23)</f>
        <v>4</v>
      </c>
      <c r="H23" s="19"/>
      <c r="I23" s="64">
        <v>155</v>
      </c>
      <c r="J23" s="77">
        <v>2890</v>
      </c>
      <c r="K23" s="66">
        <v>150</v>
      </c>
      <c r="L23" s="27">
        <v>5</v>
      </c>
      <c r="M23" s="27">
        <f>SUM(K23:L23)</f>
        <v>155</v>
      </c>
      <c r="O23" s="40" t="s">
        <v>15</v>
      </c>
    </row>
    <row r="24" spans="2:15" x14ac:dyDescent="0.3">
      <c r="B24" s="29" t="s">
        <v>10</v>
      </c>
      <c r="C24" s="60">
        <v>13</v>
      </c>
      <c r="D24" s="61">
        <v>3735</v>
      </c>
      <c r="E24" s="61">
        <v>13</v>
      </c>
      <c r="F24" s="60">
        <v>0</v>
      </c>
      <c r="G24" s="27">
        <f t="shared" si="4"/>
        <v>13</v>
      </c>
      <c r="H24" s="19"/>
      <c r="I24" s="64">
        <v>152</v>
      </c>
      <c r="J24" s="77">
        <v>5754</v>
      </c>
      <c r="K24" s="66">
        <v>138</v>
      </c>
      <c r="L24" s="27">
        <v>15</v>
      </c>
      <c r="M24" s="27">
        <f t="shared" ref="M24:M29" si="5">SUM(K24:L24)</f>
        <v>153</v>
      </c>
      <c r="O24" t="s">
        <v>15</v>
      </c>
    </row>
    <row r="25" spans="2:15" x14ac:dyDescent="0.3">
      <c r="B25" s="29" t="s">
        <v>9</v>
      </c>
      <c r="C25" s="60">
        <v>0</v>
      </c>
      <c r="D25" s="61">
        <v>0</v>
      </c>
      <c r="E25" s="61">
        <v>0</v>
      </c>
      <c r="F25" s="60">
        <v>0</v>
      </c>
      <c r="G25" s="27">
        <f t="shared" si="4"/>
        <v>0</v>
      </c>
      <c r="H25" s="19"/>
      <c r="I25" s="64">
        <v>44</v>
      </c>
      <c r="J25" s="65">
        <v>1188</v>
      </c>
      <c r="K25" s="66">
        <v>40</v>
      </c>
      <c r="L25" s="27">
        <v>4</v>
      </c>
      <c r="M25" s="27">
        <f t="shared" si="5"/>
        <v>44</v>
      </c>
      <c r="N25" t="s">
        <v>15</v>
      </c>
    </row>
    <row r="26" spans="2:15" x14ac:dyDescent="0.3">
      <c r="B26" s="26" t="s">
        <v>26</v>
      </c>
      <c r="C26" s="60">
        <v>3</v>
      </c>
      <c r="D26" s="61">
        <v>60</v>
      </c>
      <c r="E26" s="61">
        <v>3</v>
      </c>
      <c r="F26" s="60">
        <v>0</v>
      </c>
      <c r="G26" s="27">
        <f t="shared" si="4"/>
        <v>3</v>
      </c>
      <c r="H26" s="19"/>
      <c r="I26" s="64">
        <v>96</v>
      </c>
      <c r="J26" s="77">
        <v>3609</v>
      </c>
      <c r="K26" s="66">
        <v>90</v>
      </c>
      <c r="L26" s="27">
        <v>11</v>
      </c>
      <c r="M26" s="27">
        <f t="shared" si="5"/>
        <v>101</v>
      </c>
      <c r="O26" t="s">
        <v>15</v>
      </c>
    </row>
    <row r="27" spans="2:15" x14ac:dyDescent="0.3">
      <c r="B27" s="26" t="s">
        <v>13</v>
      </c>
      <c r="C27" s="60">
        <v>0</v>
      </c>
      <c r="D27" s="61">
        <v>0</v>
      </c>
      <c r="E27" s="61">
        <v>0</v>
      </c>
      <c r="F27" s="60">
        <v>0</v>
      </c>
      <c r="G27" s="27">
        <f t="shared" si="4"/>
        <v>0</v>
      </c>
      <c r="H27" s="19"/>
      <c r="I27" s="64">
        <v>103</v>
      </c>
      <c r="J27" s="65">
        <v>3590</v>
      </c>
      <c r="K27" s="64">
        <v>94</v>
      </c>
      <c r="L27" s="70">
        <v>9</v>
      </c>
      <c r="M27" s="27">
        <f t="shared" si="5"/>
        <v>103</v>
      </c>
      <c r="O27" t="s">
        <v>15</v>
      </c>
    </row>
    <row r="28" spans="2:15" x14ac:dyDescent="0.3">
      <c r="B28" s="26" t="s">
        <v>14</v>
      </c>
      <c r="C28" s="60">
        <v>0</v>
      </c>
      <c r="D28" s="61">
        <v>0</v>
      </c>
      <c r="E28" s="61">
        <v>0</v>
      </c>
      <c r="F28" s="60">
        <v>0</v>
      </c>
      <c r="G28" s="27">
        <f t="shared" si="4"/>
        <v>0</v>
      </c>
      <c r="H28" s="19"/>
      <c r="I28" s="64">
        <v>132</v>
      </c>
      <c r="J28" s="65">
        <v>4064</v>
      </c>
      <c r="K28" s="66">
        <v>115</v>
      </c>
      <c r="L28" s="27">
        <v>17</v>
      </c>
      <c r="M28" s="27">
        <f t="shared" si="5"/>
        <v>132</v>
      </c>
      <c r="N28" t="s">
        <v>15</v>
      </c>
    </row>
    <row r="29" spans="2:15" x14ac:dyDescent="0.3">
      <c r="B29" s="26" t="s">
        <v>12</v>
      </c>
      <c r="C29" s="60">
        <v>0</v>
      </c>
      <c r="D29" s="61">
        <v>0</v>
      </c>
      <c r="E29" s="61">
        <v>0</v>
      </c>
      <c r="F29" s="60">
        <v>0</v>
      </c>
      <c r="G29" s="27">
        <f t="shared" si="4"/>
        <v>0</v>
      </c>
      <c r="H29" s="19"/>
      <c r="I29" s="64">
        <v>156</v>
      </c>
      <c r="J29" s="77">
        <v>8920</v>
      </c>
      <c r="K29" s="64">
        <v>139</v>
      </c>
      <c r="L29" s="70">
        <v>17</v>
      </c>
      <c r="M29" s="27">
        <f t="shared" si="5"/>
        <v>156</v>
      </c>
    </row>
    <row r="30" spans="2:15" x14ac:dyDescent="0.3">
      <c r="B30" s="30" t="s">
        <v>6</v>
      </c>
      <c r="C30" s="31">
        <f t="shared" ref="C30:L30" si="6">+C22+C23+C24+C25+C26+C27+C28+C29</f>
        <v>30</v>
      </c>
      <c r="D30" s="37">
        <f t="shared" si="6"/>
        <v>4852</v>
      </c>
      <c r="E30" s="72">
        <f t="shared" si="6"/>
        <v>30</v>
      </c>
      <c r="F30" s="37">
        <v>0</v>
      </c>
      <c r="G30" s="31">
        <f t="shared" si="6"/>
        <v>30</v>
      </c>
      <c r="H30" s="19"/>
      <c r="I30" s="31">
        <f t="shared" si="6"/>
        <v>938</v>
      </c>
      <c r="J30" s="37">
        <f t="shared" si="6"/>
        <v>35726</v>
      </c>
      <c r="K30" s="31">
        <f t="shared" si="6"/>
        <v>860</v>
      </c>
      <c r="L30" s="37">
        <f t="shared" si="6"/>
        <v>84</v>
      </c>
      <c r="M30" s="31">
        <f t="shared" ref="M30" si="7">SUM(M22:M29)</f>
        <v>944</v>
      </c>
    </row>
    <row r="31" spans="2:15" x14ac:dyDescent="0.3">
      <c r="B31" s="19"/>
      <c r="C31" s="19"/>
      <c r="D31" s="38"/>
      <c r="E31" s="19"/>
      <c r="F31" s="19"/>
      <c r="G31" s="19"/>
      <c r="H31" s="19"/>
      <c r="I31" s="19"/>
      <c r="J31" s="19"/>
      <c r="K31" s="20"/>
      <c r="L31" s="19"/>
      <c r="M31" s="19"/>
    </row>
    <row r="32" spans="2:15" x14ac:dyDescent="0.3">
      <c r="B32" s="62"/>
      <c r="C32" s="62"/>
      <c r="D32" s="63"/>
      <c r="E32" s="62" t="s">
        <v>15</v>
      </c>
      <c r="F32" s="62"/>
      <c r="G32" s="62"/>
      <c r="H32" s="19" t="s">
        <v>15</v>
      </c>
      <c r="I32" s="19"/>
      <c r="J32" s="19"/>
      <c r="K32" s="20"/>
      <c r="L32" s="19"/>
      <c r="M32" s="19"/>
    </row>
    <row r="33" spans="2:13" ht="15.6" x14ac:dyDescent="0.3">
      <c r="B33" s="15"/>
      <c r="C33" s="15"/>
      <c r="D33" s="20" t="s">
        <v>15</v>
      </c>
      <c r="E33" s="15"/>
      <c r="F33" s="15" t="s">
        <v>15</v>
      </c>
      <c r="G33" s="15" t="s">
        <v>15</v>
      </c>
      <c r="H33" s="15"/>
      <c r="I33" s="15" t="s">
        <v>15</v>
      </c>
      <c r="J33" s="15"/>
      <c r="K33" s="17"/>
      <c r="L33" s="15"/>
      <c r="M33" s="15"/>
    </row>
    <row r="34" spans="2:13" ht="15.6" x14ac:dyDescent="0.3">
      <c r="E34" s="17"/>
    </row>
    <row r="35" spans="2:13" ht="15.6" x14ac:dyDescent="0.3">
      <c r="E35" s="17"/>
    </row>
    <row r="36" spans="2:13" ht="15.6" x14ac:dyDescent="0.3">
      <c r="E36" s="17"/>
    </row>
    <row r="37" spans="2:13" ht="15.6" x14ac:dyDescent="0.3">
      <c r="E37" s="17"/>
    </row>
    <row r="38" spans="2:13" ht="15.6" x14ac:dyDescent="0.3">
      <c r="E38" s="17"/>
    </row>
    <row r="39" spans="2:13" ht="15.6" x14ac:dyDescent="0.3">
      <c r="E39" s="17"/>
    </row>
    <row r="40" spans="2:13" ht="15.6" x14ac:dyDescent="0.3">
      <c r="E40" s="17"/>
    </row>
    <row r="41" spans="2:13" ht="15.6" x14ac:dyDescent="0.3">
      <c r="E41" s="17"/>
    </row>
    <row r="42" spans="2:13" ht="15.6" x14ac:dyDescent="0.3">
      <c r="E42" s="17"/>
    </row>
  </sheetData>
  <mergeCells count="11">
    <mergeCell ref="B3:M3"/>
    <mergeCell ref="B20:D20"/>
    <mergeCell ref="E20:G20"/>
    <mergeCell ref="I20:J20"/>
    <mergeCell ref="K20:M20"/>
    <mergeCell ref="B4:M4"/>
    <mergeCell ref="B5:M5"/>
    <mergeCell ref="B7:E7"/>
    <mergeCell ref="F7:H7"/>
    <mergeCell ref="I7:J7"/>
    <mergeCell ref="K7:M7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C4EF-A32C-456B-BA5F-725C104DBA3C}">
  <sheetPr>
    <pageSetUpPr fitToPage="1"/>
  </sheetPr>
  <dimension ref="A5:N63"/>
  <sheetViews>
    <sheetView topLeftCell="B1" workbookViewId="0">
      <selection activeCell="B1" sqref="B1"/>
    </sheetView>
  </sheetViews>
  <sheetFormatPr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7.109375" customWidth="1"/>
    <col min="6" max="6" width="13.6640625" customWidth="1"/>
    <col min="7" max="7" width="12.88671875" customWidth="1"/>
    <col min="8" max="8" width="14.21875" customWidth="1"/>
    <col min="9" max="9" width="17.44140625" customWidth="1"/>
    <col min="10" max="10" width="9.5546875" customWidth="1"/>
    <col min="14" max="14" width="11.109375" customWidth="1"/>
  </cols>
  <sheetData>
    <row r="5" spans="2:9" ht="15.6" x14ac:dyDescent="0.3">
      <c r="B5" s="289" t="s">
        <v>37</v>
      </c>
      <c r="C5" s="289"/>
      <c r="D5" s="289"/>
      <c r="E5" s="289"/>
      <c r="F5" s="289"/>
      <c r="G5" s="289"/>
      <c r="H5" s="289"/>
      <c r="I5" s="289"/>
    </row>
    <row r="6" spans="2:9" ht="15" thickBot="1" x14ac:dyDescent="0.35">
      <c r="B6" s="290" t="s">
        <v>38</v>
      </c>
      <c r="C6" s="290"/>
      <c r="D6" s="290"/>
      <c r="E6" s="290"/>
      <c r="F6" s="290"/>
      <c r="G6" s="290"/>
      <c r="H6" s="290"/>
      <c r="I6" s="290"/>
    </row>
    <row r="7" spans="2:9" ht="15" thickBot="1" x14ac:dyDescent="0.35">
      <c r="B7" s="291" t="s">
        <v>39</v>
      </c>
      <c r="C7" s="291"/>
      <c r="D7" s="291"/>
      <c r="E7" s="291"/>
      <c r="F7" s="291"/>
      <c r="G7" s="291"/>
      <c r="H7" s="291"/>
      <c r="I7" s="291"/>
    </row>
    <row r="8" spans="2:9" ht="15" thickBot="1" x14ac:dyDescent="0.35">
      <c r="B8" s="79"/>
      <c r="C8" s="79"/>
      <c r="D8" s="79"/>
      <c r="E8" s="79"/>
      <c r="F8" s="79"/>
      <c r="G8" s="79"/>
      <c r="H8" s="79"/>
      <c r="I8" s="79"/>
    </row>
    <row r="9" spans="2:9" ht="16.2" thickBot="1" x14ac:dyDescent="0.35">
      <c r="B9" s="292" t="s">
        <v>40</v>
      </c>
      <c r="C9" s="293"/>
      <c r="D9" s="293"/>
      <c r="E9" s="293"/>
      <c r="F9" s="293"/>
      <c r="G9" s="293"/>
      <c r="H9" s="293"/>
      <c r="I9" s="294"/>
    </row>
    <row r="10" spans="2:9" ht="27" thickBot="1" x14ac:dyDescent="0.35">
      <c r="B10" s="80"/>
      <c r="C10" s="32" t="s">
        <v>1</v>
      </c>
      <c r="D10" s="81" t="s">
        <v>41</v>
      </c>
      <c r="E10" s="82" t="s">
        <v>42</v>
      </c>
      <c r="F10" s="81" t="s">
        <v>43</v>
      </c>
      <c r="G10" s="23" t="s">
        <v>4</v>
      </c>
      <c r="H10" s="83" t="s">
        <v>5</v>
      </c>
      <c r="I10" s="81" t="s">
        <v>6</v>
      </c>
    </row>
    <row r="11" spans="2:9" x14ac:dyDescent="0.3">
      <c r="B11" s="84">
        <v>1</v>
      </c>
      <c r="C11" s="85" t="s">
        <v>44</v>
      </c>
      <c r="D11" s="86">
        <v>0</v>
      </c>
      <c r="E11" s="87">
        <v>0</v>
      </c>
      <c r="F11" s="86">
        <v>0</v>
      </c>
      <c r="G11" s="87">
        <v>0</v>
      </c>
      <c r="H11" s="86">
        <v>0</v>
      </c>
      <c r="I11" s="88">
        <f t="shared" ref="I11:I13" si="0">+G11+H11</f>
        <v>0</v>
      </c>
    </row>
    <row r="12" spans="2:9" x14ac:dyDescent="0.3">
      <c r="B12" s="89">
        <v>2</v>
      </c>
      <c r="C12" s="85" t="s">
        <v>8</v>
      </c>
      <c r="D12" s="90">
        <v>0</v>
      </c>
      <c r="E12" s="87">
        <v>0</v>
      </c>
      <c r="F12" s="90">
        <v>0</v>
      </c>
      <c r="G12" s="87">
        <v>0</v>
      </c>
      <c r="H12" s="90">
        <v>0</v>
      </c>
      <c r="I12" s="91">
        <f t="shared" si="0"/>
        <v>0</v>
      </c>
    </row>
    <row r="13" spans="2:9" x14ac:dyDescent="0.3">
      <c r="B13" s="89">
        <v>3</v>
      </c>
      <c r="C13" s="85" t="s">
        <v>9</v>
      </c>
      <c r="D13" s="90">
        <v>0</v>
      </c>
      <c r="E13" s="87">
        <v>0</v>
      </c>
      <c r="F13" s="90">
        <v>0</v>
      </c>
      <c r="G13" s="87">
        <v>0</v>
      </c>
      <c r="H13" s="90">
        <v>0</v>
      </c>
      <c r="I13" s="91">
        <f t="shared" si="0"/>
        <v>0</v>
      </c>
    </row>
    <row r="14" spans="2:9" x14ac:dyDescent="0.3">
      <c r="B14" s="89">
        <v>4</v>
      </c>
      <c r="C14" s="92" t="s">
        <v>10</v>
      </c>
      <c r="D14" s="93">
        <v>1</v>
      </c>
      <c r="E14" s="87">
        <v>0</v>
      </c>
      <c r="F14" s="90">
        <v>0</v>
      </c>
      <c r="G14" s="94">
        <v>1</v>
      </c>
      <c r="H14" s="90">
        <v>0</v>
      </c>
      <c r="I14" s="91">
        <f>+G14+H14</f>
        <v>1</v>
      </c>
    </row>
    <row r="15" spans="2:9" ht="16.2" customHeight="1" x14ac:dyDescent="0.3">
      <c r="B15" s="95">
        <v>5</v>
      </c>
      <c r="C15" s="85" t="s">
        <v>11</v>
      </c>
      <c r="D15" s="96">
        <v>5</v>
      </c>
      <c r="E15" s="87">
        <v>0</v>
      </c>
      <c r="F15" s="90">
        <v>0</v>
      </c>
      <c r="G15" s="97">
        <v>4</v>
      </c>
      <c r="H15" s="90">
        <v>0</v>
      </c>
      <c r="I15" s="91">
        <f t="shared" ref="I15:I18" si="1">+G15+H15</f>
        <v>4</v>
      </c>
    </row>
    <row r="16" spans="2:9" ht="15" customHeight="1" x14ac:dyDescent="0.3">
      <c r="B16" s="98">
        <v>6</v>
      </c>
      <c r="C16" s="99" t="s">
        <v>12</v>
      </c>
      <c r="D16" s="90">
        <v>13</v>
      </c>
      <c r="E16" s="87">
        <v>0</v>
      </c>
      <c r="F16" s="90">
        <v>0</v>
      </c>
      <c r="G16" s="87">
        <v>11</v>
      </c>
      <c r="H16" s="90">
        <v>2</v>
      </c>
      <c r="I16" s="91">
        <f t="shared" si="1"/>
        <v>13</v>
      </c>
    </row>
    <row r="17" spans="2:9" ht="15" customHeight="1" x14ac:dyDescent="0.3">
      <c r="B17" s="98">
        <v>7</v>
      </c>
      <c r="C17" s="99" t="s">
        <v>13</v>
      </c>
      <c r="D17" s="90">
        <v>0</v>
      </c>
      <c r="E17" s="87">
        <v>0</v>
      </c>
      <c r="F17" s="90">
        <v>0</v>
      </c>
      <c r="G17" s="87">
        <v>0</v>
      </c>
      <c r="H17" s="90">
        <v>0</v>
      </c>
      <c r="I17" s="91">
        <f t="shared" si="1"/>
        <v>0</v>
      </c>
    </row>
    <row r="18" spans="2:9" ht="13.2" customHeight="1" thickBot="1" x14ac:dyDescent="0.35">
      <c r="B18" s="100">
        <v>8</v>
      </c>
      <c r="C18" s="101" t="s">
        <v>14</v>
      </c>
      <c r="D18" s="102">
        <v>3</v>
      </c>
      <c r="E18" s="87">
        <v>0</v>
      </c>
      <c r="F18" s="102">
        <v>0</v>
      </c>
      <c r="G18" s="87">
        <v>2</v>
      </c>
      <c r="H18" s="102">
        <v>1</v>
      </c>
      <c r="I18" s="103">
        <f t="shared" si="1"/>
        <v>3</v>
      </c>
    </row>
    <row r="19" spans="2:9" ht="16.2" customHeight="1" thickBot="1" x14ac:dyDescent="0.35">
      <c r="B19" s="295" t="s">
        <v>6</v>
      </c>
      <c r="C19" s="296"/>
      <c r="D19" s="104">
        <f>+D11+D12+D13+D14+D15+D16+D17+D18</f>
        <v>22</v>
      </c>
      <c r="E19" s="105">
        <f>SUM(E11:E18)</f>
        <v>0</v>
      </c>
      <c r="F19" s="106">
        <f>SUM(F11:F18)</f>
        <v>0</v>
      </c>
      <c r="G19" s="105">
        <f t="shared" ref="G19:I19" si="2">+G11+G12+G13+G14+G15+G16+G17+G18</f>
        <v>18</v>
      </c>
      <c r="H19" s="106">
        <f t="shared" si="2"/>
        <v>3</v>
      </c>
      <c r="I19" s="106">
        <f t="shared" si="2"/>
        <v>21</v>
      </c>
    </row>
    <row r="20" spans="2:9" ht="16.2" customHeight="1" x14ac:dyDescent="0.3">
      <c r="B20" s="107"/>
      <c r="C20" s="107"/>
      <c r="D20" s="108"/>
      <c r="E20" s="109"/>
      <c r="F20" s="109"/>
      <c r="G20" s="109"/>
      <c r="H20" s="109"/>
      <c r="I20" s="109"/>
    </row>
    <row r="21" spans="2:9" ht="16.2" customHeight="1" thickBot="1" x14ac:dyDescent="0.35">
      <c r="B21" s="107"/>
      <c r="C21" s="107"/>
      <c r="D21" s="108"/>
      <c r="E21" s="109"/>
      <c r="F21" s="109"/>
      <c r="G21" s="109"/>
      <c r="H21" s="109"/>
      <c r="I21" s="109"/>
    </row>
    <row r="22" spans="2:9" ht="16.2" customHeight="1" thickBot="1" x14ac:dyDescent="0.35">
      <c r="B22" s="297" t="s">
        <v>45</v>
      </c>
      <c r="C22" s="291"/>
      <c r="D22" s="298"/>
      <c r="E22" s="291"/>
      <c r="F22" s="291"/>
      <c r="G22" s="291"/>
      <c r="H22" s="291"/>
      <c r="I22" s="299"/>
    </row>
    <row r="23" spans="2:9" ht="25.8" customHeight="1" thickBot="1" x14ac:dyDescent="0.35">
      <c r="B23" s="110" t="s">
        <v>46</v>
      </c>
      <c r="C23" s="111" t="s">
        <v>47</v>
      </c>
      <c r="D23" s="112" t="s">
        <v>48</v>
      </c>
      <c r="E23" s="113" t="s">
        <v>49</v>
      </c>
      <c r="F23" s="114" t="s">
        <v>50</v>
      </c>
      <c r="G23" s="114" t="s">
        <v>51</v>
      </c>
      <c r="H23" s="115" t="s">
        <v>52</v>
      </c>
      <c r="I23" s="116" t="s">
        <v>53</v>
      </c>
    </row>
    <row r="24" spans="2:9" ht="16.2" customHeight="1" x14ac:dyDescent="0.3">
      <c r="B24" s="272" t="s">
        <v>11</v>
      </c>
      <c r="C24" s="117" t="s">
        <v>54</v>
      </c>
      <c r="D24" s="118">
        <v>424000573</v>
      </c>
      <c r="E24" s="119" t="s">
        <v>55</v>
      </c>
      <c r="F24" s="117" t="s">
        <v>56</v>
      </c>
      <c r="G24" s="120">
        <v>1</v>
      </c>
      <c r="H24" s="121"/>
      <c r="I24" s="122" t="s">
        <v>57</v>
      </c>
    </row>
    <row r="25" spans="2:9" ht="16.2" customHeight="1" x14ac:dyDescent="0.3">
      <c r="B25" s="273"/>
      <c r="C25" s="123" t="s">
        <v>58</v>
      </c>
      <c r="D25" s="118"/>
      <c r="E25" s="124" t="s">
        <v>59</v>
      </c>
      <c r="F25" s="123" t="s">
        <v>60</v>
      </c>
      <c r="G25" s="125">
        <v>1</v>
      </c>
      <c r="H25" s="126" t="s">
        <v>61</v>
      </c>
      <c r="I25" s="127"/>
    </row>
    <row r="26" spans="2:9" ht="16.2" customHeight="1" x14ac:dyDescent="0.3">
      <c r="B26" s="273"/>
      <c r="C26" s="123" t="s">
        <v>62</v>
      </c>
      <c r="D26" s="118"/>
      <c r="E26" s="124" t="s">
        <v>63</v>
      </c>
      <c r="F26" s="123" t="s">
        <v>56</v>
      </c>
      <c r="G26" s="125">
        <v>2</v>
      </c>
      <c r="H26" s="126"/>
      <c r="I26" s="127" t="s">
        <v>57</v>
      </c>
    </row>
    <row r="27" spans="2:9" ht="16.2" customHeight="1" x14ac:dyDescent="0.3">
      <c r="B27" s="274"/>
      <c r="C27" s="128" t="s">
        <v>64</v>
      </c>
      <c r="D27" s="129"/>
      <c r="E27" s="130" t="s">
        <v>63</v>
      </c>
      <c r="F27" s="128" t="s">
        <v>56</v>
      </c>
      <c r="G27" s="131">
        <v>1</v>
      </c>
      <c r="H27" s="132"/>
      <c r="I27" s="133" t="s">
        <v>57</v>
      </c>
    </row>
    <row r="28" spans="2:9" ht="16.2" customHeight="1" x14ac:dyDescent="0.3">
      <c r="B28" s="134" t="s">
        <v>26</v>
      </c>
      <c r="C28" s="135"/>
      <c r="D28" s="135"/>
      <c r="E28" s="136"/>
      <c r="F28" s="135"/>
      <c r="G28" s="137"/>
      <c r="H28" s="136"/>
      <c r="I28" s="137"/>
    </row>
    <row r="29" spans="2:9" ht="16.2" customHeight="1" x14ac:dyDescent="0.3">
      <c r="B29" s="138" t="s">
        <v>10</v>
      </c>
      <c r="C29" s="139" t="s">
        <v>65</v>
      </c>
      <c r="D29" s="139"/>
      <c r="E29" s="140" t="s">
        <v>66</v>
      </c>
      <c r="F29" s="139" t="s">
        <v>56</v>
      </c>
      <c r="G29" s="141">
        <v>1</v>
      </c>
      <c r="H29" s="140"/>
      <c r="I29" s="141" t="s">
        <v>57</v>
      </c>
    </row>
    <row r="30" spans="2:9" ht="16.2" customHeight="1" thickBot="1" x14ac:dyDescent="0.35">
      <c r="B30" s="275" t="s">
        <v>12</v>
      </c>
      <c r="C30" s="142" t="s">
        <v>67</v>
      </c>
      <c r="D30" s="142" t="s">
        <v>68</v>
      </c>
      <c r="E30" s="142" t="s">
        <v>69</v>
      </c>
      <c r="F30" s="139" t="s">
        <v>60</v>
      </c>
      <c r="G30" s="141">
        <v>1</v>
      </c>
      <c r="H30" s="140"/>
      <c r="I30" s="141" t="s">
        <v>57</v>
      </c>
    </row>
    <row r="31" spans="2:9" s="146" customFormat="1" ht="16.2" customHeight="1" thickBot="1" x14ac:dyDescent="0.35">
      <c r="B31" s="276"/>
      <c r="C31" s="143" t="s">
        <v>70</v>
      </c>
      <c r="D31" s="144" t="s">
        <v>71</v>
      </c>
      <c r="E31" s="145" t="s">
        <v>72</v>
      </c>
      <c r="F31" s="139" t="s">
        <v>60</v>
      </c>
      <c r="G31" s="141">
        <v>1</v>
      </c>
      <c r="H31" s="136"/>
      <c r="I31" s="141" t="s">
        <v>57</v>
      </c>
    </row>
    <row r="32" spans="2:9" s="146" customFormat="1" ht="16.2" customHeight="1" thickBot="1" x14ac:dyDescent="0.35">
      <c r="B32" s="276"/>
      <c r="C32" s="147" t="s">
        <v>73</v>
      </c>
      <c r="D32" s="148" t="s">
        <v>74</v>
      </c>
      <c r="E32" s="149" t="s">
        <v>69</v>
      </c>
      <c r="F32" s="139" t="s">
        <v>60</v>
      </c>
      <c r="G32" s="141">
        <v>1</v>
      </c>
      <c r="H32" s="136"/>
      <c r="I32" s="141" t="s">
        <v>57</v>
      </c>
    </row>
    <row r="33" spans="2:14" s="146" customFormat="1" ht="16.2" customHeight="1" thickBot="1" x14ac:dyDescent="0.35">
      <c r="B33" s="276"/>
      <c r="C33" s="147" t="s">
        <v>75</v>
      </c>
      <c r="D33" s="148" t="s">
        <v>76</v>
      </c>
      <c r="E33" s="149" t="s">
        <v>69</v>
      </c>
      <c r="F33" s="139" t="s">
        <v>56</v>
      </c>
      <c r="G33" s="141">
        <v>1</v>
      </c>
      <c r="H33" s="136"/>
      <c r="I33" s="141" t="s">
        <v>57</v>
      </c>
    </row>
    <row r="34" spans="2:14" s="146" customFormat="1" ht="16.2" customHeight="1" thickBot="1" x14ac:dyDescent="0.35">
      <c r="B34" s="276"/>
      <c r="C34" s="147" t="s">
        <v>77</v>
      </c>
      <c r="D34" s="148" t="s">
        <v>78</v>
      </c>
      <c r="E34" s="149" t="s">
        <v>69</v>
      </c>
      <c r="F34" s="139" t="s">
        <v>60</v>
      </c>
      <c r="G34" s="141">
        <v>1</v>
      </c>
      <c r="H34" s="136"/>
      <c r="I34" s="141" t="s">
        <v>57</v>
      </c>
    </row>
    <row r="35" spans="2:14" s="146" customFormat="1" ht="16.2" customHeight="1" thickBot="1" x14ac:dyDescent="0.35">
      <c r="B35" s="276"/>
      <c r="C35" s="147" t="s">
        <v>79</v>
      </c>
      <c r="D35" s="148" t="s">
        <v>80</v>
      </c>
      <c r="E35" s="149" t="s">
        <v>81</v>
      </c>
      <c r="F35" s="139" t="s">
        <v>82</v>
      </c>
      <c r="G35" s="141">
        <v>1</v>
      </c>
      <c r="H35" s="136"/>
      <c r="I35" s="141" t="s">
        <v>57</v>
      </c>
    </row>
    <row r="36" spans="2:14" s="146" customFormat="1" ht="16.2" customHeight="1" thickBot="1" x14ac:dyDescent="0.35">
      <c r="B36" s="276"/>
      <c r="C36" s="147" t="s">
        <v>83</v>
      </c>
      <c r="D36" s="148" t="s">
        <v>84</v>
      </c>
      <c r="E36" s="149" t="s">
        <v>85</v>
      </c>
      <c r="F36" s="139" t="s">
        <v>60</v>
      </c>
      <c r="G36" s="141">
        <v>1</v>
      </c>
      <c r="H36" s="136"/>
      <c r="I36" s="141" t="s">
        <v>57</v>
      </c>
    </row>
    <row r="37" spans="2:14" s="146" customFormat="1" ht="16.2" customHeight="1" thickBot="1" x14ac:dyDescent="0.35">
      <c r="B37" s="276"/>
      <c r="C37" s="147" t="s">
        <v>86</v>
      </c>
      <c r="D37" s="148" t="s">
        <v>87</v>
      </c>
      <c r="E37" s="149" t="s">
        <v>85</v>
      </c>
      <c r="F37" s="139" t="s">
        <v>60</v>
      </c>
      <c r="G37" s="141">
        <v>1</v>
      </c>
      <c r="H37" s="136"/>
      <c r="I37" s="141" t="s">
        <v>57</v>
      </c>
    </row>
    <row r="38" spans="2:14" s="146" customFormat="1" ht="16.2" customHeight="1" thickBot="1" x14ac:dyDescent="0.35">
      <c r="B38" s="276"/>
      <c r="C38" s="147" t="s">
        <v>88</v>
      </c>
      <c r="D38" s="148" t="s">
        <v>89</v>
      </c>
      <c r="E38" s="149" t="s">
        <v>90</v>
      </c>
      <c r="F38" s="139" t="s">
        <v>60</v>
      </c>
      <c r="G38" s="141">
        <v>1</v>
      </c>
      <c r="H38" s="136"/>
      <c r="I38" s="141" t="s">
        <v>57</v>
      </c>
    </row>
    <row r="39" spans="2:14" s="146" customFormat="1" ht="16.2" customHeight="1" thickBot="1" x14ac:dyDescent="0.35">
      <c r="B39" s="276"/>
      <c r="C39" s="147" t="s">
        <v>91</v>
      </c>
      <c r="D39" s="148" t="s">
        <v>92</v>
      </c>
      <c r="E39" s="149" t="s">
        <v>90</v>
      </c>
      <c r="F39" s="139" t="s">
        <v>82</v>
      </c>
      <c r="G39" s="141">
        <v>1</v>
      </c>
      <c r="H39" s="136"/>
      <c r="I39" s="141" t="s">
        <v>57</v>
      </c>
    </row>
    <row r="40" spans="2:14" s="146" customFormat="1" ht="16.2" customHeight="1" thickBot="1" x14ac:dyDescent="0.35">
      <c r="B40" s="276"/>
      <c r="C40" s="147" t="s">
        <v>93</v>
      </c>
      <c r="D40" s="148" t="s">
        <v>94</v>
      </c>
      <c r="E40" s="149" t="s">
        <v>85</v>
      </c>
      <c r="F40" s="139" t="s">
        <v>60</v>
      </c>
      <c r="G40" s="141">
        <v>1</v>
      </c>
      <c r="H40" s="136"/>
      <c r="I40" s="141" t="s">
        <v>57</v>
      </c>
    </row>
    <row r="41" spans="2:14" s="146" customFormat="1" ht="16.2" customHeight="1" thickBot="1" x14ac:dyDescent="0.35">
      <c r="B41" s="276"/>
      <c r="C41" s="147" t="s">
        <v>95</v>
      </c>
      <c r="D41" s="148" t="s">
        <v>96</v>
      </c>
      <c r="E41" s="149" t="s">
        <v>85</v>
      </c>
      <c r="F41" s="139" t="s">
        <v>60</v>
      </c>
      <c r="G41" s="141">
        <v>1</v>
      </c>
      <c r="H41" s="136"/>
      <c r="I41" s="141" t="s">
        <v>57</v>
      </c>
    </row>
    <row r="42" spans="2:14" s="146" customFormat="1" ht="16.2" customHeight="1" thickBot="1" x14ac:dyDescent="0.35">
      <c r="B42" s="277"/>
      <c r="C42" s="147" t="s">
        <v>97</v>
      </c>
      <c r="D42" s="148" t="s">
        <v>98</v>
      </c>
      <c r="E42" s="149" t="s">
        <v>85</v>
      </c>
      <c r="F42" s="139" t="s">
        <v>60</v>
      </c>
      <c r="G42" s="141">
        <v>1</v>
      </c>
      <c r="H42" s="136"/>
      <c r="I42" s="141" t="s">
        <v>57</v>
      </c>
    </row>
    <row r="43" spans="2:14" ht="16.2" customHeight="1" x14ac:dyDescent="0.3">
      <c r="B43" s="275" t="s">
        <v>14</v>
      </c>
      <c r="C43" s="142" t="s">
        <v>99</v>
      </c>
      <c r="D43" s="142" t="s">
        <v>100</v>
      </c>
      <c r="E43" s="142" t="s">
        <v>101</v>
      </c>
      <c r="F43" s="139" t="s">
        <v>60</v>
      </c>
      <c r="G43" s="141">
        <v>1</v>
      </c>
      <c r="H43" s="140"/>
      <c r="I43" s="141" t="s">
        <v>57</v>
      </c>
    </row>
    <row r="44" spans="2:14" ht="16.2" customHeight="1" x14ac:dyDescent="0.3">
      <c r="B44" s="276"/>
      <c r="C44" s="142" t="s">
        <v>102</v>
      </c>
      <c r="D44" s="142" t="s">
        <v>103</v>
      </c>
      <c r="E44" s="142" t="s">
        <v>101</v>
      </c>
      <c r="F44" s="139" t="s">
        <v>60</v>
      </c>
      <c r="G44" s="141">
        <v>1</v>
      </c>
      <c r="H44" s="140"/>
      <c r="I44" s="141" t="s">
        <v>57</v>
      </c>
    </row>
    <row r="45" spans="2:14" ht="16.2" customHeight="1" x14ac:dyDescent="0.3">
      <c r="B45" s="276"/>
      <c r="C45" s="142" t="s">
        <v>104</v>
      </c>
      <c r="D45" s="142" t="s">
        <v>105</v>
      </c>
      <c r="E45" s="142" t="s">
        <v>106</v>
      </c>
      <c r="F45" s="139" t="s">
        <v>60</v>
      </c>
      <c r="G45" s="141">
        <v>1</v>
      </c>
      <c r="H45" s="140"/>
      <c r="I45" s="141" t="s">
        <v>57</v>
      </c>
    </row>
    <row r="46" spans="2:14" ht="16.2" customHeight="1" x14ac:dyDescent="0.3">
      <c r="B46" s="150"/>
      <c r="C46" s="26" t="s">
        <v>107</v>
      </c>
      <c r="D46" s="151"/>
      <c r="E46" s="152"/>
      <c r="F46" s="152"/>
      <c r="G46" s="153">
        <f>SUM(G24:G45)</f>
        <v>22</v>
      </c>
      <c r="H46" s="152"/>
      <c r="I46" s="152"/>
    </row>
    <row r="47" spans="2:14" ht="16.2" customHeight="1" thickBot="1" x14ac:dyDescent="0.35">
      <c r="B47" s="154"/>
      <c r="C47" s="155"/>
      <c r="D47" s="108"/>
      <c r="E47" s="109"/>
      <c r="F47" s="109"/>
      <c r="G47" s="109"/>
      <c r="H47" s="109"/>
      <c r="I47" s="109"/>
    </row>
    <row r="48" spans="2:14" ht="28.8" customHeight="1" thickBot="1" x14ac:dyDescent="0.35">
      <c r="B48" s="278" t="s">
        <v>108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80"/>
    </row>
    <row r="49" spans="1:14" ht="45.6" customHeight="1" thickBot="1" x14ac:dyDescent="0.35">
      <c r="B49" s="281" t="s">
        <v>109</v>
      </c>
      <c r="C49" s="283" t="s">
        <v>110</v>
      </c>
      <c r="D49" s="284"/>
      <c r="E49" s="285"/>
      <c r="F49" s="283" t="s">
        <v>111</v>
      </c>
      <c r="G49" s="284"/>
      <c r="H49" s="285"/>
      <c r="I49" s="286" t="s">
        <v>112</v>
      </c>
      <c r="J49" s="287"/>
      <c r="K49" s="287"/>
      <c r="L49" s="287"/>
      <c r="M49" s="287"/>
      <c r="N49" s="288"/>
    </row>
    <row r="50" spans="1:14" ht="32.4" customHeight="1" x14ac:dyDescent="0.3">
      <c r="B50" s="282"/>
      <c r="C50" s="156" t="s">
        <v>113</v>
      </c>
      <c r="D50" s="156" t="s">
        <v>114</v>
      </c>
      <c r="E50" s="156" t="s">
        <v>107</v>
      </c>
      <c r="F50" s="156" t="s">
        <v>113</v>
      </c>
      <c r="G50" s="156" t="s">
        <v>114</v>
      </c>
      <c r="H50" s="156" t="s">
        <v>107</v>
      </c>
      <c r="I50" s="157" t="s">
        <v>115</v>
      </c>
      <c r="J50" s="158" t="s">
        <v>116</v>
      </c>
      <c r="K50" s="158" t="s">
        <v>117</v>
      </c>
      <c r="L50" s="158" t="s">
        <v>118</v>
      </c>
      <c r="M50" s="158" t="s">
        <v>119</v>
      </c>
      <c r="N50" s="159" t="s">
        <v>6</v>
      </c>
    </row>
    <row r="51" spans="1:14" ht="15.6" x14ac:dyDescent="0.3">
      <c r="B51" s="160" t="s">
        <v>26</v>
      </c>
      <c r="C51" s="161">
        <v>49495</v>
      </c>
      <c r="D51" s="161">
        <v>35903</v>
      </c>
      <c r="E51" s="162">
        <f>C51+D51</f>
        <v>85398</v>
      </c>
      <c r="F51" s="163"/>
      <c r="G51" s="164"/>
      <c r="H51" s="164"/>
      <c r="I51" s="136">
        <v>0</v>
      </c>
      <c r="J51" s="136">
        <v>0</v>
      </c>
      <c r="K51" s="136"/>
      <c r="L51" s="136"/>
      <c r="M51" s="136"/>
      <c r="N51" s="136">
        <f>I51+J51+K51+L51+M51</f>
        <v>0</v>
      </c>
    </row>
    <row r="52" spans="1:14" ht="15.6" x14ac:dyDescent="0.3">
      <c r="B52" s="165" t="s">
        <v>8</v>
      </c>
      <c r="C52" s="161">
        <v>304</v>
      </c>
      <c r="D52" s="161">
        <v>38198</v>
      </c>
      <c r="E52" s="162">
        <f t="shared" ref="E52:E61" si="3">C52+D52</f>
        <v>38502</v>
      </c>
      <c r="F52" s="163"/>
      <c r="G52" s="164"/>
      <c r="H52" s="164"/>
      <c r="I52" s="136">
        <v>0</v>
      </c>
      <c r="J52" s="136">
        <v>503.47</v>
      </c>
      <c r="K52" s="136"/>
      <c r="L52" s="136"/>
      <c r="M52" s="136"/>
      <c r="N52" s="136">
        <f t="shared" ref="N52:N61" si="4">I52+J52+K52+L52+M52</f>
        <v>503.47</v>
      </c>
    </row>
    <row r="53" spans="1:14" ht="15.6" x14ac:dyDescent="0.3">
      <c r="B53" s="165" t="s">
        <v>9</v>
      </c>
      <c r="C53" s="161">
        <v>1927</v>
      </c>
      <c r="D53" s="161">
        <v>6711</v>
      </c>
      <c r="E53" s="162">
        <f t="shared" si="3"/>
        <v>8638</v>
      </c>
      <c r="F53" s="163"/>
      <c r="G53" s="164"/>
      <c r="H53" s="164"/>
      <c r="I53" s="166">
        <v>0</v>
      </c>
      <c r="J53" s="136">
        <v>16</v>
      </c>
      <c r="K53" s="136"/>
      <c r="L53" s="136"/>
      <c r="M53" s="136"/>
      <c r="N53" s="136">
        <f t="shared" si="4"/>
        <v>16</v>
      </c>
    </row>
    <row r="54" spans="1:14" ht="16.2" customHeight="1" x14ac:dyDescent="0.3">
      <c r="B54" s="167" t="s">
        <v>120</v>
      </c>
      <c r="C54" s="161">
        <v>6150</v>
      </c>
      <c r="D54" s="161">
        <v>0</v>
      </c>
      <c r="E54" s="168">
        <f t="shared" si="3"/>
        <v>6150</v>
      </c>
      <c r="F54" s="163"/>
      <c r="G54" s="169"/>
      <c r="H54" s="169"/>
      <c r="I54" s="135">
        <v>0</v>
      </c>
      <c r="J54" s="136">
        <v>0</v>
      </c>
      <c r="K54" s="136"/>
      <c r="L54" s="136"/>
      <c r="M54" s="136"/>
      <c r="N54" s="135">
        <f t="shared" si="4"/>
        <v>0</v>
      </c>
    </row>
    <row r="55" spans="1:14" ht="15.6" x14ac:dyDescent="0.3">
      <c r="B55" s="165" t="s">
        <v>10</v>
      </c>
      <c r="C55" s="161">
        <v>11253</v>
      </c>
      <c r="D55" s="161">
        <v>28336</v>
      </c>
      <c r="E55" s="162">
        <f t="shared" si="3"/>
        <v>39589</v>
      </c>
      <c r="F55" s="163"/>
      <c r="G55" s="164"/>
      <c r="H55" s="164"/>
      <c r="I55" s="136">
        <v>40</v>
      </c>
      <c r="J55" s="136">
        <v>949.92</v>
      </c>
      <c r="K55" s="136"/>
      <c r="L55" s="136"/>
      <c r="M55" s="136"/>
      <c r="N55" s="136">
        <f t="shared" si="4"/>
        <v>989.92</v>
      </c>
    </row>
    <row r="56" spans="1:14" ht="15.6" x14ac:dyDescent="0.3">
      <c r="B56" s="165" t="s">
        <v>11</v>
      </c>
      <c r="C56" s="170">
        <v>22380</v>
      </c>
      <c r="D56" s="170">
        <v>57678</v>
      </c>
      <c r="E56" s="162">
        <f t="shared" si="3"/>
        <v>80058</v>
      </c>
      <c r="F56" s="163"/>
      <c r="G56" s="164"/>
      <c r="H56" s="164"/>
      <c r="I56" s="136">
        <v>20</v>
      </c>
      <c r="J56" s="171">
        <v>2214.1999999999998</v>
      </c>
      <c r="K56" s="136"/>
      <c r="L56" s="136"/>
      <c r="M56" s="136"/>
      <c r="N56" s="171">
        <f t="shared" si="4"/>
        <v>2234.1999999999998</v>
      </c>
    </row>
    <row r="57" spans="1:14" ht="15.6" x14ac:dyDescent="0.3">
      <c r="B57" s="160" t="s">
        <v>12</v>
      </c>
      <c r="C57" s="172">
        <v>23400</v>
      </c>
      <c r="D57" s="170">
        <v>108709</v>
      </c>
      <c r="E57" s="162">
        <f t="shared" si="3"/>
        <v>132109</v>
      </c>
      <c r="F57" s="163"/>
      <c r="G57" s="164"/>
      <c r="H57" s="164"/>
      <c r="I57" s="136">
        <v>85</v>
      </c>
      <c r="J57" s="136">
        <v>194</v>
      </c>
      <c r="K57" s="136"/>
      <c r="L57" s="136"/>
      <c r="M57" s="136"/>
      <c r="N57" s="136">
        <f t="shared" si="4"/>
        <v>279</v>
      </c>
    </row>
    <row r="58" spans="1:14" ht="15.6" x14ac:dyDescent="0.3">
      <c r="B58" s="160" t="s">
        <v>13</v>
      </c>
      <c r="C58" s="173">
        <v>35572</v>
      </c>
      <c r="D58" s="173">
        <v>15003</v>
      </c>
      <c r="E58" s="162">
        <f t="shared" si="3"/>
        <v>50575</v>
      </c>
      <c r="F58" s="163"/>
      <c r="G58" s="164"/>
      <c r="H58" s="164"/>
      <c r="I58" s="136">
        <v>0</v>
      </c>
      <c r="J58" s="136">
        <v>0</v>
      </c>
      <c r="K58" s="136"/>
      <c r="L58" s="136"/>
      <c r="M58" s="136"/>
      <c r="N58" s="136">
        <f t="shared" si="4"/>
        <v>0</v>
      </c>
    </row>
    <row r="59" spans="1:14" ht="16.2" customHeight="1" x14ac:dyDescent="0.3">
      <c r="B59" s="174" t="s">
        <v>121</v>
      </c>
      <c r="C59" s="161">
        <v>40039</v>
      </c>
      <c r="D59" s="161">
        <v>0</v>
      </c>
      <c r="E59" s="168">
        <f t="shared" si="3"/>
        <v>40039</v>
      </c>
      <c r="F59" s="163"/>
      <c r="G59" s="175"/>
      <c r="H59" s="175"/>
      <c r="I59" s="135">
        <v>0</v>
      </c>
      <c r="J59" s="136">
        <v>80</v>
      </c>
      <c r="K59" s="136"/>
      <c r="L59" s="136"/>
      <c r="M59" s="136"/>
      <c r="N59" s="135">
        <f t="shared" si="4"/>
        <v>80</v>
      </c>
    </row>
    <row r="60" spans="1:14" ht="15.6" x14ac:dyDescent="0.3">
      <c r="B60" s="160" t="s">
        <v>14</v>
      </c>
      <c r="C60" s="170">
        <v>25000</v>
      </c>
      <c r="D60" s="170">
        <v>100000</v>
      </c>
      <c r="E60" s="162">
        <f t="shared" si="3"/>
        <v>125000</v>
      </c>
      <c r="F60" s="163"/>
      <c r="G60" s="164"/>
      <c r="H60" s="164"/>
      <c r="I60" s="136">
        <v>0</v>
      </c>
      <c r="J60" s="136">
        <v>37</v>
      </c>
      <c r="K60" s="136"/>
      <c r="L60" s="136"/>
      <c r="M60" s="136"/>
      <c r="N60" s="136">
        <f t="shared" si="4"/>
        <v>37</v>
      </c>
    </row>
    <row r="61" spans="1:14" ht="18" x14ac:dyDescent="0.35">
      <c r="B61" s="160" t="s">
        <v>6</v>
      </c>
      <c r="C61" s="176">
        <f>SUM(C51:C60)</f>
        <v>215520</v>
      </c>
      <c r="D61" s="176">
        <f>SUM(D51:D60)</f>
        <v>390538</v>
      </c>
      <c r="E61" s="176">
        <f t="shared" si="3"/>
        <v>606058</v>
      </c>
      <c r="F61" s="164">
        <f>SUM(F51:F60)</f>
        <v>0</v>
      </c>
      <c r="G61" s="164">
        <f>SUM(G51:G60)</f>
        <v>0</v>
      </c>
      <c r="H61" s="164">
        <f>SUM(H51:H60)</f>
        <v>0</v>
      </c>
      <c r="I61" s="177">
        <f>SUM(I51:I60)</f>
        <v>145</v>
      </c>
      <c r="J61" s="171">
        <f>SUM(J51:J60)</f>
        <v>3994.5899999999997</v>
      </c>
      <c r="K61" s="136"/>
      <c r="L61" s="136"/>
      <c r="M61" s="136"/>
      <c r="N61" s="178">
        <f t="shared" si="4"/>
        <v>4139.59</v>
      </c>
    </row>
    <row r="62" spans="1:14" x14ac:dyDescent="0.3">
      <c r="A62" t="s">
        <v>174</v>
      </c>
      <c r="B62" s="180" t="s">
        <v>175</v>
      </c>
      <c r="E62" s="181"/>
      <c r="F62" s="179"/>
      <c r="G62" s="179"/>
      <c r="H62" s="179"/>
    </row>
    <row r="63" spans="1:14" ht="15.6" x14ac:dyDescent="0.3">
      <c r="B63" s="271"/>
      <c r="C63" s="271"/>
      <c r="D63" s="271"/>
      <c r="E63" s="271"/>
      <c r="F63" s="78"/>
      <c r="G63" s="182"/>
      <c r="H63" s="182"/>
    </row>
  </sheetData>
  <mergeCells count="15">
    <mergeCell ref="B22:I22"/>
    <mergeCell ref="B5:I5"/>
    <mergeCell ref="B6:I6"/>
    <mergeCell ref="B7:I7"/>
    <mergeCell ref="B9:I9"/>
    <mergeCell ref="B19:C19"/>
    <mergeCell ref="B63:E63"/>
    <mergeCell ref="B24:B27"/>
    <mergeCell ref="B30:B42"/>
    <mergeCell ref="B43:B45"/>
    <mergeCell ref="B48:N48"/>
    <mergeCell ref="B49:B50"/>
    <mergeCell ref="C49:E49"/>
    <mergeCell ref="F49:H49"/>
    <mergeCell ref="I49:N49"/>
  </mergeCells>
  <printOptions horizontalCentered="1" verticalCentered="1"/>
  <pageMargins left="0.7" right="0.7" top="0.75" bottom="0.75" header="0.3" footer="0.3"/>
  <pageSetup scale="46" fitToWidth="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380F-87A3-473B-AEC5-C99D40209255}">
  <sheetPr>
    <pageSetUpPr fitToPage="1"/>
  </sheetPr>
  <dimension ref="A5:AL18"/>
  <sheetViews>
    <sheetView workbookViewId="0">
      <selection activeCell="A6" sqref="A6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7" width="8.44140625" customWidth="1"/>
    <col min="8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5" spans="1:38" x14ac:dyDescent="0.3">
      <c r="A5" s="300" t="s">
        <v>134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</row>
    <row r="7" spans="1:38" ht="18" x14ac:dyDescent="0.35">
      <c r="B7" s="196" t="s">
        <v>133</v>
      </c>
      <c r="D7" s="301" t="s">
        <v>132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</row>
    <row r="8" spans="1:38" ht="28.8" x14ac:dyDescent="0.3">
      <c r="A8" s="45"/>
      <c r="B8" s="183" t="s">
        <v>1</v>
      </c>
      <c r="C8" s="184" t="s">
        <v>122</v>
      </c>
      <c r="D8" s="185" t="s">
        <v>4</v>
      </c>
      <c r="E8" s="186" t="s">
        <v>5</v>
      </c>
      <c r="F8" s="187" t="s">
        <v>123</v>
      </c>
      <c r="G8" s="174" t="s">
        <v>124</v>
      </c>
      <c r="H8" s="185" t="s">
        <v>4</v>
      </c>
      <c r="I8" s="186" t="s">
        <v>5</v>
      </c>
      <c r="J8" s="188" t="s">
        <v>123</v>
      </c>
      <c r="K8" s="184" t="s">
        <v>125</v>
      </c>
      <c r="L8" s="185" t="s">
        <v>4</v>
      </c>
      <c r="M8" s="186" t="s">
        <v>5</v>
      </c>
      <c r="N8" s="187" t="s">
        <v>123</v>
      </c>
      <c r="O8" s="184" t="s">
        <v>126</v>
      </c>
      <c r="P8" s="185" t="s">
        <v>4</v>
      </c>
      <c r="Q8" s="186" t="s">
        <v>5</v>
      </c>
      <c r="R8" s="187" t="s">
        <v>123</v>
      </c>
      <c r="S8" s="184" t="s">
        <v>127</v>
      </c>
      <c r="T8" s="185" t="s">
        <v>4</v>
      </c>
      <c r="U8" s="186" t="s">
        <v>5</v>
      </c>
      <c r="V8" s="187" t="s">
        <v>123</v>
      </c>
      <c r="W8" s="184" t="s">
        <v>128</v>
      </c>
      <c r="X8" s="185" t="s">
        <v>4</v>
      </c>
      <c r="Y8" s="186" t="s">
        <v>5</v>
      </c>
      <c r="Z8" s="187" t="s">
        <v>123</v>
      </c>
      <c r="AA8" s="112" t="s">
        <v>129</v>
      </c>
      <c r="AB8" s="185" t="s">
        <v>4</v>
      </c>
      <c r="AC8" s="186" t="s">
        <v>5</v>
      </c>
      <c r="AD8" s="187" t="s">
        <v>123</v>
      </c>
      <c r="AE8" s="184" t="s">
        <v>130</v>
      </c>
      <c r="AF8" s="185" t="s">
        <v>4</v>
      </c>
      <c r="AG8" s="186" t="s">
        <v>5</v>
      </c>
      <c r="AH8" s="187" t="s">
        <v>123</v>
      </c>
      <c r="AI8" s="184" t="s">
        <v>131</v>
      </c>
      <c r="AJ8" s="185" t="s">
        <v>4</v>
      </c>
      <c r="AK8" s="186" t="s">
        <v>5</v>
      </c>
      <c r="AL8" s="187" t="s">
        <v>123</v>
      </c>
    </row>
    <row r="9" spans="1:38" ht="15.6" x14ac:dyDescent="0.3">
      <c r="A9" s="45">
        <v>1</v>
      </c>
      <c r="B9" s="190" t="s">
        <v>26</v>
      </c>
      <c r="C9" s="191">
        <v>110</v>
      </c>
      <c r="D9" s="191">
        <v>100</v>
      </c>
      <c r="E9" s="191">
        <v>10</v>
      </c>
      <c r="F9" s="191">
        <v>105</v>
      </c>
      <c r="G9" s="191">
        <v>10</v>
      </c>
      <c r="H9" s="191">
        <v>8</v>
      </c>
      <c r="I9" s="191">
        <v>2</v>
      </c>
      <c r="J9" s="191">
        <v>10</v>
      </c>
      <c r="K9" s="191">
        <v>27</v>
      </c>
      <c r="L9" s="191">
        <v>25</v>
      </c>
      <c r="M9" s="191">
        <v>2</v>
      </c>
      <c r="N9" s="191">
        <v>21</v>
      </c>
      <c r="O9" s="191">
        <v>9</v>
      </c>
      <c r="P9" s="191">
        <v>7</v>
      </c>
      <c r="Q9" s="191">
        <v>2</v>
      </c>
      <c r="R9" s="191">
        <v>7</v>
      </c>
      <c r="S9" s="191">
        <v>1</v>
      </c>
      <c r="T9" s="191">
        <v>1</v>
      </c>
      <c r="U9" s="191">
        <v>1</v>
      </c>
      <c r="V9" s="191">
        <v>2</v>
      </c>
      <c r="W9" s="191">
        <v>2</v>
      </c>
      <c r="X9" s="191">
        <v>4</v>
      </c>
      <c r="Y9" s="191">
        <v>2</v>
      </c>
      <c r="Z9" s="191">
        <v>6</v>
      </c>
      <c r="AA9" s="191">
        <v>0</v>
      </c>
      <c r="AB9" s="191">
        <v>0</v>
      </c>
      <c r="AC9" s="191">
        <v>0</v>
      </c>
      <c r="AD9" s="191">
        <v>0</v>
      </c>
      <c r="AE9" s="191">
        <v>0</v>
      </c>
      <c r="AF9" s="191">
        <v>0</v>
      </c>
      <c r="AG9" s="191">
        <v>0</v>
      </c>
      <c r="AH9" s="191">
        <v>0</v>
      </c>
      <c r="AI9" s="191">
        <v>6</v>
      </c>
      <c r="AJ9" s="191">
        <v>69</v>
      </c>
      <c r="AK9" s="191">
        <v>98</v>
      </c>
      <c r="AL9" s="191">
        <v>167</v>
      </c>
    </row>
    <row r="10" spans="1:38" ht="15.6" x14ac:dyDescent="0.3">
      <c r="A10" s="45">
        <v>2</v>
      </c>
      <c r="B10" s="192" t="s">
        <v>8</v>
      </c>
      <c r="C10" s="191">
        <v>236</v>
      </c>
      <c r="D10" s="191">
        <v>219</v>
      </c>
      <c r="E10" s="191">
        <v>17</v>
      </c>
      <c r="F10" s="191">
        <v>236</v>
      </c>
      <c r="G10" s="191">
        <v>81</v>
      </c>
      <c r="H10" s="191">
        <v>75</v>
      </c>
      <c r="I10" s="191">
        <v>6</v>
      </c>
      <c r="J10" s="191">
        <v>81</v>
      </c>
      <c r="K10" s="191">
        <v>164</v>
      </c>
      <c r="L10" s="191">
        <v>149</v>
      </c>
      <c r="M10" s="191">
        <v>15</v>
      </c>
      <c r="N10" s="191">
        <v>164</v>
      </c>
      <c r="O10" s="191">
        <v>11</v>
      </c>
      <c r="P10" s="191">
        <v>11</v>
      </c>
      <c r="Q10" s="191">
        <v>0</v>
      </c>
      <c r="R10" s="191">
        <v>11</v>
      </c>
      <c r="S10" s="191">
        <v>9</v>
      </c>
      <c r="T10" s="191">
        <v>42</v>
      </c>
      <c r="U10" s="191">
        <v>5</v>
      </c>
      <c r="V10" s="191">
        <v>47</v>
      </c>
      <c r="W10" s="191">
        <v>6</v>
      </c>
      <c r="X10" s="191">
        <v>25</v>
      </c>
      <c r="Y10" s="191">
        <v>4</v>
      </c>
      <c r="Z10" s="191">
        <v>29</v>
      </c>
      <c r="AA10" s="191">
        <v>0</v>
      </c>
      <c r="AB10" s="191">
        <v>0</v>
      </c>
      <c r="AC10" s="191">
        <v>0</v>
      </c>
      <c r="AD10" s="191">
        <v>0</v>
      </c>
      <c r="AE10" s="191">
        <v>0</v>
      </c>
      <c r="AF10" s="191">
        <v>0</v>
      </c>
      <c r="AG10" s="191">
        <v>0</v>
      </c>
      <c r="AH10" s="191">
        <v>0</v>
      </c>
      <c r="AI10" s="191">
        <v>13</v>
      </c>
      <c r="AJ10" s="191">
        <v>147</v>
      </c>
      <c r="AK10" s="191">
        <v>12</v>
      </c>
      <c r="AL10" s="191">
        <v>159</v>
      </c>
    </row>
    <row r="11" spans="1:38" ht="15.6" x14ac:dyDescent="0.3">
      <c r="A11" s="45">
        <v>3</v>
      </c>
      <c r="B11" s="190" t="s">
        <v>9</v>
      </c>
      <c r="C11" s="191">
        <v>109</v>
      </c>
      <c r="D11" s="191">
        <v>63</v>
      </c>
      <c r="E11" s="191">
        <v>10</v>
      </c>
      <c r="F11" s="191">
        <v>93</v>
      </c>
      <c r="G11" s="191">
        <v>12</v>
      </c>
      <c r="H11" s="191">
        <v>12</v>
      </c>
      <c r="I11" s="191">
        <v>0</v>
      </c>
      <c r="J11" s="191">
        <v>12</v>
      </c>
      <c r="K11" s="191">
        <v>0</v>
      </c>
      <c r="L11" s="191">
        <v>0</v>
      </c>
      <c r="M11" s="191">
        <v>0</v>
      </c>
      <c r="N11" s="191">
        <v>0</v>
      </c>
      <c r="O11" s="191">
        <v>3</v>
      </c>
      <c r="P11" s="191">
        <v>2</v>
      </c>
      <c r="Q11" s="191">
        <v>1</v>
      </c>
      <c r="R11" s="191">
        <v>3</v>
      </c>
      <c r="S11" s="191">
        <v>2</v>
      </c>
      <c r="T11" s="191">
        <v>8</v>
      </c>
      <c r="U11" s="191">
        <v>0</v>
      </c>
      <c r="V11" s="191">
        <v>8</v>
      </c>
      <c r="W11" s="191">
        <v>0</v>
      </c>
      <c r="X11" s="191">
        <v>0</v>
      </c>
      <c r="Y11" s="191">
        <v>0</v>
      </c>
      <c r="Z11" s="191">
        <v>0</v>
      </c>
      <c r="AA11" s="191">
        <v>0</v>
      </c>
      <c r="AB11" s="191">
        <v>0</v>
      </c>
      <c r="AC11" s="191">
        <v>0</v>
      </c>
      <c r="AD11" s="191">
        <v>0</v>
      </c>
      <c r="AE11" s="191">
        <v>0</v>
      </c>
      <c r="AF11" s="191">
        <v>0</v>
      </c>
      <c r="AG11" s="191">
        <v>0</v>
      </c>
      <c r="AH11" s="191">
        <v>0</v>
      </c>
      <c r="AI11" s="191">
        <v>2</v>
      </c>
      <c r="AJ11" s="191">
        <v>17</v>
      </c>
      <c r="AK11" s="191">
        <v>3</v>
      </c>
      <c r="AL11" s="191">
        <v>20</v>
      </c>
    </row>
    <row r="12" spans="1:38" ht="15.6" x14ac:dyDescent="0.3">
      <c r="A12" s="45">
        <v>4</v>
      </c>
      <c r="B12" s="190" t="s">
        <v>10</v>
      </c>
      <c r="C12" s="191">
        <v>275</v>
      </c>
      <c r="D12" s="191">
        <v>219</v>
      </c>
      <c r="E12" s="191">
        <v>40</v>
      </c>
      <c r="F12" s="191">
        <v>259</v>
      </c>
      <c r="G12" s="191">
        <v>42</v>
      </c>
      <c r="H12" s="191">
        <v>38</v>
      </c>
      <c r="I12" s="191">
        <v>4</v>
      </c>
      <c r="J12" s="191">
        <v>42</v>
      </c>
      <c r="K12" s="191">
        <v>125</v>
      </c>
      <c r="L12" s="191">
        <v>100</v>
      </c>
      <c r="M12" s="191">
        <v>17</v>
      </c>
      <c r="N12" s="191">
        <v>117</v>
      </c>
      <c r="O12" s="191">
        <v>49</v>
      </c>
      <c r="P12" s="191">
        <v>42</v>
      </c>
      <c r="Q12" s="191">
        <v>7</v>
      </c>
      <c r="R12" s="191">
        <v>48</v>
      </c>
      <c r="S12" s="191">
        <v>17</v>
      </c>
      <c r="T12" s="191">
        <v>100</v>
      </c>
      <c r="U12" s="191">
        <v>18</v>
      </c>
      <c r="V12" s="191">
        <v>118</v>
      </c>
      <c r="W12" s="191">
        <v>1</v>
      </c>
      <c r="X12" s="191">
        <v>4</v>
      </c>
      <c r="Y12" s="191">
        <v>2</v>
      </c>
      <c r="Z12" s="191">
        <v>12</v>
      </c>
      <c r="AA12" s="191">
        <v>2</v>
      </c>
      <c r="AB12" s="191">
        <v>31</v>
      </c>
      <c r="AC12" s="191">
        <v>5</v>
      </c>
      <c r="AD12" s="191">
        <v>41</v>
      </c>
      <c r="AE12" s="191">
        <v>0</v>
      </c>
      <c r="AF12" s="191">
        <v>0</v>
      </c>
      <c r="AG12" s="191">
        <v>0</v>
      </c>
      <c r="AH12" s="191">
        <v>0</v>
      </c>
      <c r="AI12" s="191">
        <v>13</v>
      </c>
      <c r="AJ12" s="191">
        <v>96</v>
      </c>
      <c r="AK12" s="191">
        <v>31</v>
      </c>
      <c r="AL12" s="191">
        <v>127</v>
      </c>
    </row>
    <row r="13" spans="1:38" ht="15.6" x14ac:dyDescent="0.3">
      <c r="A13" s="45">
        <v>5</v>
      </c>
      <c r="B13" s="190" t="s">
        <v>11</v>
      </c>
      <c r="C13" s="191">
        <v>192</v>
      </c>
      <c r="D13" s="191">
        <v>162</v>
      </c>
      <c r="E13" s="191">
        <v>19</v>
      </c>
      <c r="F13" s="191">
        <v>181</v>
      </c>
      <c r="G13" s="191">
        <v>11</v>
      </c>
      <c r="H13" s="191">
        <v>11</v>
      </c>
      <c r="I13" s="191">
        <v>0</v>
      </c>
      <c r="J13" s="191">
        <v>11</v>
      </c>
      <c r="K13" s="191">
        <v>37</v>
      </c>
      <c r="L13" s="191">
        <v>30</v>
      </c>
      <c r="M13" s="191">
        <v>7</v>
      </c>
      <c r="N13" s="191">
        <v>36</v>
      </c>
      <c r="O13" s="191">
        <v>3</v>
      </c>
      <c r="P13" s="191">
        <v>3</v>
      </c>
      <c r="Q13" s="191">
        <v>0</v>
      </c>
      <c r="R13" s="191">
        <v>3</v>
      </c>
      <c r="S13" s="191">
        <v>4</v>
      </c>
      <c r="T13" s="191">
        <v>13</v>
      </c>
      <c r="U13" s="191">
        <v>0</v>
      </c>
      <c r="V13" s="191">
        <v>13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1</v>
      </c>
      <c r="AJ13" s="191">
        <v>11</v>
      </c>
      <c r="AK13" s="191">
        <v>0</v>
      </c>
      <c r="AL13" s="191">
        <v>11</v>
      </c>
    </row>
    <row r="14" spans="1:38" ht="15.6" x14ac:dyDescent="0.3">
      <c r="A14" s="45">
        <v>6</v>
      </c>
      <c r="B14" s="190" t="s">
        <v>12</v>
      </c>
      <c r="C14" s="191">
        <v>412</v>
      </c>
      <c r="D14" s="191">
        <v>336</v>
      </c>
      <c r="E14" s="191">
        <v>76</v>
      </c>
      <c r="F14" s="191">
        <v>412</v>
      </c>
      <c r="G14" s="191">
        <v>235</v>
      </c>
      <c r="H14" s="191">
        <v>33</v>
      </c>
      <c r="I14" s="191">
        <v>9</v>
      </c>
      <c r="J14" s="191">
        <v>235</v>
      </c>
      <c r="K14" s="191">
        <v>163</v>
      </c>
      <c r="L14" s="191">
        <v>132</v>
      </c>
      <c r="M14" s="191">
        <v>31</v>
      </c>
      <c r="N14" s="191">
        <v>163</v>
      </c>
      <c r="O14" s="191">
        <v>58</v>
      </c>
      <c r="P14" s="191">
        <v>48</v>
      </c>
      <c r="Q14" s="191">
        <v>10</v>
      </c>
      <c r="R14" s="191">
        <v>58</v>
      </c>
      <c r="S14" s="191">
        <v>39</v>
      </c>
      <c r="T14" s="191">
        <v>146</v>
      </c>
      <c r="U14" s="191">
        <v>53</v>
      </c>
      <c r="V14" s="191">
        <v>199</v>
      </c>
      <c r="W14" s="191">
        <v>14</v>
      </c>
      <c r="X14" s="191">
        <v>41</v>
      </c>
      <c r="Y14" s="191">
        <v>11</v>
      </c>
      <c r="Z14" s="191">
        <v>52</v>
      </c>
      <c r="AA14" s="191">
        <v>0</v>
      </c>
      <c r="AB14" s="191">
        <v>0</v>
      </c>
      <c r="AC14" s="191">
        <v>0</v>
      </c>
      <c r="AD14" s="191">
        <v>0</v>
      </c>
      <c r="AE14" s="191">
        <v>0</v>
      </c>
      <c r="AF14" s="191">
        <v>0</v>
      </c>
      <c r="AG14" s="191">
        <v>0</v>
      </c>
      <c r="AH14" s="191">
        <v>0</v>
      </c>
      <c r="AI14" s="191">
        <v>1</v>
      </c>
      <c r="AJ14" s="191">
        <v>9</v>
      </c>
      <c r="AK14" s="191">
        <v>1</v>
      </c>
      <c r="AL14" s="191">
        <v>10</v>
      </c>
    </row>
    <row r="15" spans="1:38" ht="15.6" x14ac:dyDescent="0.3">
      <c r="A15" s="45">
        <v>7</v>
      </c>
      <c r="B15" s="190" t="s">
        <v>13</v>
      </c>
      <c r="C15" s="191">
        <v>123</v>
      </c>
      <c r="D15" s="191">
        <v>107</v>
      </c>
      <c r="E15" s="191">
        <v>16</v>
      </c>
      <c r="F15" s="191">
        <v>123</v>
      </c>
      <c r="G15" s="191">
        <v>16</v>
      </c>
      <c r="H15" s="191">
        <v>17</v>
      </c>
      <c r="I15" s="191">
        <v>8</v>
      </c>
      <c r="J15" s="191">
        <v>25</v>
      </c>
      <c r="K15" s="191">
        <v>72</v>
      </c>
      <c r="L15" s="191">
        <v>63</v>
      </c>
      <c r="M15" s="191">
        <v>8</v>
      </c>
      <c r="N15" s="191">
        <v>72</v>
      </c>
      <c r="O15" s="191">
        <v>39</v>
      </c>
      <c r="P15" s="191">
        <v>36</v>
      </c>
      <c r="Q15" s="191">
        <v>3</v>
      </c>
      <c r="R15" s="191">
        <v>39</v>
      </c>
      <c r="S15" s="191">
        <v>20</v>
      </c>
      <c r="T15" s="191">
        <v>18</v>
      </c>
      <c r="U15" s="191">
        <v>2</v>
      </c>
      <c r="V15" s="191">
        <v>20</v>
      </c>
      <c r="W15" s="191">
        <v>15</v>
      </c>
      <c r="X15" s="191">
        <v>12</v>
      </c>
      <c r="Y15" s="191">
        <v>3</v>
      </c>
      <c r="Z15" s="191">
        <v>15</v>
      </c>
      <c r="AA15" s="191">
        <v>0</v>
      </c>
      <c r="AB15" s="191">
        <v>0</v>
      </c>
      <c r="AC15" s="191">
        <v>0</v>
      </c>
      <c r="AD15" s="191">
        <v>0</v>
      </c>
      <c r="AE15" s="191">
        <v>0</v>
      </c>
      <c r="AF15" s="191">
        <v>0</v>
      </c>
      <c r="AG15" s="191">
        <v>0</v>
      </c>
      <c r="AH15" s="191">
        <v>0</v>
      </c>
      <c r="AI15" s="191">
        <v>0</v>
      </c>
      <c r="AJ15" s="191">
        <v>0</v>
      </c>
      <c r="AK15" s="191">
        <v>0</v>
      </c>
      <c r="AL15" s="191">
        <v>0</v>
      </c>
    </row>
    <row r="16" spans="1:38" ht="15.6" x14ac:dyDescent="0.3">
      <c r="A16" s="45">
        <v>8</v>
      </c>
      <c r="B16" s="190" t="s">
        <v>14</v>
      </c>
      <c r="C16" s="191">
        <v>281</v>
      </c>
      <c r="D16" s="191">
        <v>244</v>
      </c>
      <c r="E16" s="191">
        <v>38</v>
      </c>
      <c r="F16" s="191">
        <v>282</v>
      </c>
      <c r="G16" s="191">
        <v>91</v>
      </c>
      <c r="H16" s="191">
        <v>83</v>
      </c>
      <c r="I16" s="191">
        <v>8</v>
      </c>
      <c r="J16" s="191">
        <v>91</v>
      </c>
      <c r="K16" s="191">
        <v>231</v>
      </c>
      <c r="L16" s="191">
        <v>196</v>
      </c>
      <c r="M16" s="191">
        <v>34</v>
      </c>
      <c r="N16" s="191">
        <v>230</v>
      </c>
      <c r="O16" s="191">
        <v>125</v>
      </c>
      <c r="P16" s="191">
        <v>107</v>
      </c>
      <c r="Q16" s="191">
        <v>18</v>
      </c>
      <c r="R16" s="191">
        <v>125</v>
      </c>
      <c r="S16" s="191">
        <v>13</v>
      </c>
      <c r="T16" s="191">
        <v>39</v>
      </c>
      <c r="U16" s="191">
        <v>3</v>
      </c>
      <c r="V16" s="191">
        <v>42</v>
      </c>
      <c r="W16" s="191">
        <v>7</v>
      </c>
      <c r="X16" s="191">
        <v>19</v>
      </c>
      <c r="Y16" s="191">
        <v>3</v>
      </c>
      <c r="Z16" s="191">
        <v>22</v>
      </c>
      <c r="AA16" s="191">
        <v>0</v>
      </c>
      <c r="AB16" s="191">
        <v>0</v>
      </c>
      <c r="AC16" s="191">
        <v>0</v>
      </c>
      <c r="AD16" s="191">
        <v>0</v>
      </c>
      <c r="AE16" s="191">
        <v>0</v>
      </c>
      <c r="AF16" s="191">
        <v>0</v>
      </c>
      <c r="AG16" s="191">
        <v>0</v>
      </c>
      <c r="AH16" s="191">
        <v>0</v>
      </c>
      <c r="AI16" s="191">
        <v>10</v>
      </c>
      <c r="AJ16" s="191">
        <v>98</v>
      </c>
      <c r="AK16" s="191">
        <v>14</v>
      </c>
      <c r="AL16" s="191">
        <v>112</v>
      </c>
    </row>
    <row r="17" spans="1:38" ht="15.6" x14ac:dyDescent="0.3">
      <c r="A17" s="45"/>
      <c r="B17" s="193" t="s">
        <v>6</v>
      </c>
      <c r="C17" s="194">
        <v>1738</v>
      </c>
      <c r="D17" s="194">
        <v>1450</v>
      </c>
      <c r="E17" s="194">
        <v>226</v>
      </c>
      <c r="F17" s="194">
        <v>1691</v>
      </c>
      <c r="G17" s="194">
        <v>498</v>
      </c>
      <c r="H17" s="194">
        <v>277</v>
      </c>
      <c r="I17" s="194">
        <v>37</v>
      </c>
      <c r="J17" s="194">
        <v>507</v>
      </c>
      <c r="K17" s="194">
        <v>819</v>
      </c>
      <c r="L17" s="194">
        <v>695</v>
      </c>
      <c r="M17" s="194">
        <v>114</v>
      </c>
      <c r="N17" s="194">
        <v>803</v>
      </c>
      <c r="O17" s="194">
        <v>297</v>
      </c>
      <c r="P17" s="194">
        <v>256</v>
      </c>
      <c r="Q17" s="194">
        <v>41</v>
      </c>
      <c r="R17" s="194">
        <v>294</v>
      </c>
      <c r="S17" s="194">
        <v>105</v>
      </c>
      <c r="T17" s="194">
        <v>367</v>
      </c>
      <c r="U17" s="194">
        <v>82</v>
      </c>
      <c r="V17" s="194">
        <v>449</v>
      </c>
      <c r="W17" s="194">
        <v>45</v>
      </c>
      <c r="X17" s="194">
        <v>105</v>
      </c>
      <c r="Y17" s="194">
        <v>25</v>
      </c>
      <c r="Z17" s="194">
        <v>136</v>
      </c>
      <c r="AA17" s="195">
        <v>2</v>
      </c>
      <c r="AB17" s="195">
        <v>31</v>
      </c>
      <c r="AC17" s="195">
        <v>5</v>
      </c>
      <c r="AD17" s="195">
        <v>41</v>
      </c>
      <c r="AE17" s="195">
        <v>0</v>
      </c>
      <c r="AF17" s="195">
        <v>0</v>
      </c>
      <c r="AG17" s="195">
        <v>0</v>
      </c>
      <c r="AH17" s="195">
        <v>0</v>
      </c>
      <c r="AI17" s="195">
        <v>46</v>
      </c>
      <c r="AJ17" s="195">
        <v>447</v>
      </c>
      <c r="AK17" s="195">
        <v>159</v>
      </c>
      <c r="AL17" s="195">
        <v>606</v>
      </c>
    </row>
    <row r="18" spans="1:38" ht="15.6" x14ac:dyDescent="0.3">
      <c r="B18" s="14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</row>
  </sheetData>
  <mergeCells count="2">
    <mergeCell ref="A5:L5"/>
    <mergeCell ref="D7:AL7"/>
  </mergeCells>
  <printOptions horizontalCentered="1" verticalCentered="1"/>
  <pageMargins left="0.7" right="0.7" top="0.75" bottom="0.75" header="0.3" footer="0.3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B733-A70B-4E2C-9A30-F05AF2F6CEB5}">
  <sheetPr>
    <pageSetUpPr fitToPage="1"/>
  </sheetPr>
  <dimension ref="A2:M14"/>
  <sheetViews>
    <sheetView workbookViewId="0">
      <selection activeCell="D16" sqref="D16"/>
    </sheetView>
  </sheetViews>
  <sheetFormatPr defaultColWidth="11.5546875" defaultRowHeight="15" x14ac:dyDescent="0.25"/>
  <cols>
    <col min="1" max="1" width="16.6640625" style="15" customWidth="1"/>
    <col min="2" max="9" width="11.5546875" style="15"/>
    <col min="10" max="10" width="12.5546875" style="15" customWidth="1"/>
    <col min="11" max="16384" width="11.5546875" style="15"/>
  </cols>
  <sheetData>
    <row r="2" spans="1:13" ht="31.2" customHeight="1" x14ac:dyDescent="0.25"/>
    <row r="3" spans="1:13" x14ac:dyDescent="0.25">
      <c r="A3" s="302" t="s">
        <v>176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 x14ac:dyDescent="0.25">
      <c r="A4" s="255">
        <v>45170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s="146" customFormat="1" ht="15.6" x14ac:dyDescent="0.3">
      <c r="A5" s="199" t="s">
        <v>1</v>
      </c>
      <c r="B5" s="182" t="s">
        <v>137</v>
      </c>
      <c r="C5" s="200" t="s">
        <v>4</v>
      </c>
      <c r="D5" s="201" t="s">
        <v>5</v>
      </c>
      <c r="E5" s="202" t="s">
        <v>123</v>
      </c>
      <c r="F5" s="182" t="s">
        <v>138</v>
      </c>
      <c r="G5" s="200" t="s">
        <v>4</v>
      </c>
      <c r="H5" s="201" t="s">
        <v>5</v>
      </c>
      <c r="I5" s="202" t="s">
        <v>123</v>
      </c>
      <c r="J5" s="182" t="s">
        <v>139</v>
      </c>
      <c r="K5" s="200" t="s">
        <v>4</v>
      </c>
      <c r="L5" s="201" t="s">
        <v>5</v>
      </c>
      <c r="M5" s="203" t="s">
        <v>123</v>
      </c>
    </row>
    <row r="6" spans="1:13" s="146" customFormat="1" ht="15.6" x14ac:dyDescent="0.3">
      <c r="A6" s="136" t="s">
        <v>26</v>
      </c>
      <c r="B6" s="204"/>
      <c r="C6" s="204"/>
      <c r="D6" s="205"/>
      <c r="E6" s="206"/>
      <c r="F6" s="207"/>
      <c r="G6" s="208"/>
      <c r="H6" s="209"/>
      <c r="I6" s="210"/>
      <c r="J6" s="211"/>
      <c r="K6" s="211"/>
      <c r="L6" s="211"/>
      <c r="M6" s="212"/>
    </row>
    <row r="7" spans="1:13" s="146" customFormat="1" ht="15.6" x14ac:dyDescent="0.3">
      <c r="A7" s="136" t="s">
        <v>8</v>
      </c>
      <c r="B7" s="213"/>
      <c r="C7" s="213"/>
      <c r="D7" s="214"/>
      <c r="E7" s="215"/>
      <c r="F7" s="216">
        <v>2</v>
      </c>
      <c r="G7" s="216">
        <v>12</v>
      </c>
      <c r="H7" s="216">
        <v>1</v>
      </c>
      <c r="I7" s="216">
        <v>12</v>
      </c>
      <c r="J7" s="217">
        <v>7</v>
      </c>
      <c r="K7" s="217">
        <v>87</v>
      </c>
      <c r="L7" s="170">
        <v>8</v>
      </c>
      <c r="M7" s="218">
        <v>95</v>
      </c>
    </row>
    <row r="8" spans="1:13" s="146" customFormat="1" ht="15.6" x14ac:dyDescent="0.3">
      <c r="A8" s="136" t="s">
        <v>9</v>
      </c>
      <c r="B8" s="213"/>
      <c r="C8" s="213"/>
      <c r="D8" s="214"/>
      <c r="E8" s="206"/>
      <c r="F8" s="219"/>
      <c r="G8" s="220"/>
      <c r="H8" s="220"/>
      <c r="I8" s="221"/>
      <c r="J8" s="222"/>
      <c r="K8" s="222"/>
      <c r="L8" s="211"/>
      <c r="M8" s="223"/>
    </row>
    <row r="9" spans="1:13" s="146" customFormat="1" ht="15.6" x14ac:dyDescent="0.3">
      <c r="A9" s="136" t="s">
        <v>10</v>
      </c>
      <c r="B9" s="204"/>
      <c r="C9" s="204"/>
      <c r="D9" s="214"/>
      <c r="E9" s="206"/>
      <c r="F9" s="224">
        <v>2</v>
      </c>
      <c r="G9" s="209">
        <v>44</v>
      </c>
      <c r="H9" s="209">
        <v>15</v>
      </c>
      <c r="I9" s="225">
        <v>59</v>
      </c>
      <c r="J9" s="211">
        <v>4</v>
      </c>
      <c r="K9" s="211">
        <v>42</v>
      </c>
      <c r="L9" s="217">
        <v>20</v>
      </c>
      <c r="M9" s="223">
        <v>63</v>
      </c>
    </row>
    <row r="10" spans="1:13" s="146" customFormat="1" ht="15.6" x14ac:dyDescent="0.3">
      <c r="A10" s="136" t="s">
        <v>11</v>
      </c>
      <c r="B10" s="213"/>
      <c r="C10" s="213"/>
      <c r="D10" s="226"/>
      <c r="E10" s="227"/>
      <c r="F10" s="224"/>
      <c r="G10" s="209"/>
      <c r="H10" s="209"/>
      <c r="I10" s="225"/>
      <c r="J10" s="211"/>
      <c r="K10" s="211"/>
      <c r="L10" s="217"/>
      <c r="M10" s="223"/>
    </row>
    <row r="11" spans="1:13" s="146" customFormat="1" ht="15.6" x14ac:dyDescent="0.3">
      <c r="A11" s="136" t="s">
        <v>12</v>
      </c>
      <c r="B11" s="213"/>
      <c r="C11" s="213"/>
      <c r="D11" s="226"/>
      <c r="E11" s="227"/>
      <c r="F11" s="224"/>
      <c r="G11" s="209"/>
      <c r="H11" s="209"/>
      <c r="I11" s="225"/>
      <c r="J11" s="211"/>
      <c r="K11" s="211"/>
      <c r="L11" s="217"/>
      <c r="M11" s="223"/>
    </row>
    <row r="12" spans="1:13" s="146" customFormat="1" ht="15.6" x14ac:dyDescent="0.3">
      <c r="A12" s="136" t="s">
        <v>13</v>
      </c>
      <c r="B12" s="213"/>
      <c r="C12" s="213"/>
      <c r="D12" s="226"/>
      <c r="E12" s="227"/>
      <c r="F12" s="224"/>
      <c r="G12" s="209"/>
      <c r="H12" s="209"/>
      <c r="I12" s="225"/>
      <c r="J12" s="211"/>
      <c r="K12" s="211"/>
      <c r="L12" s="211"/>
      <c r="M12" s="212"/>
    </row>
    <row r="13" spans="1:13" s="146" customFormat="1" ht="15.6" x14ac:dyDescent="0.3">
      <c r="A13" s="136" t="s">
        <v>14</v>
      </c>
      <c r="B13" s="213"/>
      <c r="C13" s="213"/>
      <c r="D13" s="228"/>
      <c r="E13" s="229"/>
      <c r="F13" s="224">
        <v>2</v>
      </c>
      <c r="G13" s="209">
        <v>16</v>
      </c>
      <c r="H13" s="209">
        <v>7</v>
      </c>
      <c r="I13" s="225">
        <v>23</v>
      </c>
      <c r="J13" s="211">
        <v>8</v>
      </c>
      <c r="K13" s="211">
        <v>16</v>
      </c>
      <c r="L13" s="211">
        <v>10</v>
      </c>
      <c r="M13" s="212">
        <v>26</v>
      </c>
    </row>
    <row r="14" spans="1:13" s="182" customFormat="1" ht="17.399999999999999" x14ac:dyDescent="0.3">
      <c r="A14" s="136" t="s">
        <v>6</v>
      </c>
      <c r="B14" s="230"/>
      <c r="C14" s="230"/>
      <c r="D14" s="231"/>
      <c r="E14" s="232"/>
      <c r="F14" s="233">
        <v>6</v>
      </c>
      <c r="G14" s="234">
        <v>72</v>
      </c>
      <c r="H14" s="234">
        <v>23</v>
      </c>
      <c r="I14" s="235">
        <v>94</v>
      </c>
      <c r="J14" s="236">
        <v>19</v>
      </c>
      <c r="K14" s="236">
        <v>145</v>
      </c>
      <c r="L14" s="237">
        <v>38</v>
      </c>
      <c r="M14" s="238">
        <v>184</v>
      </c>
    </row>
  </sheetData>
  <mergeCells count="1">
    <mergeCell ref="A3:M3"/>
  </mergeCells>
  <printOptions horizontalCentered="1" verticalCentered="1"/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0BBE-3F77-4E2F-966F-58A3F88ACAC7}">
  <dimension ref="A4:D41"/>
  <sheetViews>
    <sheetView topLeftCell="A11" workbookViewId="0">
      <selection activeCell="A26" sqref="A26"/>
    </sheetView>
  </sheetViews>
  <sheetFormatPr defaultColWidth="11.44140625" defaultRowHeight="14.4" x14ac:dyDescent="0.3"/>
  <cols>
    <col min="1" max="1" width="8.6640625" customWidth="1"/>
    <col min="2" max="2" width="44.33203125" customWidth="1"/>
    <col min="3" max="3" width="9.77734375" customWidth="1"/>
  </cols>
  <sheetData>
    <row r="4" spans="1:3" ht="24" customHeight="1" x14ac:dyDescent="0.35">
      <c r="A4" s="239" t="s">
        <v>140</v>
      </c>
      <c r="B4" s="239"/>
      <c r="C4" s="239"/>
    </row>
    <row r="5" spans="1:3" ht="24" customHeight="1" x14ac:dyDescent="0.3">
      <c r="A5" s="240" t="s">
        <v>141</v>
      </c>
      <c r="B5" s="240"/>
      <c r="C5" s="240"/>
    </row>
    <row r="7" spans="1:3" ht="30" customHeight="1" x14ac:dyDescent="0.3">
      <c r="A7" s="241" t="s">
        <v>142</v>
      </c>
      <c r="B7" s="241" t="s">
        <v>143</v>
      </c>
      <c r="C7" s="184" t="s">
        <v>144</v>
      </c>
    </row>
    <row r="8" spans="1:3" ht="30" customHeight="1" x14ac:dyDescent="0.3">
      <c r="A8" s="242">
        <v>1</v>
      </c>
      <c r="B8" s="243" t="s">
        <v>145</v>
      </c>
      <c r="C8" s="242">
        <v>16</v>
      </c>
    </row>
    <row r="9" spans="1:3" ht="30" customHeight="1" x14ac:dyDescent="0.3">
      <c r="A9" s="242">
        <v>2</v>
      </c>
      <c r="B9" s="243" t="s">
        <v>146</v>
      </c>
      <c r="C9" s="242">
        <v>20</v>
      </c>
    </row>
    <row r="10" spans="1:3" ht="30" customHeight="1" x14ac:dyDescent="0.3">
      <c r="A10" s="242">
        <v>3</v>
      </c>
      <c r="B10" s="243" t="s">
        <v>147</v>
      </c>
      <c r="C10" s="242">
        <v>0</v>
      </c>
    </row>
    <row r="11" spans="1:3" ht="30" customHeight="1" x14ac:dyDescent="0.3">
      <c r="A11" s="242">
        <v>4</v>
      </c>
      <c r="B11" s="243" t="s">
        <v>148</v>
      </c>
      <c r="C11" s="244">
        <v>14</v>
      </c>
    </row>
    <row r="12" spans="1:3" ht="30" customHeight="1" x14ac:dyDescent="0.3">
      <c r="A12" s="242">
        <v>5</v>
      </c>
      <c r="B12" s="243" t="s">
        <v>149</v>
      </c>
      <c r="C12" s="242">
        <v>22</v>
      </c>
    </row>
    <row r="13" spans="1:3" ht="30" customHeight="1" x14ac:dyDescent="0.3">
      <c r="A13" s="242">
        <v>6</v>
      </c>
      <c r="B13" s="243" t="s">
        <v>150</v>
      </c>
      <c r="C13" s="242">
        <v>16</v>
      </c>
    </row>
    <row r="15" spans="1:3" x14ac:dyDescent="0.3">
      <c r="A15" s="74"/>
      <c r="B15" s="181"/>
    </row>
    <row r="16" spans="1:3" ht="18" x14ac:dyDescent="0.35">
      <c r="A16" s="239" t="s">
        <v>151</v>
      </c>
      <c r="B16" s="239"/>
      <c r="C16" s="245"/>
    </row>
    <row r="18" spans="1:4" x14ac:dyDescent="0.3">
      <c r="A18" s="184" t="s">
        <v>142</v>
      </c>
      <c r="B18" s="246" t="s">
        <v>143</v>
      </c>
      <c r="C18" s="189" t="s">
        <v>144</v>
      </c>
    </row>
    <row r="19" spans="1:4" x14ac:dyDescent="0.3">
      <c r="A19" s="242">
        <v>1</v>
      </c>
      <c r="B19" s="247" t="s">
        <v>152</v>
      </c>
      <c r="C19" s="244">
        <v>12</v>
      </c>
    </row>
    <row r="20" spans="1:4" x14ac:dyDescent="0.3">
      <c r="A20" s="242">
        <v>2</v>
      </c>
      <c r="B20" s="247" t="s">
        <v>153</v>
      </c>
      <c r="C20" s="244">
        <v>12</v>
      </c>
    </row>
    <row r="21" spans="1:4" x14ac:dyDescent="0.3">
      <c r="A21" s="242">
        <v>3</v>
      </c>
      <c r="B21" s="247" t="s">
        <v>154</v>
      </c>
      <c r="C21" s="244">
        <v>12</v>
      </c>
    </row>
    <row r="22" spans="1:4" x14ac:dyDescent="0.3">
      <c r="A22" s="242">
        <v>4</v>
      </c>
      <c r="B22" s="247" t="s">
        <v>155</v>
      </c>
      <c r="C22" s="244">
        <v>12</v>
      </c>
    </row>
    <row r="23" spans="1:4" x14ac:dyDescent="0.3">
      <c r="A23" s="242">
        <v>5</v>
      </c>
      <c r="B23" s="247" t="s">
        <v>156</v>
      </c>
      <c r="C23" s="244">
        <v>0</v>
      </c>
    </row>
    <row r="24" spans="1:4" x14ac:dyDescent="0.3">
      <c r="A24" s="242">
        <v>6</v>
      </c>
      <c r="B24" s="247" t="s">
        <v>157</v>
      </c>
      <c r="C24" s="244">
        <v>12</v>
      </c>
    </row>
    <row r="25" spans="1:4" ht="28.8" x14ac:dyDescent="0.3">
      <c r="A25" s="242">
        <v>7</v>
      </c>
      <c r="B25" s="247" t="s">
        <v>158</v>
      </c>
      <c r="C25" s="248">
        <v>933</v>
      </c>
    </row>
    <row r="26" spans="1:4" ht="28.8" x14ac:dyDescent="0.3">
      <c r="A26" s="242">
        <v>8</v>
      </c>
      <c r="B26" s="247" t="s">
        <v>159</v>
      </c>
      <c r="C26" s="244">
        <v>0</v>
      </c>
    </row>
    <row r="28" spans="1:4" ht="15.6" x14ac:dyDescent="0.3">
      <c r="A28" s="308" t="s">
        <v>173</v>
      </c>
      <c r="B28" s="308"/>
      <c r="C28" s="308"/>
    </row>
    <row r="30" spans="1:4" x14ac:dyDescent="0.3">
      <c r="B30" s="303" t="s">
        <v>160</v>
      </c>
      <c r="C30" s="304"/>
      <c r="D30" s="305"/>
    </row>
    <row r="31" spans="1:4" x14ac:dyDescent="0.3">
      <c r="A31" s="184" t="s">
        <v>143</v>
      </c>
      <c r="B31" s="249" t="s">
        <v>161</v>
      </c>
      <c r="C31" s="249" t="s">
        <v>162</v>
      </c>
      <c r="D31" s="249" t="s">
        <v>107</v>
      </c>
    </row>
    <row r="32" spans="1:4" ht="144" x14ac:dyDescent="0.3">
      <c r="A32" s="243" t="s">
        <v>163</v>
      </c>
      <c r="B32" s="244">
        <v>16</v>
      </c>
      <c r="C32" s="250">
        <v>8</v>
      </c>
      <c r="D32" s="250">
        <f>SUM(B32:C32)</f>
        <v>24</v>
      </c>
    </row>
    <row r="33" spans="1:4" ht="158.4" x14ac:dyDescent="0.3">
      <c r="A33" s="243" t="s">
        <v>164</v>
      </c>
      <c r="B33" s="244">
        <v>16</v>
      </c>
      <c r="C33" s="250">
        <v>8</v>
      </c>
      <c r="D33" s="250">
        <f t="shared" ref="D33:D41" si="0">SUM(B33:C33)</f>
        <v>24</v>
      </c>
    </row>
    <row r="34" spans="1:4" ht="187.2" x14ac:dyDescent="0.3">
      <c r="A34" s="243" t="s">
        <v>165</v>
      </c>
      <c r="B34" s="244">
        <v>16</v>
      </c>
      <c r="C34" s="250">
        <v>8</v>
      </c>
      <c r="D34" s="250">
        <f t="shared" si="0"/>
        <v>24</v>
      </c>
    </row>
    <row r="35" spans="1:4" ht="187.2" x14ac:dyDescent="0.3">
      <c r="A35" s="243" t="s">
        <v>166</v>
      </c>
      <c r="B35" s="244">
        <v>0</v>
      </c>
      <c r="C35" s="244">
        <v>0</v>
      </c>
      <c r="D35" s="250">
        <f t="shared" si="0"/>
        <v>0</v>
      </c>
    </row>
    <row r="36" spans="1:4" ht="129.6" x14ac:dyDescent="0.3">
      <c r="A36" s="243" t="s">
        <v>167</v>
      </c>
      <c r="B36" s="244">
        <v>6</v>
      </c>
      <c r="C36" s="244">
        <v>19</v>
      </c>
      <c r="D36" s="250">
        <f t="shared" si="0"/>
        <v>25</v>
      </c>
    </row>
    <row r="37" spans="1:4" ht="115.2" x14ac:dyDescent="0.3">
      <c r="A37" s="243" t="s">
        <v>168</v>
      </c>
      <c r="B37" s="306">
        <v>2</v>
      </c>
      <c r="C37" s="307"/>
      <c r="D37" s="250">
        <f t="shared" si="0"/>
        <v>2</v>
      </c>
    </row>
    <row r="38" spans="1:4" ht="100.8" x14ac:dyDescent="0.3">
      <c r="A38" s="243" t="s">
        <v>169</v>
      </c>
      <c r="B38" s="251">
        <v>1221.3499999999999</v>
      </c>
      <c r="C38" s="252">
        <v>1479.31</v>
      </c>
      <c r="D38" s="253">
        <f t="shared" si="0"/>
        <v>2700.66</v>
      </c>
    </row>
    <row r="39" spans="1:4" ht="129.6" x14ac:dyDescent="0.3">
      <c r="A39" s="243" t="s">
        <v>170</v>
      </c>
      <c r="B39" s="251">
        <v>330623.86</v>
      </c>
      <c r="C39" s="254">
        <v>481239.9</v>
      </c>
      <c r="D39" s="253">
        <f t="shared" si="0"/>
        <v>811863.76</v>
      </c>
    </row>
    <row r="40" spans="1:4" ht="57.6" x14ac:dyDescent="0.3">
      <c r="A40" s="243" t="s">
        <v>171</v>
      </c>
      <c r="B40" s="306">
        <v>8</v>
      </c>
      <c r="C40" s="307"/>
      <c r="D40" s="250">
        <f t="shared" si="0"/>
        <v>8</v>
      </c>
    </row>
    <row r="41" spans="1:4" ht="43.2" x14ac:dyDescent="0.3">
      <c r="A41" s="243" t="s">
        <v>172</v>
      </c>
      <c r="B41" s="306">
        <v>0</v>
      </c>
      <c r="C41" s="307"/>
      <c r="D41" s="250">
        <f t="shared" si="0"/>
        <v>0</v>
      </c>
    </row>
  </sheetData>
  <mergeCells count="5">
    <mergeCell ref="B30:D30"/>
    <mergeCell ref="B37:C37"/>
    <mergeCell ref="B40:C40"/>
    <mergeCell ref="B41:C41"/>
    <mergeCell ref="A28:C28"/>
  </mergeCells>
  <printOptions horizontalCentered="1"/>
  <pageMargins left="0" right="0" top="0.74803149606299213" bottom="0.74803149606299213" header="0.31496062992125984" footer="0.31496062992125984"/>
  <pageSetup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5546875" defaultRowHeight="14.4" x14ac:dyDescent="0.3"/>
  <cols>
    <col min="4" max="4" width="15.109375" customWidth="1"/>
  </cols>
  <sheetData>
    <row r="6" spans="3:12" x14ac:dyDescent="0.3">
      <c r="I6" s="44"/>
    </row>
    <row r="7" spans="3:12" x14ac:dyDescent="0.3">
      <c r="C7" t="s">
        <v>32</v>
      </c>
      <c r="I7" s="44"/>
    </row>
    <row r="8" spans="3:12" x14ac:dyDescent="0.3">
      <c r="D8" t="s">
        <v>29</v>
      </c>
      <c r="E8" t="s">
        <v>30</v>
      </c>
      <c r="I8" s="44"/>
    </row>
    <row r="9" spans="3:12" x14ac:dyDescent="0.3">
      <c r="C9" s="45" t="s">
        <v>11</v>
      </c>
      <c r="D9" s="46">
        <v>82400</v>
      </c>
      <c r="E9" s="47">
        <v>332990</v>
      </c>
      <c r="I9" s="44"/>
    </row>
    <row r="10" spans="3:12" x14ac:dyDescent="0.3">
      <c r="C10" s="45" t="s">
        <v>8</v>
      </c>
      <c r="D10" s="46">
        <v>132943</v>
      </c>
      <c r="E10" s="47">
        <v>135000</v>
      </c>
      <c r="F10" t="s">
        <v>15</v>
      </c>
      <c r="G10" t="s">
        <v>15</v>
      </c>
      <c r="I10" s="44"/>
    </row>
    <row r="11" spans="3:12" x14ac:dyDescent="0.3">
      <c r="C11" s="45" t="s">
        <v>10</v>
      </c>
      <c r="D11" s="46">
        <v>225900</v>
      </c>
      <c r="E11" s="47">
        <v>154600</v>
      </c>
      <c r="I11" s="44"/>
    </row>
    <row r="12" spans="3:12" x14ac:dyDescent="0.3">
      <c r="C12" s="45" t="s">
        <v>9</v>
      </c>
      <c r="D12" s="46">
        <v>19450</v>
      </c>
      <c r="E12" s="47">
        <v>5300</v>
      </c>
      <c r="I12" s="44"/>
    </row>
    <row r="13" spans="3:12" ht="15.6" x14ac:dyDescent="0.3">
      <c r="C13" s="45" t="s">
        <v>26</v>
      </c>
      <c r="D13" s="46">
        <v>138795</v>
      </c>
      <c r="E13" s="47">
        <v>129530</v>
      </c>
      <c r="H13" s="44"/>
      <c r="I13" s="44"/>
      <c r="L13" s="48"/>
    </row>
    <row r="14" spans="3:12" x14ac:dyDescent="0.3">
      <c r="C14" s="45" t="s">
        <v>13</v>
      </c>
      <c r="D14" s="46">
        <v>76798</v>
      </c>
      <c r="E14" s="47">
        <v>35683</v>
      </c>
    </row>
    <row r="15" spans="3:12" x14ac:dyDescent="0.3">
      <c r="C15" s="45" t="s">
        <v>14</v>
      </c>
      <c r="D15" s="46">
        <v>412197</v>
      </c>
      <c r="E15" s="47">
        <v>726671</v>
      </c>
    </row>
    <row r="16" spans="3:12" x14ac:dyDescent="0.3">
      <c r="C16" s="45" t="s">
        <v>12</v>
      </c>
      <c r="D16" s="46">
        <v>2761068</v>
      </c>
      <c r="E16" s="47">
        <v>823499</v>
      </c>
    </row>
    <row r="17" spans="3:6" x14ac:dyDescent="0.3">
      <c r="D17" s="49"/>
      <c r="E17" s="49"/>
    </row>
    <row r="18" spans="3:6" x14ac:dyDescent="0.3">
      <c r="C18" s="44"/>
    </row>
    <row r="20" spans="3:6" x14ac:dyDescent="0.3">
      <c r="E20" t="s">
        <v>15</v>
      </c>
    </row>
    <row r="21" spans="3:6" x14ac:dyDescent="0.3">
      <c r="D21" s="44"/>
      <c r="E21" s="50"/>
    </row>
    <row r="22" spans="3:6" x14ac:dyDescent="0.3">
      <c r="D22" s="44"/>
      <c r="E22" s="50"/>
      <c r="F22" t="s">
        <v>15</v>
      </c>
    </row>
    <row r="23" spans="3:6" x14ac:dyDescent="0.3">
      <c r="D23" s="44"/>
      <c r="E23" s="50"/>
    </row>
    <row r="24" spans="3:6" x14ac:dyDescent="0.3">
      <c r="D24" s="44"/>
      <c r="E24" s="50"/>
    </row>
    <row r="25" spans="3:6" x14ac:dyDescent="0.3">
      <c r="D25" s="44"/>
      <c r="E25" s="50"/>
    </row>
    <row r="26" spans="3:6" x14ac:dyDescent="0.3">
      <c r="C26" t="s">
        <v>31</v>
      </c>
      <c r="D26" s="44"/>
      <c r="E26" s="50"/>
    </row>
    <row r="27" spans="3:6" x14ac:dyDescent="0.3">
      <c r="D27" s="44"/>
      <c r="E27" s="50"/>
    </row>
    <row r="28" spans="3:6" x14ac:dyDescent="0.3">
      <c r="D28" t="s">
        <v>29</v>
      </c>
      <c r="E28" t="s">
        <v>30</v>
      </c>
    </row>
    <row r="29" spans="3:6" x14ac:dyDescent="0.3">
      <c r="C29" s="45" t="s">
        <v>11</v>
      </c>
      <c r="D29" s="51">
        <v>343</v>
      </c>
      <c r="E29" s="47">
        <v>1338</v>
      </c>
    </row>
    <row r="30" spans="3:6" x14ac:dyDescent="0.3">
      <c r="C30" s="45" t="s">
        <v>8</v>
      </c>
      <c r="D30" s="51">
        <v>379.70000000000005</v>
      </c>
      <c r="E30" s="47">
        <v>531.9</v>
      </c>
    </row>
    <row r="31" spans="3:6" x14ac:dyDescent="0.3">
      <c r="C31" s="45" t="s">
        <v>10</v>
      </c>
      <c r="D31" s="51">
        <v>901</v>
      </c>
      <c r="E31" s="47">
        <v>541</v>
      </c>
    </row>
    <row r="32" spans="3:6" x14ac:dyDescent="0.3">
      <c r="C32" s="45" t="s">
        <v>9</v>
      </c>
      <c r="D32" s="51">
        <v>77</v>
      </c>
      <c r="E32" s="47">
        <v>23</v>
      </c>
    </row>
    <row r="33" spans="3:12" x14ac:dyDescent="0.3">
      <c r="C33" s="45" t="s">
        <v>26</v>
      </c>
      <c r="D33" s="51">
        <v>455.5</v>
      </c>
      <c r="E33" s="47">
        <v>592.37</v>
      </c>
      <c r="G33" t="s">
        <v>15</v>
      </c>
    </row>
    <row r="34" spans="3:12" x14ac:dyDescent="0.3">
      <c r="C34" s="45" t="s">
        <v>13</v>
      </c>
      <c r="D34" s="51">
        <v>305</v>
      </c>
      <c r="E34" s="47">
        <v>142</v>
      </c>
    </row>
    <row r="35" spans="3:12" x14ac:dyDescent="0.3">
      <c r="C35" s="45" t="s">
        <v>14</v>
      </c>
      <c r="D35" s="51">
        <v>1602.7800000000002</v>
      </c>
      <c r="E35" s="47">
        <v>2845.26</v>
      </c>
    </row>
    <row r="36" spans="3:12" x14ac:dyDescent="0.3">
      <c r="C36" s="45" t="s">
        <v>12</v>
      </c>
      <c r="D36" s="51">
        <v>11373.35</v>
      </c>
      <c r="E36" s="47">
        <v>3760.73</v>
      </c>
      <c r="H36" t="s">
        <v>15</v>
      </c>
    </row>
    <row r="37" spans="3:12" x14ac:dyDescent="0.3">
      <c r="D37" s="44"/>
      <c r="E37" s="44"/>
      <c r="H37" t="s">
        <v>15</v>
      </c>
      <c r="K37" t="s">
        <v>15</v>
      </c>
    </row>
    <row r="39" spans="3:12" x14ac:dyDescent="0.3">
      <c r="D39" s="44"/>
      <c r="E39" s="50"/>
      <c r="G39" s="44"/>
    </row>
    <row r="40" spans="3:12" x14ac:dyDescent="0.3">
      <c r="D40" s="44"/>
      <c r="E40" s="50"/>
      <c r="G40" s="44"/>
      <c r="I40" t="s">
        <v>15</v>
      </c>
    </row>
    <row r="41" spans="3:12" ht="15.6" x14ac:dyDescent="0.3">
      <c r="D41" s="44"/>
      <c r="E41" s="52"/>
      <c r="F41" s="53"/>
      <c r="G41" s="17"/>
      <c r="H41" s="53"/>
      <c r="I41" s="17"/>
      <c r="J41" s="53"/>
      <c r="L41" s="49"/>
    </row>
    <row r="42" spans="3:12" ht="15.6" x14ac:dyDescent="0.3">
      <c r="D42" s="44"/>
      <c r="E42" s="17"/>
      <c r="F42" s="53"/>
      <c r="G42" s="52"/>
      <c r="H42" s="53"/>
      <c r="I42" s="52"/>
      <c r="J42" s="53"/>
      <c r="L42" s="49"/>
    </row>
    <row r="43" spans="3:12" ht="15.6" x14ac:dyDescent="0.3">
      <c r="D43" s="44"/>
      <c r="E43" s="52"/>
      <c r="F43" s="53"/>
      <c r="G43" s="17"/>
      <c r="H43" s="53"/>
      <c r="I43" s="17"/>
      <c r="J43" s="53"/>
      <c r="L43" s="49"/>
    </row>
    <row r="44" spans="3:12" ht="15.6" x14ac:dyDescent="0.3">
      <c r="D44" s="44"/>
      <c r="E44" s="52"/>
      <c r="F44" s="53"/>
      <c r="G44" s="52"/>
      <c r="H44" s="53"/>
      <c r="I44" s="52"/>
      <c r="J44" s="53"/>
      <c r="L44" s="49"/>
    </row>
    <row r="45" spans="3:12" ht="15.6" x14ac:dyDescent="0.3">
      <c r="D45" s="44"/>
      <c r="E45" s="17"/>
      <c r="F45" s="53"/>
      <c r="G45" s="17"/>
      <c r="H45" s="53"/>
      <c r="I45" s="17"/>
      <c r="J45" s="53"/>
      <c r="L45" s="49"/>
    </row>
    <row r="49" spans="3:12" ht="15.6" x14ac:dyDescent="0.3">
      <c r="C49" t="s">
        <v>33</v>
      </c>
      <c r="D49" s="44"/>
      <c r="E49" s="50"/>
      <c r="F49" s="53"/>
      <c r="G49" s="52"/>
      <c r="H49" s="53"/>
      <c r="I49" s="52"/>
      <c r="J49" s="53"/>
      <c r="L49" s="49"/>
    </row>
    <row r="50" spans="3:12" ht="15.6" x14ac:dyDescent="0.3">
      <c r="D50" s="44"/>
      <c r="E50" s="50"/>
      <c r="F50" s="53"/>
      <c r="G50" s="17"/>
      <c r="H50" s="53"/>
      <c r="I50" s="17"/>
      <c r="J50" s="53"/>
      <c r="L50" s="49"/>
    </row>
    <row r="51" spans="3:12" x14ac:dyDescent="0.3">
      <c r="D51" t="s">
        <v>29</v>
      </c>
      <c r="E51" t="s">
        <v>30</v>
      </c>
    </row>
    <row r="52" spans="3:12" x14ac:dyDescent="0.3">
      <c r="C52" s="45" t="s">
        <v>11</v>
      </c>
      <c r="D52" s="54">
        <v>9453</v>
      </c>
      <c r="E52" s="45">
        <v>1340</v>
      </c>
    </row>
    <row r="53" spans="3:12" x14ac:dyDescent="0.3">
      <c r="C53" s="45" t="s">
        <v>8</v>
      </c>
      <c r="D53" s="54">
        <v>10801</v>
      </c>
      <c r="E53" s="45">
        <v>1042</v>
      </c>
    </row>
    <row r="54" spans="3:12" x14ac:dyDescent="0.3">
      <c r="C54" s="45" t="s">
        <v>10</v>
      </c>
      <c r="D54" s="54">
        <v>2205</v>
      </c>
      <c r="E54" s="45">
        <v>0</v>
      </c>
    </row>
    <row r="55" spans="3:12" x14ac:dyDescent="0.3">
      <c r="C55" s="45" t="s">
        <v>9</v>
      </c>
      <c r="D55" s="54">
        <v>2876</v>
      </c>
      <c r="E55" s="45">
        <v>518</v>
      </c>
    </row>
    <row r="56" spans="3:12" x14ac:dyDescent="0.3">
      <c r="C56" s="45" t="s">
        <v>26</v>
      </c>
      <c r="D56" s="54">
        <v>1195</v>
      </c>
      <c r="E56" s="45">
        <v>1542</v>
      </c>
    </row>
    <row r="57" spans="3:12" x14ac:dyDescent="0.3">
      <c r="C57" s="45" t="s">
        <v>13</v>
      </c>
      <c r="D57" s="54">
        <v>2521</v>
      </c>
      <c r="E57" s="45">
        <v>911</v>
      </c>
    </row>
    <row r="58" spans="3:12" x14ac:dyDescent="0.3">
      <c r="C58" s="45" t="s">
        <v>14</v>
      </c>
      <c r="D58" s="54">
        <v>3786</v>
      </c>
      <c r="E58" s="45">
        <v>70</v>
      </c>
    </row>
    <row r="59" spans="3:12" x14ac:dyDescent="0.3">
      <c r="C59" s="45" t="s">
        <v>12</v>
      </c>
      <c r="D59" s="55">
        <v>2999</v>
      </c>
      <c r="E59" s="56">
        <v>0</v>
      </c>
    </row>
    <row r="60" spans="3:12" x14ac:dyDescent="0.3">
      <c r="D60" s="50"/>
      <c r="E60" s="49"/>
    </row>
    <row r="61" spans="3:12" x14ac:dyDescent="0.3">
      <c r="D61" s="50"/>
      <c r="E61" s="20"/>
      <c r="F61" s="20"/>
      <c r="G61" s="20"/>
    </row>
    <row r="62" spans="3:12" x14ac:dyDescent="0.3">
      <c r="D62" s="50"/>
      <c r="E62" s="20"/>
      <c r="F62" s="20"/>
      <c r="G62" s="57"/>
    </row>
    <row r="63" spans="3:12" x14ac:dyDescent="0.3">
      <c r="D63" s="50"/>
      <c r="E63" s="20"/>
      <c r="F63" s="20"/>
      <c r="G63" s="20"/>
    </row>
    <row r="64" spans="3:12" x14ac:dyDescent="0.3">
      <c r="D64" s="50"/>
      <c r="E64" s="20"/>
      <c r="F64" s="20"/>
      <c r="G64" s="20"/>
      <c r="K64" t="s">
        <v>15</v>
      </c>
    </row>
    <row r="65" spans="3:7" x14ac:dyDescent="0.3">
      <c r="D65" s="50"/>
      <c r="E65" s="20"/>
      <c r="F65" s="20"/>
      <c r="G65" s="20"/>
    </row>
    <row r="66" spans="3:7" x14ac:dyDescent="0.3">
      <c r="D66" s="50"/>
      <c r="E66" s="20"/>
      <c r="F66" s="20"/>
      <c r="G66" s="20"/>
    </row>
    <row r="67" spans="3:7" x14ac:dyDescent="0.3">
      <c r="D67" s="50"/>
      <c r="E67" s="20"/>
      <c r="F67" s="20"/>
      <c r="G67" s="20"/>
    </row>
    <row r="68" spans="3:7" x14ac:dyDescent="0.3">
      <c r="E68" s="20"/>
      <c r="F68" s="20"/>
      <c r="G68" s="20"/>
    </row>
    <row r="71" spans="3:7" x14ac:dyDescent="0.3">
      <c r="C71" t="s">
        <v>34</v>
      </c>
      <c r="D71" s="44"/>
      <c r="E71" s="50"/>
    </row>
    <row r="72" spans="3:7" x14ac:dyDescent="0.3">
      <c r="D72" s="44"/>
      <c r="E72" s="50"/>
    </row>
    <row r="73" spans="3:7" x14ac:dyDescent="0.3">
      <c r="D73" t="s">
        <v>29</v>
      </c>
      <c r="E73" t="s">
        <v>30</v>
      </c>
    </row>
    <row r="74" spans="3:7" x14ac:dyDescent="0.3">
      <c r="C74" s="45" t="s">
        <v>11</v>
      </c>
      <c r="D74" s="58">
        <v>1131</v>
      </c>
      <c r="E74" s="45">
        <v>2105</v>
      </c>
    </row>
    <row r="75" spans="3:7" x14ac:dyDescent="0.3">
      <c r="C75" s="45" t="s">
        <v>8</v>
      </c>
      <c r="D75" s="58">
        <v>31</v>
      </c>
      <c r="E75" s="45">
        <v>926</v>
      </c>
    </row>
    <row r="76" spans="3:7" x14ac:dyDescent="0.3">
      <c r="C76" s="45" t="s">
        <v>10</v>
      </c>
      <c r="D76" s="58">
        <v>2010</v>
      </c>
      <c r="E76" s="45">
        <v>571</v>
      </c>
    </row>
    <row r="77" spans="3:7" x14ac:dyDescent="0.3">
      <c r="C77" s="45" t="s">
        <v>9</v>
      </c>
      <c r="D77" s="58">
        <v>60</v>
      </c>
      <c r="E77" s="45">
        <v>180</v>
      </c>
    </row>
    <row r="78" spans="3:7" x14ac:dyDescent="0.3">
      <c r="C78" s="45" t="s">
        <v>26</v>
      </c>
      <c r="D78" s="58">
        <v>535</v>
      </c>
      <c r="E78" s="45">
        <v>2155</v>
      </c>
    </row>
    <row r="79" spans="3:7" x14ac:dyDescent="0.3">
      <c r="C79" s="45" t="s">
        <v>13</v>
      </c>
      <c r="D79" s="59">
        <v>0</v>
      </c>
      <c r="E79" s="45">
        <v>0</v>
      </c>
    </row>
    <row r="80" spans="3:7" x14ac:dyDescent="0.3">
      <c r="C80" s="45" t="s">
        <v>14</v>
      </c>
      <c r="D80" s="59">
        <v>0</v>
      </c>
      <c r="E80" s="45">
        <v>0</v>
      </c>
    </row>
    <row r="81" spans="3:10" x14ac:dyDescent="0.3">
      <c r="C81" s="45" t="s">
        <v>12</v>
      </c>
      <c r="D81" s="59">
        <v>0</v>
      </c>
      <c r="E81" s="45">
        <v>0</v>
      </c>
    </row>
    <row r="84" spans="3:10" x14ac:dyDescent="0.3">
      <c r="E84" s="20"/>
      <c r="F84" s="20"/>
      <c r="G84" s="20"/>
      <c r="I84" t="s">
        <v>15</v>
      </c>
    </row>
    <row r="85" spans="3:10" x14ac:dyDescent="0.3">
      <c r="E85" s="20"/>
      <c r="F85" s="20"/>
      <c r="G85" s="20"/>
    </row>
    <row r="86" spans="3:10" x14ac:dyDescent="0.3">
      <c r="E86" s="20"/>
      <c r="F86" s="20"/>
      <c r="G86" s="20"/>
    </row>
    <row r="87" spans="3:10" x14ac:dyDescent="0.3">
      <c r="E87" s="20"/>
      <c r="F87" s="20"/>
      <c r="G87" s="20"/>
      <c r="J87" t="s">
        <v>15</v>
      </c>
    </row>
    <row r="88" spans="3:10" x14ac:dyDescent="0.3">
      <c r="E88" s="20"/>
      <c r="F88" s="20"/>
      <c r="G88" s="20"/>
    </row>
    <row r="89" spans="3:10" x14ac:dyDescent="0.3">
      <c r="E89" s="20"/>
      <c r="F89" s="20"/>
      <c r="G89" s="20"/>
    </row>
    <row r="90" spans="3:10" x14ac:dyDescent="0.3">
      <c r="E90" s="20"/>
      <c r="F90" s="20"/>
      <c r="G90" s="20"/>
    </row>
    <row r="92" spans="3:10" ht="15.6" x14ac:dyDescent="0.3">
      <c r="C92" s="14" t="s">
        <v>25</v>
      </c>
      <c r="D92" s="14"/>
    </row>
    <row r="93" spans="3:10" ht="15.6" x14ac:dyDescent="0.3">
      <c r="C93" s="15" t="s">
        <v>28</v>
      </c>
      <c r="D93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CAPACITACIÓN</vt:lpstr>
      <vt:lpstr>M&amp;C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Ernesto Zabala Alcantara</cp:lastModifiedBy>
  <cp:lastPrinted>2023-10-20T14:23:56Z</cp:lastPrinted>
  <dcterms:created xsi:type="dcterms:W3CDTF">2021-10-29T17:44:32Z</dcterms:created>
  <dcterms:modified xsi:type="dcterms:W3CDTF">2023-10-20T14:24:00Z</dcterms:modified>
</cp:coreProperties>
</file>