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bal\Downloads\"/>
    </mc:Choice>
  </mc:AlternateContent>
  <xr:revisionPtr revIDLastSave="0" documentId="13_ncr:1_{382218DF-65E9-4DF4-B652-481B7E375E54}" xr6:coauthVersionLast="47" xr6:coauthVersionMax="47" xr10:uidLastSave="{00000000-0000-0000-0000-000000000000}"/>
  <bookViews>
    <workbookView xWindow="-108" yWindow="-108" windowWidth="23256" windowHeight="12456" xr2:uid="{153FA581-7C91-40CE-9A19-09904ED713C4}"/>
  </bookViews>
  <sheets>
    <sheet name="PRODUCCIÓN" sheetId="1" r:id="rId1"/>
    <sheet name="MIP" sheetId="2" r:id="rId2"/>
    <sheet name="POSCOSECHA" sheetId="5" r:id="rId3"/>
    <sheet name="EXTENSIÓN" sheetId="4" r:id="rId4"/>
    <sheet name="CAPACITACION " sheetId="9" r:id="rId5"/>
    <sheet name="M&amp;C" sheetId="8" r:id="rId6"/>
    <sheet name="DES. RURAL" sheetId="6" r:id="rId7"/>
    <sheet name="GRAFICOS" sheetId="3" state="hidden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8" l="1"/>
  <c r="E43" i="8"/>
  <c r="E42" i="8"/>
  <c r="E41" i="8"/>
  <c r="E40" i="8"/>
  <c r="E39" i="8"/>
  <c r="E38" i="8"/>
  <c r="E37" i="8"/>
  <c r="E36" i="8"/>
  <c r="E35" i="8"/>
  <c r="H30" i="6" l="1"/>
  <c r="H28" i="6"/>
  <c r="H26" i="6"/>
  <c r="H24" i="6"/>
  <c r="H22" i="6"/>
  <c r="H16" i="6"/>
  <c r="H13" i="6"/>
  <c r="K55" i="5"/>
  <c r="I22" i="5"/>
  <c r="H22" i="5"/>
  <c r="G22" i="5"/>
  <c r="F22" i="5"/>
  <c r="D22" i="5"/>
  <c r="J20" i="5"/>
  <c r="J18" i="5"/>
  <c r="J18" i="1"/>
  <c r="H18" i="1"/>
  <c r="E18" i="1"/>
  <c r="F18" i="1"/>
  <c r="D18" i="1"/>
  <c r="E30" i="2"/>
  <c r="G10" i="1"/>
  <c r="G11" i="1"/>
  <c r="J22" i="5" l="1"/>
  <c r="K14" i="1"/>
  <c r="G15" i="1" l="1"/>
  <c r="G14" i="1"/>
  <c r="G13" i="1"/>
  <c r="G12" i="1"/>
  <c r="G17" i="1"/>
  <c r="G16" i="1"/>
  <c r="K16" i="1" s="1"/>
  <c r="K15" i="1" l="1"/>
  <c r="I18" i="1"/>
  <c r="M23" i="2"/>
  <c r="L30" i="2" l="1"/>
  <c r="K30" i="2"/>
  <c r="J30" i="2"/>
  <c r="I30" i="2"/>
  <c r="D30" i="2"/>
  <c r="C30" i="2"/>
  <c r="M29" i="2"/>
  <c r="G29" i="2"/>
  <c r="M28" i="2"/>
  <c r="G28" i="2"/>
  <c r="M27" i="2"/>
  <c r="G27" i="2"/>
  <c r="M26" i="2"/>
  <c r="G26" i="2"/>
  <c r="M25" i="2"/>
  <c r="G25" i="2"/>
  <c r="M24" i="2"/>
  <c r="G24" i="2"/>
  <c r="G23" i="2"/>
  <c r="M22" i="2"/>
  <c r="G22" i="2"/>
  <c r="G17" i="2"/>
  <c r="F17" i="2"/>
  <c r="E17" i="2"/>
  <c r="D17" i="2"/>
  <c r="C17" i="2"/>
  <c r="M16" i="2"/>
  <c r="H16" i="2"/>
  <c r="M15" i="2"/>
  <c r="H15" i="2"/>
  <c r="H14" i="2"/>
  <c r="H13" i="2"/>
  <c r="H12" i="2"/>
  <c r="H11" i="2"/>
  <c r="H10" i="2"/>
  <c r="H9" i="2"/>
  <c r="I17" i="2" l="1"/>
  <c r="M10" i="2"/>
  <c r="M9" i="2"/>
  <c r="M12" i="2"/>
  <c r="H17" i="2"/>
  <c r="M30" i="2"/>
  <c r="G30" i="2"/>
  <c r="J17" i="2" l="1"/>
  <c r="M13" i="2"/>
  <c r="M11" i="2"/>
  <c r="C18" i="1" l="1"/>
  <c r="K17" i="1"/>
  <c r="K13" i="1"/>
  <c r="K12" i="1"/>
  <c r="K11" i="1"/>
  <c r="K10" i="1"/>
  <c r="L17" i="2" l="1"/>
  <c r="K17" i="2"/>
  <c r="M14" i="2"/>
  <c r="M17" i="2" s="1"/>
  <c r="K18" i="1"/>
  <c r="G18" i="1" l="1"/>
</calcChain>
</file>

<file path=xl/sharedStrings.xml><?xml version="1.0" encoding="utf-8"?>
<sst xmlns="http://schemas.openxmlformats.org/spreadsheetml/2006/main" count="541" uniqueCount="227">
  <si>
    <t>BENEFICIARIOS</t>
  </si>
  <si>
    <t>REGIONALES</t>
  </si>
  <si>
    <t>PLANTAS SEMBRADAS</t>
  </si>
  <si>
    <t>TAREAS FOMENTADAS</t>
  </si>
  <si>
    <t>H</t>
  </si>
  <si>
    <t>M</t>
  </si>
  <si>
    <t>TOTALES</t>
  </si>
  <si>
    <t>TAREAS RENOVADAS</t>
  </si>
  <si>
    <t>NORCENTRAL</t>
  </si>
  <si>
    <t>NORDESTE</t>
  </si>
  <si>
    <t>NOROESTE</t>
  </si>
  <si>
    <t>NORTE</t>
  </si>
  <si>
    <t>SUR</t>
  </si>
  <si>
    <t>SURESTE</t>
  </si>
  <si>
    <t>SUROESTE</t>
  </si>
  <si>
    <t xml:space="preserve"> </t>
  </si>
  <si>
    <t>RESUMEN MANEJO INTERADO DE PLAGAS</t>
  </si>
  <si>
    <t>TRAMPEO DE BROCA</t>
  </si>
  <si>
    <t>CONTROL QUÍMICO DE BROCA</t>
  </si>
  <si>
    <t>TRAMPAS INSTALADAS</t>
  </si>
  <si>
    <t>FINCAS EN TRAMPEO</t>
  </si>
  <si>
    <t>TAREAS TRAMPEADAS</t>
  </si>
  <si>
    <t>FINCAS INTERVENIDAS</t>
  </si>
  <si>
    <t xml:space="preserve">TAREAS </t>
  </si>
  <si>
    <t>CONTROL QUIMICO DE ROYA</t>
  </si>
  <si>
    <t>CONTROL DE MALEZAS</t>
  </si>
  <si>
    <t xml:space="preserve">Ing. Toribio Contreras R. </t>
  </si>
  <si>
    <t>CENTRAL</t>
  </si>
  <si>
    <t>INFORME DIRECCION TECNICA.</t>
  </si>
  <si>
    <t>INFORME DIRECCION TECNICA</t>
  </si>
  <si>
    <t>Septiembre, 2022.</t>
  </si>
  <si>
    <t>Trimestre abr/jun</t>
  </si>
  <si>
    <t>Trimestre jul/sep</t>
  </si>
  <si>
    <t xml:space="preserve">Tareas de Café Sembradas </t>
  </si>
  <si>
    <t>Plantas  de Café Sembradas</t>
  </si>
  <si>
    <t xml:space="preserve">Tareas intervenidas con instalacion de trampas para control de broca </t>
  </si>
  <si>
    <t xml:space="preserve">Tareas con Productos Quimicos para control de Enfermedades </t>
  </si>
  <si>
    <t xml:space="preserve"> SIEMBRAS DE PLANTAS DE CAFÉ EN FOMENTO Y RENOVACIÓN DE CAFETALES</t>
  </si>
  <si>
    <t>JULIO, 2023.</t>
  </si>
  <si>
    <t>RESUMEN MES DE JULIO  2023 DE LAS ACTIVIDADES DE EXTENSIÓN</t>
  </si>
  <si>
    <t>Visitas Ficas</t>
  </si>
  <si>
    <t>Total P.</t>
  </si>
  <si>
    <t>Adiestramientos</t>
  </si>
  <si>
    <t>Visitas Domic.</t>
  </si>
  <si>
    <t>Consultas Oficina</t>
  </si>
  <si>
    <t>Dem. Métodos</t>
  </si>
  <si>
    <t>Dem. Resultados</t>
  </si>
  <si>
    <t>Giras</t>
  </si>
  <si>
    <t>Día de Campo</t>
  </si>
  <si>
    <t>Reuniones</t>
  </si>
  <si>
    <t>DIRECCIÓN TÉCNICA</t>
  </si>
  <si>
    <t>DIVISIÓN COSECHA Y POSTCOSECHA DEL CAFÉ</t>
  </si>
  <si>
    <t>INFORME MENSUAL, MES DE JULIO 2023</t>
  </si>
  <si>
    <t>CUADRO RESUMEN DE: EQUIPOS, MAQUINARIAS E INFRAESTRUCTURAS,  PARA EL BENEFICIADO DEL CAFÉ, INTERVENIDAS EN JULIO 2023</t>
  </si>
  <si>
    <t>NO.</t>
  </si>
  <si>
    <t>DIRECCIONES REGIONALES</t>
  </si>
  <si>
    <r>
      <t xml:space="preserve">MÁQUINAS DESPULPADORAS </t>
    </r>
    <r>
      <rPr>
        <b/>
        <sz val="9"/>
        <color theme="1"/>
        <rFont val="Arial"/>
        <family val="2"/>
      </rPr>
      <t>(Convencionales y Ecológicas</t>
    </r>
    <r>
      <rPr>
        <b/>
        <sz val="10"/>
        <color theme="1"/>
        <rFont val="Arial"/>
        <family val="2"/>
      </rPr>
      <t>)</t>
    </r>
  </si>
  <si>
    <t xml:space="preserve"> MAQUINARIAS Y EQUIPOS </t>
  </si>
  <si>
    <r>
      <t xml:space="preserve">ESTRUCTURAS </t>
    </r>
    <r>
      <rPr>
        <b/>
        <sz val="9"/>
        <color theme="1"/>
        <rFont val="Arial"/>
        <family val="2"/>
      </rPr>
      <t>(Almacén, Tunel, Secderos Etc.)</t>
    </r>
  </si>
  <si>
    <t>OTROS</t>
  </si>
  <si>
    <t>TOTAL BENEFICIARIOS</t>
  </si>
  <si>
    <t xml:space="preserve">CENTRAL </t>
  </si>
  <si>
    <t>1- Se intervinieron 31 máquinas despulpadoras de café de difirentes calibres, de las cuales, 4 fueron  nuevas y 27 reparadas y ajustadas.</t>
  </si>
  <si>
    <t xml:space="preserve">2-  La empresa INDUBÁN, adquirió 50 unidades de camisas # 6 para la reparación de sendas máquinas despulpadoras de café. </t>
  </si>
  <si>
    <t xml:space="preserve">3-  Con estas actividades se beneficiaron 69 hombres y 12 mujeres, para un total de 81 beneficiarios. </t>
  </si>
  <si>
    <t xml:space="preserve">BENEFICIARIOS CON LA ADQUISICIÓN, REPARACIÓN, AJUSTE DE MÁQUINARIAS Y ESTRUCTURAS UTILIZADAS EN PROCESOS POSTCOSECHA DE CAFÉ </t>
  </si>
  <si>
    <t>DIRECCIÓN REGIONAL</t>
  </si>
  <si>
    <t>NOMBRE</t>
  </si>
  <si>
    <t>CÉDULA/RNC/ PASAPORTE</t>
  </si>
  <si>
    <t>DIRECCIÓN</t>
  </si>
  <si>
    <t>MAQUINARIAS/ ESTRUCTURAS</t>
  </si>
  <si>
    <t>CANT.</t>
  </si>
  <si>
    <t>NUEVA</t>
  </si>
  <si>
    <t xml:space="preserve">    REPARACIÓN/ AJUSTE</t>
  </si>
  <si>
    <t>Radhamés Novas Montero</t>
  </si>
  <si>
    <t>022-0018313-1</t>
  </si>
  <si>
    <t>Los Botaitos, Majagua, Neiba.</t>
  </si>
  <si>
    <t>Despulp. # 4</t>
  </si>
  <si>
    <t>X</t>
  </si>
  <si>
    <t>Magdalena Mateo Rosario.</t>
  </si>
  <si>
    <t>113-0001499-7</t>
  </si>
  <si>
    <t>Fondo Negro, Majagual, Neiba.</t>
  </si>
  <si>
    <t>Virgilio Herazme Novas</t>
  </si>
  <si>
    <t>001-1670108-7</t>
  </si>
  <si>
    <t>El Escondido, Majagual, Neiba.</t>
  </si>
  <si>
    <t>Despulp. # 6</t>
  </si>
  <si>
    <t>Gaspar Cuevas Medina</t>
  </si>
  <si>
    <t>113-0001513-0</t>
  </si>
  <si>
    <t>Gran Plena, Majagual, Neiba.</t>
  </si>
  <si>
    <t>Despulp. # 2</t>
  </si>
  <si>
    <t>Carmen Montero</t>
  </si>
  <si>
    <t>022-0009244-9</t>
  </si>
  <si>
    <t>Los Guazarales, Majagual, Neiba.</t>
  </si>
  <si>
    <t>Domingo Novas Montero</t>
  </si>
  <si>
    <t>022-0018309-9</t>
  </si>
  <si>
    <t>Los Novillos, Majagual, Neiba.</t>
  </si>
  <si>
    <t>Martín Vázquez</t>
  </si>
  <si>
    <t>113-0005253-4</t>
  </si>
  <si>
    <t>El Peroco, Majagual, Neiba.</t>
  </si>
  <si>
    <t>Santo Herazme Méndez</t>
  </si>
  <si>
    <t>022-0008485-9</t>
  </si>
  <si>
    <t>Los Arroyitos, Majagual, Neiba.</t>
  </si>
  <si>
    <t>Miterva Encrnación Encarnación</t>
  </si>
  <si>
    <t>022-0008370-3</t>
  </si>
  <si>
    <t>Río Grande, Majagual, Neiba</t>
  </si>
  <si>
    <t>Alberta Medina</t>
  </si>
  <si>
    <t>022-0008495-8</t>
  </si>
  <si>
    <t xml:space="preserve">Despulp. # 2 </t>
  </si>
  <si>
    <t>Marcelino Novas Perdomo</t>
  </si>
  <si>
    <t>022-0008772-4</t>
  </si>
  <si>
    <t>Seido Moreta</t>
  </si>
  <si>
    <t>022-0018197-8</t>
  </si>
  <si>
    <t>Caña de la Vaca, Neiba.</t>
  </si>
  <si>
    <t>Luis Emilio González Sena.</t>
  </si>
  <si>
    <t>022-0018093-9</t>
  </si>
  <si>
    <t xml:space="preserve">Despulp. # 4 </t>
  </si>
  <si>
    <t>Mérquides Encernación</t>
  </si>
  <si>
    <t>022-0009161-5</t>
  </si>
  <si>
    <t>Batista, Majagual, Neiba.</t>
  </si>
  <si>
    <t>CENTAL</t>
  </si>
  <si>
    <t>Eneris Margarita Garcia</t>
  </si>
  <si>
    <t>ND.</t>
  </si>
  <si>
    <t>Rancho Arriba, Reg. Central</t>
  </si>
  <si>
    <t>Despulp. # 12</t>
  </si>
  <si>
    <t>Federación Campesinos Hacia el Progreso</t>
  </si>
  <si>
    <t>Pino del Rayo, Blanco, Bonao</t>
  </si>
  <si>
    <t>Despulp. # 6, 4 Y 2</t>
  </si>
  <si>
    <t>Junior Pérez</t>
  </si>
  <si>
    <t>La Lomita,  Santiago Rodriguez</t>
  </si>
  <si>
    <t>José Portela</t>
  </si>
  <si>
    <t>Paradero, Puerto Plata.</t>
  </si>
  <si>
    <t>Asoc. Caficultores Villa Trina (Ascavitri)</t>
  </si>
  <si>
    <t>José Contreras, Villa Trina, Moca.</t>
  </si>
  <si>
    <t>Rafael Ortiz</t>
  </si>
  <si>
    <t>La Lomota, Puerto Plata.</t>
  </si>
  <si>
    <t>Leopoldo Mena</t>
  </si>
  <si>
    <t>Juncalito, Jánico, Santiago.</t>
  </si>
  <si>
    <t>Omar Garcia</t>
  </si>
  <si>
    <t>Sabaneta, La Sierra.</t>
  </si>
  <si>
    <t>Despulp. # 6 y 2</t>
  </si>
  <si>
    <t>Ismael Tejada</t>
  </si>
  <si>
    <t>Jamamucito, San José de Las Matas, Santiago.</t>
  </si>
  <si>
    <t>Adelso Martinez</t>
  </si>
  <si>
    <t>Industrias Banilejas (INDUBAN)</t>
  </si>
  <si>
    <t>Ave. Máximo Gómez, Sto. Dgo.</t>
  </si>
  <si>
    <t>Camisas Despulp. #6</t>
  </si>
  <si>
    <t>FECHA</t>
  </si>
  <si>
    <t>LUGAR</t>
  </si>
  <si>
    <t>DEPARTAMENTO DE DESARROLLO RURAL</t>
  </si>
  <si>
    <t>INFORME ACTIVIDADES  MENSUALES</t>
  </si>
  <si>
    <t xml:space="preserve">FECHA :  JULIO   2023 </t>
  </si>
  <si>
    <t xml:space="preserve">TECNICO </t>
  </si>
  <si>
    <t>IGNACIO CONTRERAS REYES</t>
  </si>
  <si>
    <t>ACTIVIDAD</t>
  </si>
  <si>
    <t>OBJETIVO</t>
  </si>
  <si>
    <t xml:space="preserve">PARTICIPANTES </t>
  </si>
  <si>
    <t>V</t>
  </si>
  <si>
    <t>Total</t>
  </si>
  <si>
    <t>01   de julio 2023</t>
  </si>
  <si>
    <t xml:space="preserve">Reunion </t>
  </si>
  <si>
    <t>Apoyo reunion Consejo de Administracion Cooperativa COOPNORDESTE Inc.</t>
  </si>
  <si>
    <t>Victor Perez Div. De Desarrollo  de las Organizaciones Dpto. Des. Rural.  Dirigentes de la Cooperativa COOPNORDESTE y tecnicos de INDOCAFE.</t>
  </si>
  <si>
    <t>San Francisco de Macoris, Provincia Duarte</t>
  </si>
  <si>
    <t>2 de julio 2023</t>
  </si>
  <si>
    <t>Apoyo reunion Nucleo Sonador de la Cooperativa COOPNORDESTE Inc.</t>
  </si>
  <si>
    <t>Victor Perez Div. De Desarrollo  de las Organizaciones Dpto. Des. Rural.  Dirigentes de la Cooperativa COOPNORDESTE, miembros del Nucleo Sonador</t>
  </si>
  <si>
    <t>Sonador, el Factor Provincia Maria Trinidad Sanchez</t>
  </si>
  <si>
    <t>12,13,19 y 26 de julio 2023</t>
  </si>
  <si>
    <t>Jornadas de trabajo</t>
  </si>
  <si>
    <t xml:space="preserve">Apoyo Cooperativa COOPDIESA Inc, en desarrollo de trabajos en proyecto agroturistico los Ramones </t>
  </si>
  <si>
    <t>Victor Perez Div. De Desarrollo  de las Organizaciones Dpto. Des. Rural.  Dirigentes de la Cooperativa COOPDIESA, tecnicos INDOCAFE.,  dirigentes y miembros de la organización</t>
  </si>
  <si>
    <t>Los Ramones, San Francisco de Macoris, Provincia Duarte</t>
  </si>
  <si>
    <t>15 de julio 2023</t>
  </si>
  <si>
    <t>Seminario</t>
  </si>
  <si>
    <t>Participacion en Seminario Region Noredeste sobre Cooperativismo impulsado por la Fundacion Banreservas e IDECOOP</t>
  </si>
  <si>
    <t>Victor Perez Div. De Desarrollo  de las Organizaciones Dpto. Des. Rural. Equipo coordinador Banreservas, Funcionarios de la Universidad Nordestana y dirigentes de cooperativas de la region</t>
  </si>
  <si>
    <t>San Francisco de Macoris, provincia Duarte</t>
  </si>
  <si>
    <t>18 y 22 de julio 2023</t>
  </si>
  <si>
    <t>Apoyo en reuniones del Interorgano de la Cooperativa Coopdiesa</t>
  </si>
  <si>
    <t xml:space="preserve">Victor Perez Div. De Desarrollo  de las Organizaciones Dpto. Des. Rural.Dirigentes de los organos de direccion y control de la Cooperativa </t>
  </si>
  <si>
    <t>20 de julio 2023</t>
  </si>
  <si>
    <t>Taller</t>
  </si>
  <si>
    <t>Apoyo en taller del Ministerio de Administracion Publica en temas relaciondos con los principios, valores y otros elementos de la ley 41-08</t>
  </si>
  <si>
    <t>Victor Perez Div. De Desarrollo  de las Organizaciones Dpto. Des. Rural.Dir. Regional Nordeste, tecnicos y otro personal que labora en la institucion.</t>
  </si>
  <si>
    <t>29 de julio 2023</t>
  </si>
  <si>
    <t>Apoyar en Facilitacion  taller con  COOPINDE, sobre Fortalecimiento de Capacidades: Resultados Proyecto de Comercializacion cosecha 2022/2023</t>
  </si>
  <si>
    <t>Victor Perez Div. De Desarrollo  de las Organizaciones Dpto. Des. Rural.Dirigentes y socios de la Cooperativa COPINDE Los Bolos.</t>
  </si>
  <si>
    <t>Los Bolos, Poster Rio, Provincia Independencia</t>
  </si>
  <si>
    <t>CURSOS</t>
  </si>
  <si>
    <t>TALLERES</t>
  </si>
  <si>
    <t>CHARLAS</t>
  </si>
  <si>
    <t>INFORME DE LAS ACTIVIDADES DE CAPACITACION  DE JULIO 2023</t>
  </si>
  <si>
    <t>DIVISION DE VERIFICACION</t>
  </si>
  <si>
    <t>No.</t>
  </si>
  <si>
    <t>DETALLE</t>
  </si>
  <si>
    <t>JUL</t>
  </si>
  <si>
    <t>Inspecciones nuevas a: fincas, beneficio húmedo y beneficio seco</t>
  </si>
  <si>
    <t>Inspecciones de seguimiento a: fincas, beneficio húmedo y beneficio seco</t>
  </si>
  <si>
    <t>Inspecciones realizadas a la Denominación de Origen “Café de Valdesia”</t>
  </si>
  <si>
    <t>Inspecciones realizadas a la Denominación de Origen “Café Barahona”</t>
  </si>
  <si>
    <t>Inspecciones realizadas a la Marca de Certificación “Café Monte Bonito”</t>
  </si>
  <si>
    <t>Inspección y toma de muestra de Lotes de Café Verde y Café Semi-Tostado de exportación</t>
  </si>
  <si>
    <t>LABORATORIO RAÚL H. MELO</t>
  </si>
  <si>
    <t>Muestras recibidas por el laboratorio</t>
  </si>
  <si>
    <t>Muestras analizadas por el laboratorio</t>
  </si>
  <si>
    <t>Análisis sensorial realizados por el laboratorio</t>
  </si>
  <si>
    <t>Análisis físico realizados por el laboratorio</t>
  </si>
  <si>
    <t>Análisis de ocratoxina realizados por el laboratorio</t>
  </si>
  <si>
    <t>Lotes de exportación analizados por el laboratorio</t>
  </si>
  <si>
    <t>Sacos de café correspondientes a los lotes de exportación analizados (sacos de 60 Kg.)</t>
  </si>
  <si>
    <t>Muestras directas analizadas por el laboratorio (Partidas)</t>
  </si>
  <si>
    <t>JULIO - 23</t>
  </si>
  <si>
    <t>VERDE</t>
  </si>
  <si>
    <t>TOSTADO</t>
  </si>
  <si>
    <t>TOTAL</t>
  </si>
  <si>
    <t>Contratos de venta registrados de café verde y café procesado</t>
  </si>
  <si>
    <t>Notificaciones de embarque registradas de café verde y café procesado</t>
  </si>
  <si>
    <t>Permisos de embarque con valor comercial emitidos de café verde y café procesado</t>
  </si>
  <si>
    <t>Permisos de embarque sin valor comercial emitidos de café verde y café procesado</t>
  </si>
  <si>
    <t>Certificados de origen emitidos de café verde y café procesado</t>
  </si>
  <si>
    <t>Registro de exportador tramitados y/o realizados</t>
  </si>
  <si>
    <t>Volumen (QQ.) de café exportado en todas sus formas</t>
  </si>
  <si>
    <t>Divisas (US$) generas por las exportaciones de café en todas sus formas</t>
  </si>
  <si>
    <t>Certificaciones de nuevas fincas</t>
  </si>
  <si>
    <t>Certificaciones de producto</t>
  </si>
  <si>
    <t>DIVISION DE COMERCIAL Y CERTIFICACIÓN</t>
  </si>
  <si>
    <t>ACTIVIDADES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</si>
</sst>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9"/>
      <color theme="1"/>
      <name val="Arial"/>
      <family val="2"/>
    </font>
    <font>
      <b/>
      <sz val="14"/>
      <name val="Arial"/>
      <family val="2"/>
    </font>
    <font>
      <b/>
      <sz val="11"/>
      <color theme="4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0070C0"/>
      <name val="Arial"/>
      <family val="2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40C8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D6F92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AACD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400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6" borderId="0" xfId="0" applyFill="1"/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7" fillId="8" borderId="3" xfId="0" applyFont="1" applyFill="1" applyBorder="1" applyAlignment="1">
      <alignment horizontal="left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5" fillId="8" borderId="10" xfId="0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6" borderId="3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164" fontId="9" fillId="6" borderId="1" xfId="1" applyNumberFormat="1" applyFont="1" applyFill="1" applyBorder="1" applyAlignment="1">
      <alignment horizontal="right"/>
    </xf>
    <xf numFmtId="164" fontId="1" fillId="0" borderId="0" xfId="1" applyNumberFormat="1" applyFont="1" applyBorder="1" applyAlignment="1">
      <alignment horizontal="center"/>
    </xf>
    <xf numFmtId="164" fontId="0" fillId="0" borderId="0" xfId="0" applyNumberFormat="1"/>
    <xf numFmtId="0" fontId="0" fillId="0" borderId="1" xfId="0" applyBorder="1"/>
    <xf numFmtId="164" fontId="0" fillId="0" borderId="1" xfId="1" applyNumberFormat="1" applyFont="1" applyBorder="1"/>
    <xf numFmtId="3" fontId="0" fillId="0" borderId="1" xfId="0" applyNumberFormat="1" applyBorder="1"/>
    <xf numFmtId="164" fontId="9" fillId="0" borderId="0" xfId="1" applyNumberFormat="1" applyFont="1" applyFill="1" applyBorder="1" applyAlignment="1">
      <alignment horizontal="right"/>
    </xf>
    <xf numFmtId="3" fontId="0" fillId="0" borderId="0" xfId="0" applyNumberFormat="1"/>
    <xf numFmtId="164" fontId="0" fillId="0" borderId="0" xfId="1" applyNumberFormat="1" applyFont="1" applyBorder="1"/>
    <xf numFmtId="164" fontId="0" fillId="0" borderId="1" xfId="0" applyNumberFormat="1" applyBorder="1"/>
    <xf numFmtId="3" fontId="9" fillId="0" borderId="0" xfId="0" applyNumberFormat="1" applyFont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3" fontId="10" fillId="0" borderId="0" xfId="0" applyNumberFormat="1" applyFont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164" fontId="10" fillId="6" borderId="21" xfId="1" applyNumberFormat="1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 vertical="center"/>
    </xf>
    <xf numFmtId="164" fontId="12" fillId="0" borderId="1" xfId="1" applyNumberFormat="1" applyFont="1" applyBorder="1"/>
    <xf numFmtId="43" fontId="0" fillId="0" borderId="1" xfId="1" applyFont="1" applyBorder="1" applyAlignment="1">
      <alignment horizontal="center"/>
    </xf>
    <xf numFmtId="43" fontId="9" fillId="0" borderId="1" xfId="1" applyFont="1" applyBorder="1" applyAlignment="1">
      <alignment horizontal="center"/>
    </xf>
    <xf numFmtId="43" fontId="9" fillId="6" borderId="1" xfId="1" applyFont="1" applyFill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164" fontId="9" fillId="6" borderId="1" xfId="1" applyNumberFormat="1" applyFont="1" applyFill="1" applyBorder="1" applyAlignment="1">
      <alignment horizontal="center"/>
    </xf>
    <xf numFmtId="43" fontId="0" fillId="0" borderId="0" xfId="1" applyFont="1" applyAlignment="1">
      <alignment horizontal="center"/>
    </xf>
    <xf numFmtId="43" fontId="4" fillId="7" borderId="1" xfId="1" applyFont="1" applyFill="1" applyBorder="1" applyAlignment="1">
      <alignment horizontal="center" vertical="center" wrapText="1"/>
    </xf>
    <xf numFmtId="43" fontId="0" fillId="0" borderId="0" xfId="1" applyFont="1"/>
    <xf numFmtId="43" fontId="4" fillId="3" borderId="1" xfId="1" applyFont="1" applyFill="1" applyBorder="1" applyAlignment="1">
      <alignment horizontal="center" vertical="center" wrapText="1"/>
    </xf>
    <xf numFmtId="164" fontId="10" fillId="0" borderId="1" xfId="1" applyNumberFormat="1" applyFont="1" applyBorder="1" applyAlignment="1">
      <alignment horizontal="center"/>
    </xf>
    <xf numFmtId="164" fontId="10" fillId="6" borderId="1" xfId="1" applyNumberFormat="1" applyFont="1" applyFill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0" fillId="0" borderId="15" xfId="1" applyNumberFormat="1" applyFont="1" applyBorder="1" applyAlignment="1">
      <alignment horizontal="center"/>
    </xf>
    <xf numFmtId="164" fontId="10" fillId="0" borderId="0" xfId="1" applyNumberFormat="1" applyFont="1"/>
    <xf numFmtId="164" fontId="0" fillId="0" borderId="18" xfId="1" applyNumberFormat="1" applyFont="1" applyBorder="1" applyAlignment="1">
      <alignment horizontal="center"/>
    </xf>
    <xf numFmtId="164" fontId="0" fillId="0" borderId="19" xfId="1" applyNumberFormat="1" applyFont="1" applyBorder="1"/>
    <xf numFmtId="164" fontId="10" fillId="0" borderId="11" xfId="1" applyNumberFormat="1" applyFont="1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1" fillId="0" borderId="17" xfId="1" applyNumberFormat="1" applyFont="1" applyBorder="1"/>
    <xf numFmtId="164" fontId="0" fillId="0" borderId="22" xfId="1" applyNumberFormat="1" applyFont="1" applyBorder="1" applyAlignment="1">
      <alignment horizontal="center"/>
    </xf>
    <xf numFmtId="164" fontId="1" fillId="0" borderId="17" xfId="1" applyNumberFormat="1" applyFont="1" applyBorder="1" applyAlignment="1">
      <alignment horizontal="center"/>
    </xf>
    <xf numFmtId="164" fontId="10" fillId="6" borderId="3" xfId="1" applyNumberFormat="1" applyFont="1" applyFill="1" applyBorder="1" applyAlignment="1">
      <alignment horizontal="center"/>
    </xf>
    <xf numFmtId="164" fontId="10" fillId="6" borderId="23" xfId="1" applyNumberFormat="1" applyFont="1" applyFill="1" applyBorder="1" applyAlignment="1">
      <alignment horizontal="center"/>
    </xf>
    <xf numFmtId="164" fontId="10" fillId="6" borderId="20" xfId="1" applyNumberFormat="1" applyFont="1" applyFill="1" applyBorder="1" applyAlignment="1">
      <alignment horizontal="center"/>
    </xf>
    <xf numFmtId="164" fontId="10" fillId="6" borderId="11" xfId="1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3" fillId="2" borderId="1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14" fillId="4" borderId="1" xfId="3" applyFont="1" applyFill="1" applyBorder="1" applyAlignment="1">
      <alignment horizontal="center" vertical="center"/>
    </xf>
    <xf numFmtId="0" fontId="14" fillId="9" borderId="1" xfId="3" applyFont="1" applyFill="1" applyBorder="1" applyAlignment="1">
      <alignment horizontal="center" vertical="center"/>
    </xf>
    <xf numFmtId="0" fontId="14" fillId="10" borderId="1" xfId="3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4" fillId="10" borderId="1" xfId="3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5" fillId="11" borderId="1" xfId="3" applyFont="1" applyFill="1" applyBorder="1" applyAlignment="1">
      <alignment horizontal="left"/>
    </xf>
    <xf numFmtId="164" fontId="16" fillId="0" borderId="1" xfId="4" applyNumberFormat="1" applyFont="1" applyFill="1" applyBorder="1" applyAlignment="1">
      <alignment horizontal="right"/>
    </xf>
    <xf numFmtId="0" fontId="15" fillId="0" borderId="1" xfId="3" applyFont="1" applyBorder="1" applyAlignment="1">
      <alignment horizontal="left"/>
    </xf>
    <xf numFmtId="0" fontId="8" fillId="0" borderId="1" xfId="0" applyFont="1" applyBorder="1"/>
    <xf numFmtId="164" fontId="8" fillId="0" borderId="1" xfId="4" applyNumberFormat="1" applyFont="1" applyBorder="1"/>
    <xf numFmtId="165" fontId="8" fillId="0" borderId="1" xfId="0" applyNumberFormat="1" applyFont="1" applyBorder="1"/>
    <xf numFmtId="0" fontId="17" fillId="0" borderId="0" xfId="0" applyFont="1" applyAlignment="1">
      <alignment vertical="center"/>
    </xf>
    <xf numFmtId="0" fontId="18" fillId="0" borderId="0" xfId="0" applyFont="1"/>
    <xf numFmtId="0" fontId="5" fillId="2" borderId="25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19" fillId="13" borderId="28" xfId="0" applyFont="1" applyFill="1" applyBorder="1" applyAlignment="1">
      <alignment horizontal="center"/>
    </xf>
    <xf numFmtId="0" fontId="5" fillId="0" borderId="24" xfId="0" applyFont="1" applyBorder="1" applyAlignment="1">
      <alignment horizontal="left" vertical="center"/>
    </xf>
    <xf numFmtId="0" fontId="19" fillId="13" borderId="15" xfId="0" applyFont="1" applyFill="1" applyBorder="1" applyAlignment="1">
      <alignment horizontal="center"/>
    </xf>
    <xf numFmtId="0" fontId="5" fillId="0" borderId="1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9" fillId="13" borderId="15" xfId="0" applyFont="1" applyFill="1" applyBorder="1" applyAlignment="1">
      <alignment horizontal="center" vertical="center"/>
    </xf>
    <xf numFmtId="0" fontId="19" fillId="0" borderId="15" xfId="0" applyFont="1" applyBorder="1" applyAlignment="1">
      <alignment horizontal="center"/>
    </xf>
    <xf numFmtId="0" fontId="5" fillId="0" borderId="14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9" fillId="13" borderId="34" xfId="0" applyFont="1" applyFill="1" applyBorder="1" applyAlignment="1">
      <alignment horizontal="center"/>
    </xf>
    <xf numFmtId="0" fontId="5" fillId="0" borderId="35" xfId="0" applyFont="1" applyBorder="1" applyAlignment="1">
      <alignment horizontal="left"/>
    </xf>
    <xf numFmtId="0" fontId="22" fillId="0" borderId="0" xfId="0" applyFont="1"/>
    <xf numFmtId="0" fontId="23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3" fillId="0" borderId="0" xfId="0" applyFont="1"/>
    <xf numFmtId="0" fontId="14" fillId="14" borderId="25" xfId="0" applyFont="1" applyFill="1" applyBorder="1" applyAlignment="1">
      <alignment horizontal="center" vertical="center"/>
    </xf>
    <xf numFmtId="0" fontId="2" fillId="14" borderId="26" xfId="0" applyFont="1" applyFill="1" applyBorder="1" applyAlignment="1">
      <alignment horizontal="center" vertical="center" wrapText="1"/>
    </xf>
    <xf numFmtId="0" fontId="2" fillId="14" borderId="27" xfId="0" applyFont="1" applyFill="1" applyBorder="1" applyAlignment="1">
      <alignment horizontal="center" vertical="center" wrapText="1"/>
    </xf>
    <xf numFmtId="0" fontId="2" fillId="14" borderId="27" xfId="0" applyFont="1" applyFill="1" applyBorder="1" applyAlignment="1">
      <alignment horizontal="center" vertical="center"/>
    </xf>
    <xf numFmtId="0" fontId="2" fillId="14" borderId="25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/>
    </xf>
    <xf numFmtId="0" fontId="15" fillId="0" borderId="28" xfId="0" applyFont="1" applyBorder="1" applyAlignment="1">
      <alignment horizontal="justify" vertical="center" wrapText="1"/>
    </xf>
    <xf numFmtId="0" fontId="25" fillId="0" borderId="29" xfId="0" applyFont="1" applyBorder="1" applyAlignment="1">
      <alignment horizontal="left" vertical="top" wrapText="1"/>
    </xf>
    <xf numFmtId="0" fontId="14" fillId="0" borderId="28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5" fillId="0" borderId="15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25" fillId="0" borderId="15" xfId="0" applyFont="1" applyBorder="1" applyAlignment="1">
      <alignment vertical="center" wrapText="1"/>
    </xf>
    <xf numFmtId="0" fontId="25" fillId="0" borderId="34" xfId="0" applyFont="1" applyBorder="1" applyAlignment="1">
      <alignment vertical="center" wrapText="1"/>
    </xf>
    <xf numFmtId="0" fontId="25" fillId="0" borderId="39" xfId="0" applyFont="1" applyBorder="1" applyAlignment="1">
      <alignment horizontal="left" vertical="top" wrapText="1"/>
    </xf>
    <xf numFmtId="0" fontId="14" fillId="0" borderId="34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18" fillId="0" borderId="4" xfId="0" applyFont="1" applyBorder="1" applyAlignment="1">
      <alignment horizontal="left" vertical="center"/>
    </xf>
    <xf numFmtId="0" fontId="15" fillId="0" borderId="51" xfId="0" applyFont="1" applyBorder="1" applyAlignment="1">
      <alignment horizontal="center"/>
    </xf>
    <xf numFmtId="0" fontId="25" fillId="0" borderId="51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18" fillId="0" borderId="51" xfId="0" applyFont="1" applyBorder="1" applyAlignment="1">
      <alignment horizontal="left" vertical="center"/>
    </xf>
    <xf numFmtId="0" fontId="15" fillId="0" borderId="51" xfId="0" applyFont="1" applyBorder="1" applyAlignment="1">
      <alignment horizontal="center" vertical="center"/>
    </xf>
    <xf numFmtId="0" fontId="25" fillId="0" borderId="51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4" fillId="0" borderId="51" xfId="0" applyFont="1" applyBorder="1" applyAlignment="1">
      <alignment horizontal="left" vertical="center"/>
    </xf>
    <xf numFmtId="0" fontId="2" fillId="0" borderId="53" xfId="0" applyFont="1" applyBorder="1" applyAlignment="1">
      <alignment horizontal="center"/>
    </xf>
    <xf numFmtId="0" fontId="25" fillId="0" borderId="28" xfId="0" applyFont="1" applyBorder="1" applyAlignment="1">
      <alignment horizontal="left" vertical="top" wrapText="1"/>
    </xf>
    <xf numFmtId="0" fontId="2" fillId="0" borderId="30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/>
    </xf>
    <xf numFmtId="0" fontId="25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5" fillId="0" borderId="55" xfId="0" applyFont="1" applyBorder="1" applyAlignment="1">
      <alignment horizontal="left" vertical="top" wrapText="1"/>
    </xf>
    <xf numFmtId="0" fontId="14" fillId="0" borderId="49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18" fillId="0" borderId="51" xfId="0" applyFont="1" applyBorder="1" applyAlignment="1">
      <alignment vertical="center"/>
    </xf>
    <xf numFmtId="0" fontId="14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26" fillId="0" borderId="0" xfId="0" applyFont="1" applyAlignment="1">
      <alignment horizontal="center" vertical="top" wrapText="1"/>
    </xf>
    <xf numFmtId="0" fontId="27" fillId="0" borderId="51" xfId="0" applyFont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28" fillId="11" borderId="0" xfId="0" applyFont="1" applyFill="1"/>
    <xf numFmtId="0" fontId="28" fillId="11" borderId="56" xfId="0" applyFont="1" applyFill="1" applyBorder="1"/>
    <xf numFmtId="0" fontId="28" fillId="11" borderId="57" xfId="0" applyFont="1" applyFill="1" applyBorder="1"/>
    <xf numFmtId="0" fontId="28" fillId="11" borderId="58" xfId="0" applyFont="1" applyFill="1" applyBorder="1" applyAlignment="1">
      <alignment horizontal="center"/>
    </xf>
    <xf numFmtId="0" fontId="28" fillId="11" borderId="59" xfId="0" applyFont="1" applyFill="1" applyBorder="1"/>
    <xf numFmtId="0" fontId="28" fillId="11" borderId="60" xfId="0" applyFont="1" applyFill="1" applyBorder="1" applyAlignment="1">
      <alignment horizontal="center"/>
    </xf>
    <xf numFmtId="0" fontId="28" fillId="11" borderId="0" xfId="0" applyFont="1" applyFill="1" applyAlignment="1">
      <alignment vertical="center"/>
    </xf>
    <xf numFmtId="0" fontId="29" fillId="11" borderId="61" xfId="0" applyFont="1" applyFill="1" applyBorder="1" applyAlignment="1">
      <alignment horizontal="center" vertical="center"/>
    </xf>
    <xf numFmtId="0" fontId="29" fillId="11" borderId="61" xfId="0" applyFont="1" applyFill="1" applyBorder="1" applyAlignment="1">
      <alignment horizontal="center"/>
    </xf>
    <xf numFmtId="0" fontId="29" fillId="11" borderId="1" xfId="0" applyFont="1" applyFill="1" applyBorder="1" applyAlignment="1">
      <alignment horizontal="center" wrapText="1"/>
    </xf>
    <xf numFmtId="0" fontId="29" fillId="11" borderId="3" xfId="0" applyFont="1" applyFill="1" applyBorder="1" applyAlignment="1">
      <alignment horizontal="center" wrapText="1"/>
    </xf>
    <xf numFmtId="3" fontId="29" fillId="11" borderId="62" xfId="0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8" fillId="0" borderId="1" xfId="0" applyFont="1" applyBorder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/>
    </xf>
    <xf numFmtId="0" fontId="28" fillId="15" borderId="0" xfId="0" applyFont="1" applyFill="1"/>
    <xf numFmtId="0" fontId="28" fillId="11" borderId="1" xfId="0" applyFont="1" applyFill="1" applyBorder="1" applyAlignment="1">
      <alignment vertical="center" wrapText="1"/>
    </xf>
    <xf numFmtId="0" fontId="28" fillId="11" borderId="1" xfId="0" applyFont="1" applyFill="1" applyBorder="1" applyAlignment="1">
      <alignment horizontal="center" vertical="center" wrapText="1"/>
    </xf>
    <xf numFmtId="0" fontId="28" fillId="11" borderId="1" xfId="0" applyFont="1" applyFill="1" applyBorder="1" applyAlignment="1">
      <alignment horizontal="left" vertical="center" wrapText="1"/>
    </xf>
    <xf numFmtId="0" fontId="28" fillId="11" borderId="1" xfId="0" applyFont="1" applyFill="1" applyBorder="1" applyAlignment="1">
      <alignment horizontal="center" vertical="center"/>
    </xf>
    <xf numFmtId="0" fontId="28" fillId="11" borderId="0" xfId="0" applyFont="1" applyFill="1" applyAlignment="1">
      <alignment horizontal="center" vertical="center" wrapText="1"/>
    </xf>
    <xf numFmtId="0" fontId="28" fillId="11" borderId="0" xfId="0" applyFont="1" applyFill="1" applyAlignment="1">
      <alignment horizontal="center"/>
    </xf>
    <xf numFmtId="0" fontId="8" fillId="0" borderId="29" xfId="0" applyFont="1" applyBorder="1" applyAlignment="1">
      <alignment horizontal="right"/>
    </xf>
    <xf numFmtId="0" fontId="8" fillId="0" borderId="28" xfId="0" applyFont="1" applyBorder="1" applyAlignment="1">
      <alignment horizontal="right"/>
    </xf>
    <xf numFmtId="0" fontId="8" fillId="0" borderId="30" xfId="0" applyFont="1" applyBorder="1" applyAlignment="1">
      <alignment horizontal="right"/>
    </xf>
    <xf numFmtId="0" fontId="8" fillId="0" borderId="31" xfId="0" applyFont="1" applyBorder="1" applyAlignment="1">
      <alignment horizontal="right"/>
    </xf>
    <xf numFmtId="0" fontId="8" fillId="0" borderId="32" xfId="0" applyFont="1" applyBorder="1" applyAlignment="1">
      <alignment horizontal="right"/>
    </xf>
    <xf numFmtId="0" fontId="8" fillId="0" borderId="19" xfId="0" applyFont="1" applyBorder="1" applyAlignment="1">
      <alignment horizontal="right" vertical="center"/>
    </xf>
    <xf numFmtId="0" fontId="8" fillId="0" borderId="33" xfId="0" applyFont="1" applyBorder="1" applyAlignment="1">
      <alignment horizontal="right"/>
    </xf>
    <xf numFmtId="0" fontId="8" fillId="0" borderId="15" xfId="0" applyFont="1" applyBorder="1" applyAlignment="1">
      <alignment horizontal="right"/>
    </xf>
    <xf numFmtId="0" fontId="8" fillId="0" borderId="14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8" fillId="0" borderId="17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14" fillId="0" borderId="11" xfId="0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0" fontId="8" fillId="0" borderId="36" xfId="0" applyFont="1" applyBorder="1" applyAlignment="1">
      <alignment horizontal="right"/>
    </xf>
    <xf numFmtId="0" fontId="8" fillId="0" borderId="34" xfId="0" applyFont="1" applyBorder="1" applyAlignment="1">
      <alignment horizontal="right"/>
    </xf>
    <xf numFmtId="0" fontId="8" fillId="0" borderId="35" xfId="0" applyFont="1" applyBorder="1" applyAlignment="1">
      <alignment horizontal="right"/>
    </xf>
    <xf numFmtId="0" fontId="8" fillId="0" borderId="37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8" fillId="0" borderId="38" xfId="0" applyFont="1" applyBorder="1" applyAlignment="1">
      <alignment horizontal="right" vertical="center"/>
    </xf>
    <xf numFmtId="164" fontId="21" fillId="8" borderId="7" xfId="1" applyNumberFormat="1" applyFont="1" applyFill="1" applyBorder="1" applyAlignment="1">
      <alignment horizontal="right" vertical="center"/>
    </xf>
    <xf numFmtId="0" fontId="8" fillId="8" borderId="8" xfId="0" applyFont="1" applyFill="1" applyBorder="1" applyAlignment="1">
      <alignment horizontal="right"/>
    </xf>
    <xf numFmtId="164" fontId="21" fillId="8" borderId="8" xfId="1" applyNumberFormat="1" applyFont="1" applyFill="1" applyBorder="1" applyAlignment="1">
      <alignment horizontal="right" vertical="center"/>
    </xf>
    <xf numFmtId="164" fontId="21" fillId="8" borderId="8" xfId="1" applyNumberFormat="1" applyFont="1" applyFill="1" applyBorder="1" applyAlignment="1">
      <alignment horizontal="right"/>
    </xf>
    <xf numFmtId="0" fontId="8" fillId="8" borderId="9" xfId="0" applyFont="1" applyFill="1" applyBorder="1" applyAlignment="1">
      <alignment horizontal="right" vertical="center"/>
    </xf>
    <xf numFmtId="0" fontId="14" fillId="0" borderId="1" xfId="0" applyFont="1" applyBorder="1"/>
    <xf numFmtId="0" fontId="15" fillId="17" borderId="1" xfId="1" applyNumberFormat="1" applyFont="1" applyFill="1" applyBorder="1" applyAlignment="1">
      <alignment horizontal="right" wrapText="1"/>
    </xf>
    <xf numFmtId="0" fontId="32" fillId="17" borderId="1" xfId="1" applyNumberFormat="1" applyFont="1" applyFill="1" applyBorder="1" applyAlignment="1">
      <alignment horizontal="right"/>
    </xf>
    <xf numFmtId="0" fontId="32" fillId="17" borderId="3" xfId="0" applyFont="1" applyFill="1" applyBorder="1"/>
    <xf numFmtId="164" fontId="15" fillId="17" borderId="1" xfId="1" applyNumberFormat="1" applyFont="1" applyFill="1" applyBorder="1" applyAlignment="1">
      <alignment vertical="top" wrapText="1"/>
    </xf>
    <xf numFmtId="1" fontId="15" fillId="17" borderId="1" xfId="1" applyNumberFormat="1" applyFont="1" applyFill="1" applyBorder="1" applyAlignment="1">
      <alignment vertical="top" wrapText="1"/>
    </xf>
    <xf numFmtId="164" fontId="15" fillId="17" borderId="1" xfId="1" applyNumberFormat="1" applyFont="1" applyFill="1" applyBorder="1" applyAlignment="1">
      <alignment vertical="top"/>
    </xf>
    <xf numFmtId="1" fontId="15" fillId="17" borderId="1" xfId="1" applyNumberFormat="1" applyFont="1" applyFill="1" applyBorder="1" applyAlignment="1">
      <alignment horizontal="right"/>
    </xf>
    <xf numFmtId="1" fontId="15" fillId="17" borderId="1" xfId="0" applyNumberFormat="1" applyFont="1" applyFill="1" applyBorder="1" applyAlignment="1">
      <alignment horizontal="right"/>
    </xf>
    <xf numFmtId="1" fontId="15" fillId="17" borderId="1" xfId="1" applyNumberFormat="1" applyFont="1" applyFill="1" applyBorder="1" applyAlignment="1">
      <alignment horizontal="right" wrapText="1"/>
    </xf>
    <xf numFmtId="1" fontId="32" fillId="17" borderId="1" xfId="1" applyNumberFormat="1" applyFont="1" applyFill="1" applyBorder="1" applyAlignment="1">
      <alignment horizontal="right"/>
    </xf>
    <xf numFmtId="1" fontId="32" fillId="17" borderId="3" xfId="0" applyNumberFormat="1" applyFont="1" applyFill="1" applyBorder="1"/>
    <xf numFmtId="165" fontId="15" fillId="0" borderId="1" xfId="0" applyNumberFormat="1" applyFont="1" applyBorder="1" applyAlignment="1">
      <alignment vertical="top"/>
    </xf>
    <xf numFmtId="164" fontId="15" fillId="17" borderId="1" xfId="1" applyNumberFormat="1" applyFont="1" applyFill="1" applyBorder="1" applyAlignment="1">
      <alignment horizontal="right"/>
    </xf>
    <xf numFmtId="164" fontId="15" fillId="0" borderId="1" xfId="1" applyNumberFormat="1" applyFont="1" applyBorder="1" applyAlignment="1">
      <alignment horizontal="right"/>
    </xf>
    <xf numFmtId="164" fontId="15" fillId="17" borderId="1" xfId="0" applyNumberFormat="1" applyFont="1" applyFill="1" applyBorder="1" applyAlignment="1">
      <alignment horizontal="right"/>
    </xf>
    <xf numFmtId="0" fontId="15" fillId="17" borderId="1" xfId="1" applyNumberFormat="1" applyFont="1" applyFill="1" applyBorder="1" applyAlignment="1">
      <alignment vertical="top" wrapText="1"/>
    </xf>
    <xf numFmtId="0" fontId="15" fillId="17" borderId="1" xfId="1" applyNumberFormat="1" applyFont="1" applyFill="1" applyBorder="1" applyAlignment="1">
      <alignment vertical="top"/>
    </xf>
    <xf numFmtId="0" fontId="15" fillId="17" borderId="1" xfId="1" applyNumberFormat="1" applyFont="1" applyFill="1" applyBorder="1" applyAlignment="1">
      <alignment horizontal="right"/>
    </xf>
    <xf numFmtId="0" fontId="15" fillId="17" borderId="1" xfId="0" applyFont="1" applyFill="1" applyBorder="1" applyAlignment="1">
      <alignment horizontal="right"/>
    </xf>
    <xf numFmtId="1" fontId="15" fillId="17" borderId="1" xfId="1" applyNumberFormat="1" applyFont="1" applyFill="1" applyBorder="1" applyAlignment="1">
      <alignment vertical="top"/>
    </xf>
    <xf numFmtId="164" fontId="33" fillId="17" borderId="1" xfId="1" applyNumberFormat="1" applyFont="1" applyFill="1" applyBorder="1" applyAlignment="1">
      <alignment horizontal="right"/>
    </xf>
    <xf numFmtId="0" fontId="33" fillId="17" borderId="3" xfId="0" applyFont="1" applyFill="1" applyBorder="1"/>
    <xf numFmtId="1" fontId="33" fillId="17" borderId="1" xfId="1" applyNumberFormat="1" applyFont="1" applyFill="1" applyBorder="1" applyAlignment="1">
      <alignment horizontal="right"/>
    </xf>
    <xf numFmtId="1" fontId="33" fillId="17" borderId="3" xfId="0" applyNumberFormat="1" applyFont="1" applyFill="1" applyBorder="1"/>
    <xf numFmtId="1" fontId="29" fillId="18" borderId="1" xfId="1" applyNumberFormat="1" applyFont="1" applyFill="1" applyBorder="1" applyAlignment="1">
      <alignment horizontal="right" wrapText="1"/>
    </xf>
    <xf numFmtId="1" fontId="29" fillId="18" borderId="1" xfId="1" applyNumberFormat="1" applyFont="1" applyFill="1" applyBorder="1" applyAlignment="1">
      <alignment horizontal="right"/>
    </xf>
    <xf numFmtId="1" fontId="29" fillId="18" borderId="3" xfId="0" applyNumberFormat="1" applyFont="1" applyFill="1" applyBorder="1"/>
    <xf numFmtId="164" fontId="14" fillId="18" borderId="1" xfId="1" applyNumberFormat="1" applyFont="1" applyFill="1" applyBorder="1" applyAlignment="1">
      <alignment wrapText="1"/>
    </xf>
    <xf numFmtId="164" fontId="14" fillId="18" borderId="1" xfId="1" applyNumberFormat="1" applyFont="1" applyFill="1" applyBorder="1" applyAlignment="1"/>
    <xf numFmtId="164" fontId="29" fillId="18" borderId="1" xfId="1" applyNumberFormat="1" applyFont="1" applyFill="1" applyBorder="1" applyAlignment="1">
      <alignment horizontal="right" wrapText="1"/>
    </xf>
    <xf numFmtId="164" fontId="29" fillId="18" borderId="1" xfId="1" applyNumberFormat="1" applyFont="1" applyFill="1" applyBorder="1" applyAlignment="1">
      <alignment horizontal="center" wrapText="1"/>
    </xf>
    <xf numFmtId="1" fontId="29" fillId="18" borderId="1" xfId="0" applyNumberFormat="1" applyFont="1" applyFill="1" applyBorder="1"/>
    <xf numFmtId="0" fontId="14" fillId="10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15" fillId="16" borderId="1" xfId="0" applyFont="1" applyFill="1" applyBorder="1" applyAlignment="1">
      <alignment horizontal="center"/>
    </xf>
    <xf numFmtId="0" fontId="15" fillId="10" borderId="1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Alignment="1">
      <alignment horizontal="centerContinuous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justify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0" fillId="0" borderId="0" xfId="0" applyAlignment="1">
      <alignment horizontal="justify" vertical="center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4" fontId="0" fillId="0" borderId="10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3" fontId="1" fillId="0" borderId="10" xfId="1" applyFont="1" applyBorder="1" applyAlignment="1">
      <alignment horizontal="right" vertical="center"/>
    </xf>
    <xf numFmtId="0" fontId="0" fillId="0" borderId="1" xfId="0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7" fontId="5" fillId="0" borderId="0" xfId="0" applyNumberFormat="1" applyFont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5" fillId="0" borderId="14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4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0" xfId="0" applyFont="1" applyBorder="1" applyAlignment="1">
      <alignment horizontal="left" vertical="center"/>
    </xf>
    <xf numFmtId="0" fontId="15" fillId="0" borderId="54" xfId="0" applyFont="1" applyBorder="1" applyAlignment="1">
      <alignment horizontal="left" vertical="center"/>
    </xf>
    <xf numFmtId="0" fontId="15" fillId="0" borderId="49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7" xfId="0" applyFont="1" applyBorder="1" applyAlignment="1">
      <alignment horizontal="left" vertical="center"/>
    </xf>
    <xf numFmtId="0" fontId="15" fillId="0" borderId="52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18" fillId="0" borderId="27" xfId="0" applyFont="1" applyBorder="1" applyAlignment="1">
      <alignment horizontal="left" vertical="center"/>
    </xf>
    <xf numFmtId="0" fontId="18" fillId="0" borderId="26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0" fontId="15" fillId="0" borderId="42" xfId="0" applyFont="1" applyBorder="1" applyAlignment="1">
      <alignment horizontal="left" vertical="center"/>
    </xf>
    <xf numFmtId="0" fontId="15" fillId="0" borderId="30" xfId="0" applyFont="1" applyBorder="1" applyAlignment="1">
      <alignment horizontal="left" vertical="center" wrapText="1"/>
    </xf>
    <xf numFmtId="0" fontId="15" fillId="0" borderId="43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 wrapText="1"/>
    </xf>
    <xf numFmtId="0" fontId="15" fillId="0" borderId="52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36" xfId="0" applyFont="1" applyBorder="1" applyAlignment="1">
      <alignment horizontal="left" vertical="top" wrapText="1"/>
    </xf>
    <xf numFmtId="0" fontId="25" fillId="0" borderId="35" xfId="0" applyFont="1" applyBorder="1" applyAlignment="1">
      <alignment horizontal="left" vertical="top" wrapText="1"/>
    </xf>
    <xf numFmtId="0" fontId="25" fillId="0" borderId="44" xfId="0" applyFont="1" applyBorder="1" applyAlignment="1">
      <alignment horizontal="left" vertical="top" wrapText="1"/>
    </xf>
    <xf numFmtId="0" fontId="25" fillId="0" borderId="45" xfId="0" applyFont="1" applyBorder="1" applyAlignment="1">
      <alignment horizontal="left" vertical="top" wrapText="1"/>
    </xf>
    <xf numFmtId="0" fontId="25" fillId="0" borderId="24" xfId="0" applyFont="1" applyBorder="1" applyAlignment="1">
      <alignment horizontal="left" vertical="top" wrapText="1"/>
    </xf>
    <xf numFmtId="0" fontId="25" fillId="0" borderId="46" xfId="0" applyFont="1" applyBorder="1" applyAlignment="1">
      <alignment horizontal="left" vertical="top" wrapText="1"/>
    </xf>
    <xf numFmtId="0" fontId="25" fillId="0" borderId="47" xfId="0" applyFont="1" applyBorder="1" applyAlignment="1">
      <alignment horizontal="left" vertical="center"/>
    </xf>
    <xf numFmtId="0" fontId="25" fillId="0" borderId="12" xfId="0" applyFont="1" applyBorder="1" applyAlignment="1">
      <alignment horizontal="left" vertical="center"/>
    </xf>
    <xf numFmtId="0" fontId="25" fillId="0" borderId="48" xfId="0" applyFont="1" applyBorder="1" applyAlignment="1">
      <alignment horizontal="left" vertical="top" wrapText="1"/>
    </xf>
    <xf numFmtId="0" fontId="25" fillId="0" borderId="49" xfId="0" applyFont="1" applyBorder="1" applyAlignment="1">
      <alignment horizontal="left" vertical="top" wrapText="1"/>
    </xf>
    <xf numFmtId="0" fontId="25" fillId="0" borderId="50" xfId="0" applyFont="1" applyBorder="1" applyAlignment="1">
      <alignment horizontal="left" vertical="top" wrapText="1"/>
    </xf>
    <xf numFmtId="0" fontId="25" fillId="0" borderId="33" xfId="0" applyFont="1" applyBorder="1" applyAlignment="1">
      <alignment horizontal="left" vertical="top" wrapText="1"/>
    </xf>
    <xf numFmtId="0" fontId="25" fillId="0" borderId="14" xfId="0" applyFont="1" applyBorder="1" applyAlignment="1">
      <alignment horizontal="left" vertical="top" wrapText="1"/>
    </xf>
    <xf numFmtId="0" fontId="25" fillId="0" borderId="22" xfId="0" applyFont="1" applyBorder="1" applyAlignment="1">
      <alignment horizontal="left" vertical="top" wrapText="1"/>
    </xf>
    <xf numFmtId="0" fontId="14" fillId="12" borderId="4" xfId="0" applyFont="1" applyFill="1" applyBorder="1" applyAlignment="1">
      <alignment horizontal="center" vertical="center" wrapText="1"/>
    </xf>
    <xf numFmtId="0" fontId="14" fillId="12" borderId="5" xfId="0" applyFont="1" applyFill="1" applyBorder="1" applyAlignment="1">
      <alignment horizontal="center" vertical="center" wrapText="1"/>
    </xf>
    <xf numFmtId="0" fontId="14" fillId="12" borderId="6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right"/>
    </xf>
    <xf numFmtId="0" fontId="5" fillId="8" borderId="5" xfId="0" applyFont="1" applyFill="1" applyBorder="1" applyAlignment="1">
      <alignment horizontal="right"/>
    </xf>
    <xf numFmtId="0" fontId="14" fillId="12" borderId="4" xfId="0" applyFont="1" applyFill="1" applyBorder="1" applyAlignment="1">
      <alignment horizontal="center" vertical="center"/>
    </xf>
    <xf numFmtId="0" fontId="14" fillId="12" borderId="5" xfId="0" applyFont="1" applyFill="1" applyBorder="1" applyAlignment="1">
      <alignment horizontal="center" vertical="center"/>
    </xf>
    <xf numFmtId="0" fontId="14" fillId="12" borderId="6" xfId="0" applyFont="1" applyFill="1" applyBorder="1" applyAlignment="1">
      <alignment horizontal="center" vertical="center"/>
    </xf>
    <xf numFmtId="0" fontId="2" fillId="14" borderId="39" xfId="0" applyFont="1" applyFill="1" applyBorder="1" applyAlignment="1">
      <alignment horizontal="center" vertical="center"/>
    </xf>
    <xf numFmtId="0" fontId="2" fillId="14" borderId="40" xfId="0" applyFont="1" applyFill="1" applyBorder="1" applyAlignment="1">
      <alignment horizontal="center" vertical="center"/>
    </xf>
    <xf numFmtId="0" fontId="2" fillId="14" borderId="4" xfId="0" applyFont="1" applyFill="1" applyBorder="1" applyAlignment="1">
      <alignment horizontal="center" vertical="center"/>
    </xf>
    <xf numFmtId="0" fontId="2" fillId="14" borderId="5" xfId="0" applyFont="1" applyFill="1" applyBorder="1" applyAlignment="1">
      <alignment horizontal="center" vertical="center"/>
    </xf>
    <xf numFmtId="0" fontId="2" fillId="14" borderId="6" xfId="0" applyFont="1" applyFill="1" applyBorder="1" applyAlignment="1">
      <alignment horizontal="center" vertical="center"/>
    </xf>
    <xf numFmtId="0" fontId="18" fillId="0" borderId="41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5" fillId="0" borderId="18" xfId="0" applyFont="1" applyBorder="1" applyAlignment="1">
      <alignment horizontal="left" vertical="center" wrapText="1"/>
    </xf>
    <xf numFmtId="0" fontId="15" fillId="0" borderId="42" xfId="0" applyFont="1" applyBorder="1" applyAlignment="1">
      <alignment horizontal="left" vertical="center" wrapText="1"/>
    </xf>
    <xf numFmtId="0" fontId="25" fillId="0" borderId="29" xfId="0" applyFont="1" applyBorder="1" applyAlignment="1">
      <alignment horizontal="left" vertical="top" wrapText="1"/>
    </xf>
    <xf numFmtId="0" fontId="25" fillId="0" borderId="30" xfId="0" applyFont="1" applyBorder="1" applyAlignment="1">
      <alignment horizontal="left" vertical="top" wrapText="1"/>
    </xf>
    <xf numFmtId="0" fontId="25" fillId="0" borderId="43" xfId="0" applyFont="1" applyBorder="1" applyAlignment="1">
      <alignment horizontal="left" vertical="top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2" borderId="25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3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2" fillId="0" borderId="3" xfId="0" quotePrefix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8" fillId="11" borderId="71" xfId="0" applyFont="1" applyFill="1" applyBorder="1" applyAlignment="1">
      <alignment horizontal="center"/>
    </xf>
    <xf numFmtId="0" fontId="28" fillId="11" borderId="72" xfId="0" applyFont="1" applyFill="1" applyBorder="1" applyAlignment="1">
      <alignment horizontal="center"/>
    </xf>
    <xf numFmtId="0" fontId="28" fillId="11" borderId="73" xfId="0" applyFont="1" applyFill="1" applyBorder="1" applyAlignment="1">
      <alignment horizontal="center"/>
    </xf>
    <xf numFmtId="0" fontId="28" fillId="11" borderId="3" xfId="0" applyFont="1" applyFill="1" applyBorder="1" applyAlignment="1">
      <alignment horizontal="center"/>
    </xf>
    <xf numFmtId="0" fontId="28" fillId="11" borderId="14" xfId="0" applyFont="1" applyFill="1" applyBorder="1" applyAlignment="1">
      <alignment horizontal="center"/>
    </xf>
    <xf numFmtId="0" fontId="28" fillId="11" borderId="11" xfId="0" applyFont="1" applyFill="1" applyBorder="1" applyAlignment="1">
      <alignment horizontal="center"/>
    </xf>
    <xf numFmtId="0" fontId="29" fillId="11" borderId="59" xfId="0" applyFont="1" applyFill="1" applyBorder="1" applyAlignment="1">
      <alignment horizontal="center" vertical="center"/>
    </xf>
    <xf numFmtId="0" fontId="29" fillId="11" borderId="0" xfId="0" applyFont="1" applyFill="1" applyAlignment="1">
      <alignment horizontal="center" vertical="center"/>
    </xf>
    <xf numFmtId="0" fontId="29" fillId="11" borderId="60" xfId="0" applyFont="1" applyFill="1" applyBorder="1" applyAlignment="1">
      <alignment horizontal="center" vertical="center"/>
    </xf>
    <xf numFmtId="0" fontId="29" fillId="11" borderId="61" xfId="0" applyFont="1" applyFill="1" applyBorder="1" applyAlignment="1">
      <alignment horizontal="center" vertical="center"/>
    </xf>
    <xf numFmtId="0" fontId="29" fillId="11" borderId="1" xfId="0" applyFont="1" applyFill="1" applyBorder="1" applyAlignment="1">
      <alignment horizontal="center" vertical="center"/>
    </xf>
    <xf numFmtId="0" fontId="29" fillId="11" borderId="3" xfId="0" applyFont="1" applyFill="1" applyBorder="1" applyAlignment="1">
      <alignment horizontal="center" vertical="center"/>
    </xf>
    <xf numFmtId="0" fontId="29" fillId="11" borderId="62" xfId="0" applyFont="1" applyFill="1" applyBorder="1" applyAlignment="1">
      <alignment horizontal="center" vertical="center"/>
    </xf>
    <xf numFmtId="0" fontId="29" fillId="11" borderId="63" xfId="0" applyFont="1" applyFill="1" applyBorder="1" applyAlignment="1">
      <alignment horizontal="center" vertical="center"/>
    </xf>
    <xf numFmtId="0" fontId="29" fillId="11" borderId="14" xfId="0" applyFont="1" applyFill="1" applyBorder="1" applyAlignment="1">
      <alignment horizontal="center" vertical="center"/>
    </xf>
    <xf numFmtId="0" fontId="29" fillId="11" borderId="64" xfId="0" applyFont="1" applyFill="1" applyBorder="1" applyAlignment="1">
      <alignment horizontal="center" vertical="center"/>
    </xf>
    <xf numFmtId="0" fontId="29" fillId="11" borderId="65" xfId="0" applyFont="1" applyFill="1" applyBorder="1" applyAlignment="1">
      <alignment horizontal="center" vertical="center"/>
    </xf>
    <xf numFmtId="0" fontId="29" fillId="11" borderId="13" xfId="0" applyFont="1" applyFill="1" applyBorder="1" applyAlignment="1">
      <alignment horizontal="center" vertical="center"/>
    </xf>
    <xf numFmtId="0" fontId="29" fillId="11" borderId="12" xfId="0" applyFont="1" applyFill="1" applyBorder="1" applyAlignment="1">
      <alignment horizontal="center" vertical="center"/>
    </xf>
    <xf numFmtId="0" fontId="29" fillId="11" borderId="66" xfId="0" applyFont="1" applyFill="1" applyBorder="1" applyAlignment="1">
      <alignment horizontal="center" vertical="center"/>
    </xf>
    <xf numFmtId="0" fontId="30" fillId="11" borderId="67" xfId="0" applyFont="1" applyFill="1" applyBorder="1" applyAlignment="1">
      <alignment horizontal="center" vertical="center"/>
    </xf>
    <xf numFmtId="0" fontId="30" fillId="11" borderId="68" xfId="0" applyFont="1" applyFill="1" applyBorder="1" applyAlignment="1">
      <alignment horizontal="center" vertical="center"/>
    </xf>
    <xf numFmtId="0" fontId="30" fillId="11" borderId="69" xfId="0" applyFont="1" applyFill="1" applyBorder="1" applyAlignment="1">
      <alignment horizontal="center" vertical="center"/>
    </xf>
    <xf numFmtId="0" fontId="30" fillId="11" borderId="70" xfId="0" applyFont="1" applyFill="1" applyBorder="1" applyAlignment="1">
      <alignment horizontal="center" vertical="center"/>
    </xf>
    <xf numFmtId="0" fontId="31" fillId="11" borderId="3" xfId="0" applyFont="1" applyFill="1" applyBorder="1" applyAlignment="1">
      <alignment horizontal="left"/>
    </xf>
    <xf numFmtId="0" fontId="31" fillId="11" borderId="14" xfId="0" applyFont="1" applyFill="1" applyBorder="1" applyAlignment="1">
      <alignment horizontal="left"/>
    </xf>
    <xf numFmtId="0" fontId="31" fillId="11" borderId="64" xfId="0" applyFont="1" applyFill="1" applyBorder="1" applyAlignment="1">
      <alignment horizontal="left"/>
    </xf>
  </cellXfs>
  <cellStyles count="5">
    <cellStyle name="Comma" xfId="1" builtinId="3"/>
    <cellStyle name="Millares 5" xfId="4" xr:uid="{2D438166-9048-4101-9029-5228F0958EE7}"/>
    <cellStyle name="Normal" xfId="0" builtinId="0"/>
    <cellStyle name="Normal 2" xfId="2" xr:uid="{6B1A17FB-1EEC-4C2A-8EB9-3331B8423260}"/>
    <cellStyle name="Normal 5 2" xfId="3" xr:uid="{BF6B4995-6BBC-4796-A58F-E5C3E73013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Plantas de Cafe Sembradas </a:t>
            </a:r>
          </a:p>
          <a:p>
            <a:pPr>
              <a:defRPr/>
            </a:pPr>
            <a:r>
              <a:rPr lang="es-DO" b="1"/>
              <a:t>Trimestre abril/junio vs julio/septiembre</a:t>
            </a:r>
          </a:p>
          <a:p>
            <a:pPr>
              <a:defRPr/>
            </a:pPr>
            <a:r>
              <a:rPr lang="es-DO" b="1"/>
              <a:t>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[1]SIEMBRA!$D$30</c:f>
              <c:strCache>
                <c:ptCount val="1"/>
                <c:pt idx="0">
                  <c:v>Trimestre abr/jun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[1]SIEMBRA!$C$31:$C$38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[1]SIEMBRA!$D$31:$D$38</c:f>
              <c:numCache>
                <c:formatCode>General</c:formatCode>
                <c:ptCount val="8"/>
                <c:pt idx="0">
                  <c:v>82400</c:v>
                </c:pt>
                <c:pt idx="1">
                  <c:v>132943</c:v>
                </c:pt>
                <c:pt idx="2">
                  <c:v>225900</c:v>
                </c:pt>
                <c:pt idx="3">
                  <c:v>19450</c:v>
                </c:pt>
                <c:pt idx="4">
                  <c:v>138795</c:v>
                </c:pt>
                <c:pt idx="5">
                  <c:v>76798</c:v>
                </c:pt>
                <c:pt idx="6">
                  <c:v>412197</c:v>
                </c:pt>
                <c:pt idx="7">
                  <c:v>2761068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5A-4EC9-AB77-CB5F9E2BF135}"/>
            </c:ext>
          </c:extLst>
        </c:ser>
        <c:ser>
          <c:idx val="1"/>
          <c:order val="1"/>
          <c:tx>
            <c:strRef>
              <c:f>[1]SIEMBRA!$E$30</c:f>
              <c:strCache>
                <c:ptCount val="1"/>
                <c:pt idx="0">
                  <c:v>Trimestre jul/sep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[1]SIEMBRA!$C$31:$C$38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[1]SIEMBRA!$E$31:$E$38</c:f>
              <c:numCache>
                <c:formatCode>General</c:formatCode>
                <c:ptCount val="8"/>
                <c:pt idx="0">
                  <c:v>332990</c:v>
                </c:pt>
                <c:pt idx="1">
                  <c:v>135000</c:v>
                </c:pt>
                <c:pt idx="2">
                  <c:v>154600</c:v>
                </c:pt>
                <c:pt idx="3">
                  <c:v>5300</c:v>
                </c:pt>
                <c:pt idx="4">
                  <c:v>129530</c:v>
                </c:pt>
                <c:pt idx="5">
                  <c:v>35683</c:v>
                </c:pt>
                <c:pt idx="6">
                  <c:v>726671</c:v>
                </c:pt>
                <c:pt idx="7">
                  <c:v>823499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5A-4EC9-AB77-CB5F9E2BF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8492575"/>
        <c:axId val="1768492991"/>
      </c:barChart>
      <c:catAx>
        <c:axId val="1768492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68492991"/>
        <c:crosses val="autoZero"/>
        <c:auto val="1"/>
        <c:lblAlgn val="ctr"/>
        <c:lblOffset val="100"/>
        <c:noMultiLvlLbl val="0"/>
      </c:catAx>
      <c:valAx>
        <c:axId val="1768492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68492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200" b="1"/>
              <a:t>Tareas de Cafe Sembradas</a:t>
            </a:r>
          </a:p>
          <a:p>
            <a:pPr>
              <a:defRPr/>
            </a:pPr>
            <a:r>
              <a:rPr lang="es-DO" sz="1200" b="1" i="0" baseline="0">
                <a:effectLst/>
              </a:rPr>
              <a:t>Trimestre abril/junio vs julio/septiembre</a:t>
            </a:r>
            <a:endParaRPr lang="en-PR" sz="1200" b="1">
              <a:effectLst/>
            </a:endParaRPr>
          </a:p>
          <a:p>
            <a:pPr>
              <a:defRPr/>
            </a:pPr>
            <a:r>
              <a:rPr lang="es-DO" sz="1200" b="1" i="0" baseline="0">
                <a:effectLst/>
              </a:rPr>
              <a:t>2022</a:t>
            </a:r>
            <a:endParaRPr lang="en-PR" sz="1200" b="1">
              <a:effectLst/>
            </a:endParaRPr>
          </a:p>
          <a:p>
            <a:pPr>
              <a:defRPr/>
            </a:pPr>
            <a:endParaRPr lang="es-DO"/>
          </a:p>
        </c:rich>
      </c:tx>
      <c:layout>
        <c:manualLayout>
          <c:xMode val="edge"/>
          <c:yMode val="edge"/>
          <c:x val="0.18847222222222221"/>
          <c:y val="4.64252553389043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[1]SIEMBRA!$D$50</c:f>
              <c:strCache>
                <c:ptCount val="1"/>
                <c:pt idx="0">
                  <c:v>Trimestre abr/jun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[1]SIEMBRA!$C$51:$C$58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[1]SIEMBRA!$D$51:$D$58</c:f>
              <c:numCache>
                <c:formatCode>General</c:formatCode>
                <c:ptCount val="8"/>
                <c:pt idx="0">
                  <c:v>343</c:v>
                </c:pt>
                <c:pt idx="1">
                  <c:v>379.70000000000005</c:v>
                </c:pt>
                <c:pt idx="2">
                  <c:v>901</c:v>
                </c:pt>
                <c:pt idx="3">
                  <c:v>77</c:v>
                </c:pt>
                <c:pt idx="4">
                  <c:v>455.5</c:v>
                </c:pt>
                <c:pt idx="5">
                  <c:v>305</c:v>
                </c:pt>
                <c:pt idx="6">
                  <c:v>1602.7800000000002</c:v>
                </c:pt>
                <c:pt idx="7">
                  <c:v>11373.35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22-4EC7-AC0B-3C81E05FA8D4}"/>
            </c:ext>
          </c:extLst>
        </c:ser>
        <c:ser>
          <c:idx val="1"/>
          <c:order val="1"/>
          <c:tx>
            <c:strRef>
              <c:f>[1]SIEMBRA!$E$50</c:f>
              <c:strCache>
                <c:ptCount val="1"/>
                <c:pt idx="0">
                  <c:v>Trimestre jul/sep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[1]SIEMBRA!$C$51:$C$58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[1]SIEMBRA!$E$51:$E$58</c:f>
              <c:numCache>
                <c:formatCode>General</c:formatCode>
                <c:ptCount val="8"/>
                <c:pt idx="0">
                  <c:v>1338</c:v>
                </c:pt>
                <c:pt idx="1">
                  <c:v>531.9</c:v>
                </c:pt>
                <c:pt idx="2">
                  <c:v>541</c:v>
                </c:pt>
                <c:pt idx="3">
                  <c:v>23</c:v>
                </c:pt>
                <c:pt idx="4">
                  <c:v>592.37</c:v>
                </c:pt>
                <c:pt idx="5">
                  <c:v>142</c:v>
                </c:pt>
                <c:pt idx="6">
                  <c:v>2845.26</c:v>
                </c:pt>
                <c:pt idx="7">
                  <c:v>3760.73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22-4EC7-AC0B-3C81E05FA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1485071"/>
        <c:axId val="2011489231"/>
      </c:barChart>
      <c:catAx>
        <c:axId val="2011485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11489231"/>
        <c:crosses val="autoZero"/>
        <c:auto val="1"/>
        <c:lblAlgn val="ctr"/>
        <c:lblOffset val="100"/>
        <c:noMultiLvlLbl val="0"/>
      </c:catAx>
      <c:valAx>
        <c:axId val="2011489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114850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200" b="1">
                <a:latin typeface="+mj-lt"/>
                <a:cs typeface="Arial" panose="020B0604020202020204" pitchFamily="34" charset="0"/>
              </a:rPr>
              <a:t>Tareas Trampeadas para Control de Broca.</a:t>
            </a:r>
          </a:p>
          <a:p>
            <a:pPr>
              <a:defRPr/>
            </a:pPr>
            <a:r>
              <a:rPr lang="es-DO" sz="1200" b="1" i="0" baseline="0">
                <a:effectLst/>
                <a:latin typeface="+mj-lt"/>
                <a:cs typeface="Arial" panose="020B0604020202020204" pitchFamily="34" charset="0"/>
              </a:rPr>
              <a:t>Trimestre abril/junio vs julio/septiembre</a:t>
            </a:r>
            <a:endParaRPr lang="en-PR" sz="1200" b="1">
              <a:effectLst/>
              <a:latin typeface="+mj-lt"/>
              <a:cs typeface="Arial" panose="020B0604020202020204" pitchFamily="34" charset="0"/>
            </a:endParaRPr>
          </a:p>
          <a:p>
            <a:pPr>
              <a:defRPr/>
            </a:pPr>
            <a:r>
              <a:rPr lang="es-DO" sz="1200" b="1" i="0" baseline="0">
                <a:effectLst/>
                <a:latin typeface="+mj-lt"/>
                <a:cs typeface="Arial" panose="020B0604020202020204" pitchFamily="34" charset="0"/>
              </a:rPr>
              <a:t>2022</a:t>
            </a:r>
            <a:endParaRPr lang="en-PR" sz="1200" b="1">
              <a:effectLst/>
              <a:latin typeface="+mj-lt"/>
              <a:cs typeface="Arial" panose="020B0604020202020204" pitchFamily="34" charset="0"/>
            </a:endParaRPr>
          </a:p>
          <a:p>
            <a:pPr>
              <a:defRPr/>
            </a:pPr>
            <a:endParaRPr lang="es-D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[1]SIEMBRA!$D$71</c:f>
              <c:strCache>
                <c:ptCount val="1"/>
                <c:pt idx="0">
                  <c:v>Trimestre abr/jun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[1]SIEMBRA!$C$72:$C$79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[1]SIEMBRA!$D$72:$D$79</c:f>
              <c:numCache>
                <c:formatCode>General</c:formatCode>
                <c:ptCount val="8"/>
                <c:pt idx="0">
                  <c:v>9453</c:v>
                </c:pt>
                <c:pt idx="1">
                  <c:v>10801</c:v>
                </c:pt>
                <c:pt idx="2">
                  <c:v>2205</c:v>
                </c:pt>
                <c:pt idx="3">
                  <c:v>2876</c:v>
                </c:pt>
                <c:pt idx="4">
                  <c:v>1195</c:v>
                </c:pt>
                <c:pt idx="5">
                  <c:v>2521</c:v>
                </c:pt>
                <c:pt idx="6">
                  <c:v>3786</c:v>
                </c:pt>
                <c:pt idx="7">
                  <c:v>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CE-440C-8C4E-DF11F45D10CD}"/>
            </c:ext>
          </c:extLst>
        </c:ser>
        <c:ser>
          <c:idx val="1"/>
          <c:order val="1"/>
          <c:tx>
            <c:strRef>
              <c:f>[1]SIEMBRA!$E$71</c:f>
              <c:strCache>
                <c:ptCount val="1"/>
                <c:pt idx="0">
                  <c:v>Trimestre jul/sep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[1]SIEMBRA!$C$72:$C$79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[1]SIEMBRA!$E$72:$E$79</c:f>
              <c:numCache>
                <c:formatCode>General</c:formatCode>
                <c:ptCount val="8"/>
                <c:pt idx="0">
                  <c:v>1340</c:v>
                </c:pt>
                <c:pt idx="1">
                  <c:v>1042</c:v>
                </c:pt>
                <c:pt idx="2">
                  <c:v>0</c:v>
                </c:pt>
                <c:pt idx="3">
                  <c:v>518</c:v>
                </c:pt>
                <c:pt idx="4">
                  <c:v>1542</c:v>
                </c:pt>
                <c:pt idx="5">
                  <c:v>911</c:v>
                </c:pt>
                <c:pt idx="6">
                  <c:v>70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CE-440C-8C4E-DF11F45D1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3107039"/>
        <c:axId val="2063108703"/>
      </c:barChart>
      <c:catAx>
        <c:axId val="2063107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63108703"/>
        <c:crosses val="autoZero"/>
        <c:auto val="1"/>
        <c:lblAlgn val="ctr"/>
        <c:lblOffset val="100"/>
        <c:noMultiLvlLbl val="0"/>
      </c:catAx>
      <c:valAx>
        <c:axId val="2063108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631070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Tareas con Productos Quimicos para Control</a:t>
            </a:r>
            <a:r>
              <a:rPr lang="es-DO" baseline="0"/>
              <a:t> </a:t>
            </a:r>
          </a:p>
          <a:p>
            <a:pPr>
              <a:defRPr/>
            </a:pPr>
            <a:r>
              <a:rPr lang="es-DO" baseline="0"/>
              <a:t>de Enfermedades.</a:t>
            </a:r>
          </a:p>
          <a:p>
            <a:pPr>
              <a:defRPr/>
            </a:pPr>
            <a:r>
              <a:rPr lang="es-DO" sz="1200" b="0" i="0" baseline="0">
                <a:effectLst/>
              </a:rPr>
              <a:t>Trimestre abril/junio vs julio/septiembre</a:t>
            </a:r>
            <a:endParaRPr lang="en-PR" sz="1200" b="0">
              <a:effectLst/>
            </a:endParaRPr>
          </a:p>
          <a:p>
            <a:pPr>
              <a:defRPr/>
            </a:pPr>
            <a:r>
              <a:rPr lang="es-DO" sz="1200" b="0" i="0" baseline="0">
                <a:effectLst/>
              </a:rPr>
              <a:t>2022</a:t>
            </a:r>
            <a:endParaRPr lang="en-PR" sz="1200" b="0">
              <a:effectLst/>
            </a:endParaRPr>
          </a:p>
          <a:p>
            <a:pPr>
              <a:defRPr/>
            </a:pPr>
            <a:endParaRPr lang="es-DO"/>
          </a:p>
        </c:rich>
      </c:tx>
      <c:layout>
        <c:manualLayout>
          <c:xMode val="edge"/>
          <c:yMode val="edge"/>
          <c:x val="0.14112489063867018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[1]SIEMBRA!$D$93</c:f>
              <c:strCache>
                <c:ptCount val="1"/>
                <c:pt idx="0">
                  <c:v>Trimestre abr/jun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[1]SIEMBRA!$C$94:$C$101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[1]SIEMBRA!$D$94:$D$101</c:f>
              <c:numCache>
                <c:formatCode>General</c:formatCode>
                <c:ptCount val="8"/>
                <c:pt idx="0">
                  <c:v>1131</c:v>
                </c:pt>
                <c:pt idx="1">
                  <c:v>31</c:v>
                </c:pt>
                <c:pt idx="2">
                  <c:v>2010</c:v>
                </c:pt>
                <c:pt idx="3">
                  <c:v>60</c:v>
                </c:pt>
                <c:pt idx="4">
                  <c:v>535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2A-42A0-830A-83CC7874DDA7}"/>
            </c:ext>
          </c:extLst>
        </c:ser>
        <c:ser>
          <c:idx val="1"/>
          <c:order val="1"/>
          <c:tx>
            <c:strRef>
              <c:f>[1]SIEMBRA!$E$93</c:f>
              <c:strCache>
                <c:ptCount val="1"/>
                <c:pt idx="0">
                  <c:v>Trimestre jul/sep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[1]SIEMBRA!$C$94:$C$101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[1]SIEMBRA!$E$94:$E$101</c:f>
              <c:numCache>
                <c:formatCode>General</c:formatCode>
                <c:ptCount val="8"/>
                <c:pt idx="0">
                  <c:v>2105</c:v>
                </c:pt>
                <c:pt idx="1">
                  <c:v>926</c:v>
                </c:pt>
                <c:pt idx="2">
                  <c:v>571</c:v>
                </c:pt>
                <c:pt idx="3">
                  <c:v>180</c:v>
                </c:pt>
                <c:pt idx="4">
                  <c:v>2155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2A-42A0-830A-83CC7874D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6114911"/>
        <c:axId val="2106112831"/>
      </c:barChart>
      <c:catAx>
        <c:axId val="2106114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06112831"/>
        <c:crosses val="autoZero"/>
        <c:auto val="1"/>
        <c:lblAlgn val="ctr"/>
        <c:lblOffset val="100"/>
        <c:noMultiLvlLbl val="0"/>
      </c:catAx>
      <c:valAx>
        <c:axId val="2106112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06114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464820</xdr:colOff>
      <xdr:row>0</xdr:row>
      <xdr:rowOff>99060</xdr:rowOff>
    </xdr:from>
    <xdr:to>
      <xdr:col>6</xdr:col>
      <xdr:colOff>507352</xdr:colOff>
      <xdr:row>2</xdr:row>
      <xdr:rowOff>121919</xdr:rowOff>
    </xdr:to>
    <xdr:pic>
      <xdr:nvPicPr>
        <xdr:cNvPr id="2" name="Imagen 1" descr="logo indocafe transp">
          <a:extLst>
            <a:ext uri="{FF2B5EF4-FFF2-40B4-BE49-F238E27FC236}">
              <a16:creationId xmlns:a16="http://schemas.microsoft.com/office/drawing/2014/main" id="{B7856EFD-F980-4DA4-8F59-FB7360D49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2460" y="99060"/>
          <a:ext cx="1627492" cy="388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264358</xdr:colOff>
      <xdr:row>0</xdr:row>
      <xdr:rowOff>7772</xdr:rowOff>
    </xdr:from>
    <xdr:to>
      <xdr:col>8</xdr:col>
      <xdr:colOff>305646</xdr:colOff>
      <xdr:row>2</xdr:row>
      <xdr:rowOff>23167</xdr:rowOff>
    </xdr:to>
    <xdr:pic>
      <xdr:nvPicPr>
        <xdr:cNvPr id="2" name="Imagen 1" descr="logo indocafe transp">
          <a:extLst>
            <a:ext uri="{FF2B5EF4-FFF2-40B4-BE49-F238E27FC236}">
              <a16:creationId xmlns:a16="http://schemas.microsoft.com/office/drawing/2014/main" id="{E304EF3D-E833-4BFB-B6B0-62EDF85D9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338" y="7772"/>
          <a:ext cx="1627492" cy="388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1203960</xdr:colOff>
      <xdr:row>1</xdr:row>
      <xdr:rowOff>152400</xdr:rowOff>
    </xdr:from>
    <xdr:to>
      <xdr:col>6</xdr:col>
      <xdr:colOff>381000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6CA8B6-0420-4384-A33B-530F322713B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9040" y="335280"/>
          <a:ext cx="2849880" cy="54864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</xdr:colOff>
      <xdr:row>1</xdr:row>
      <xdr:rowOff>157089</xdr:rowOff>
    </xdr:from>
    <xdr:to>
      <xdr:col>2</xdr:col>
      <xdr:colOff>327660</xdr:colOff>
      <xdr:row>7</xdr:row>
      <xdr:rowOff>2940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F85BC360-9ADA-49B2-8597-AFECD977B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0100" y="339969"/>
          <a:ext cx="1112520" cy="10269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472440</xdr:colOff>
      <xdr:row>0</xdr:row>
      <xdr:rowOff>68580</xdr:rowOff>
    </xdr:from>
    <xdr:to>
      <xdr:col>21</xdr:col>
      <xdr:colOff>213360</xdr:colOff>
      <xdr:row>3</xdr:row>
      <xdr:rowOff>22860</xdr:rowOff>
    </xdr:to>
    <xdr:pic>
      <xdr:nvPicPr>
        <xdr:cNvPr id="2" name="Imagen 1" descr="logo indocafe transp">
          <a:extLst>
            <a:ext uri="{FF2B5EF4-FFF2-40B4-BE49-F238E27FC236}">
              <a16:creationId xmlns:a16="http://schemas.microsoft.com/office/drawing/2014/main" id="{068C6BFF-6578-499C-8586-60E356916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3220" y="68580"/>
          <a:ext cx="209550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421536</xdr:colOff>
      <xdr:row>0</xdr:row>
      <xdr:rowOff>0</xdr:rowOff>
    </xdr:from>
    <xdr:to>
      <xdr:col>7</xdr:col>
      <xdr:colOff>460177</xdr:colOff>
      <xdr:row>1</xdr:row>
      <xdr:rowOff>194066</xdr:rowOff>
    </xdr:to>
    <xdr:pic>
      <xdr:nvPicPr>
        <xdr:cNvPr id="2" name="Imagen 1" descr="logo indocafe transp">
          <a:extLst>
            <a:ext uri="{FF2B5EF4-FFF2-40B4-BE49-F238E27FC236}">
              <a16:creationId xmlns:a16="http://schemas.microsoft.com/office/drawing/2014/main" id="{79F0F5FE-D0D3-44D9-A035-527E1F78A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2238" y="0"/>
          <a:ext cx="1627492" cy="388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1706880</xdr:colOff>
      <xdr:row>0</xdr:row>
      <xdr:rowOff>53340</xdr:rowOff>
    </xdr:from>
    <xdr:to>
      <xdr:col>1</xdr:col>
      <xdr:colOff>3334372</xdr:colOff>
      <xdr:row>2</xdr:row>
      <xdr:rowOff>76199</xdr:rowOff>
    </xdr:to>
    <xdr:pic>
      <xdr:nvPicPr>
        <xdr:cNvPr id="4" name="Imagen 3" descr="logo indocafe transp">
          <a:extLst>
            <a:ext uri="{FF2B5EF4-FFF2-40B4-BE49-F238E27FC236}">
              <a16:creationId xmlns:a16="http://schemas.microsoft.com/office/drawing/2014/main" id="{50E70104-4046-4792-B1E5-78714F00F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8360" y="53340"/>
          <a:ext cx="1627492" cy="388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178593</xdr:colOff>
      <xdr:row>0</xdr:row>
      <xdr:rowOff>0</xdr:rowOff>
    </xdr:from>
    <xdr:to>
      <xdr:col>2</xdr:col>
      <xdr:colOff>250030</xdr:colOff>
      <xdr:row>5</xdr:row>
      <xdr:rowOff>139872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82D4FA6-6C79-4059-92ED-28F29E87C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1073" y="0"/>
          <a:ext cx="2235517" cy="1519092"/>
        </a:xfrm>
        <a:prstGeom prst="rect">
          <a:avLst/>
        </a:prstGeom>
      </xdr:spPr>
    </xdr:pic>
    <xdr:clientData/>
  </xdr:twoCellAnchor>
  <xdr:twoCellAnchor>
    <xdr:from>
      <xdr:col>3</xdr:col>
      <xdr:colOff>1817919</xdr:colOff>
      <xdr:row>0</xdr:row>
      <xdr:rowOff>87086</xdr:rowOff>
    </xdr:from>
    <xdr:to>
      <xdr:col>4</xdr:col>
      <xdr:colOff>778411</xdr:colOff>
      <xdr:row>2</xdr:row>
      <xdr:rowOff>170905</xdr:rowOff>
    </xdr:to>
    <xdr:pic>
      <xdr:nvPicPr>
        <xdr:cNvPr id="23" name="Imagen 22" descr="logo indocafe transp">
          <a:extLst>
            <a:ext uri="{FF2B5EF4-FFF2-40B4-BE49-F238E27FC236}">
              <a16:creationId xmlns:a16="http://schemas.microsoft.com/office/drawing/2014/main" id="{B00ECD06-2BA9-44EC-83C2-2AA9147EC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2548" y="87086"/>
          <a:ext cx="2661634" cy="551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548640</xdr:colOff>
      <xdr:row>6</xdr:row>
      <xdr:rowOff>144780</xdr:rowOff>
    </xdr:from>
    <xdr:to>
      <xdr:col>10</xdr:col>
      <xdr:colOff>632460</xdr:colOff>
      <xdr:row>21</xdr:row>
      <xdr:rowOff>129540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BCB5FDE-EC16-4771-839C-6CB32C426C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22860</xdr:colOff>
      <xdr:row>27</xdr:row>
      <xdr:rowOff>160020</xdr:rowOff>
    </xdr:from>
    <xdr:to>
      <xdr:col>11</xdr:col>
      <xdr:colOff>106680</xdr:colOff>
      <xdr:row>42</xdr:row>
      <xdr:rowOff>121920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BB34C0F-C4C1-4126-AE26-756E6FB17E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48</xdr:row>
      <xdr:rowOff>160020</xdr:rowOff>
    </xdr:from>
    <xdr:to>
      <xdr:col>11</xdr:col>
      <xdr:colOff>83820</xdr:colOff>
      <xdr:row>63</xdr:row>
      <xdr:rowOff>129540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9B79389-2B1C-434C-8261-602C4D6D5D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71</xdr:row>
      <xdr:rowOff>15240</xdr:rowOff>
    </xdr:from>
    <xdr:to>
      <xdr:col>11</xdr:col>
      <xdr:colOff>83820</xdr:colOff>
      <xdr:row>86</xdr:row>
      <xdr:rowOff>15240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7BC39A5-0B64-45B0-B855-B3A9A29CE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cont/Desktop/INFORMES%20Y%20DOCUMENTO2022/INFORMES%20DIRECCION%20TECNICA/RESUMEN%20ABRIL%20JU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P"/>
      <sheetName val="SIEMBRA"/>
    </sheetNames>
    <sheetDataSet>
      <sheetData sheetId="0"/>
      <sheetData sheetId="1">
        <row r="30">
          <cell r="D30" t="str">
            <v>Trimestre abr/jun</v>
          </cell>
          <cell r="E30" t="str">
            <v>Trimestre jul/sep</v>
          </cell>
        </row>
        <row r="31">
          <cell r="C31" t="str">
            <v>NORTE</v>
          </cell>
          <cell r="D31">
            <v>82400</v>
          </cell>
          <cell r="E31">
            <v>332990</v>
          </cell>
        </row>
        <row r="32">
          <cell r="C32" t="str">
            <v>NORCENTRAL</v>
          </cell>
          <cell r="D32">
            <v>132943</v>
          </cell>
          <cell r="E32">
            <v>135000</v>
          </cell>
        </row>
        <row r="33">
          <cell r="C33" t="str">
            <v>NOROESTE</v>
          </cell>
          <cell r="D33">
            <v>225900</v>
          </cell>
          <cell r="E33">
            <v>154600</v>
          </cell>
        </row>
        <row r="34">
          <cell r="C34" t="str">
            <v>NORDESTE</v>
          </cell>
          <cell r="D34">
            <v>19450</v>
          </cell>
          <cell r="E34">
            <v>5300</v>
          </cell>
        </row>
        <row r="35">
          <cell r="C35" t="str">
            <v>CENTRAL</v>
          </cell>
          <cell r="D35">
            <v>138795</v>
          </cell>
          <cell r="E35">
            <v>129530</v>
          </cell>
        </row>
        <row r="36">
          <cell r="C36" t="str">
            <v>SURESTE</v>
          </cell>
          <cell r="D36">
            <v>76798</v>
          </cell>
          <cell r="E36">
            <v>35683</v>
          </cell>
        </row>
        <row r="37">
          <cell r="C37" t="str">
            <v>SUROESTE</v>
          </cell>
          <cell r="D37">
            <v>412197</v>
          </cell>
          <cell r="E37">
            <v>726671</v>
          </cell>
        </row>
        <row r="38">
          <cell r="C38" t="str">
            <v>SUR</v>
          </cell>
          <cell r="D38">
            <v>2761068</v>
          </cell>
          <cell r="E38">
            <v>823499</v>
          </cell>
        </row>
        <row r="50">
          <cell r="D50" t="str">
            <v>Trimestre abr/jun</v>
          </cell>
          <cell r="E50" t="str">
            <v>Trimestre jul/sep</v>
          </cell>
        </row>
        <row r="51">
          <cell r="C51" t="str">
            <v>NORTE</v>
          </cell>
          <cell r="D51">
            <v>343</v>
          </cell>
          <cell r="E51">
            <v>1338</v>
          </cell>
        </row>
        <row r="52">
          <cell r="C52" t="str">
            <v>NORCENTRAL</v>
          </cell>
          <cell r="D52">
            <v>379.70000000000005</v>
          </cell>
          <cell r="E52">
            <v>531.9</v>
          </cell>
        </row>
        <row r="53">
          <cell r="C53" t="str">
            <v>NOROESTE</v>
          </cell>
          <cell r="D53">
            <v>901</v>
          </cell>
          <cell r="E53">
            <v>541</v>
          </cell>
        </row>
        <row r="54">
          <cell r="C54" t="str">
            <v>NORDESTE</v>
          </cell>
          <cell r="D54">
            <v>77</v>
          </cell>
          <cell r="E54">
            <v>23</v>
          </cell>
        </row>
        <row r="55">
          <cell r="C55" t="str">
            <v>CENTRAL</v>
          </cell>
          <cell r="D55">
            <v>455.5</v>
          </cell>
          <cell r="E55">
            <v>592.37</v>
          </cell>
        </row>
        <row r="56">
          <cell r="C56" t="str">
            <v>SURESTE</v>
          </cell>
          <cell r="D56">
            <v>305</v>
          </cell>
          <cell r="E56">
            <v>142</v>
          </cell>
        </row>
        <row r="57">
          <cell r="C57" t="str">
            <v>SUROESTE</v>
          </cell>
          <cell r="D57">
            <v>1602.7800000000002</v>
          </cell>
          <cell r="E57">
            <v>2845.26</v>
          </cell>
        </row>
        <row r="58">
          <cell r="C58" t="str">
            <v>SUR</v>
          </cell>
          <cell r="D58">
            <v>11373.35</v>
          </cell>
          <cell r="E58">
            <v>3760.73</v>
          </cell>
        </row>
        <row r="71">
          <cell r="D71" t="str">
            <v>Trimestre abr/jun</v>
          </cell>
          <cell r="E71" t="str">
            <v>Trimestre jul/sep</v>
          </cell>
        </row>
        <row r="72">
          <cell r="C72" t="str">
            <v>NORTE</v>
          </cell>
          <cell r="D72">
            <v>9453</v>
          </cell>
          <cell r="E72">
            <v>1340</v>
          </cell>
        </row>
        <row r="73">
          <cell r="C73" t="str">
            <v>NORCENTRAL</v>
          </cell>
          <cell r="D73">
            <v>10801</v>
          </cell>
          <cell r="E73">
            <v>1042</v>
          </cell>
        </row>
        <row r="74">
          <cell r="C74" t="str">
            <v>NOROESTE</v>
          </cell>
          <cell r="D74">
            <v>2205</v>
          </cell>
          <cell r="E74">
            <v>0</v>
          </cell>
        </row>
        <row r="75">
          <cell r="C75" t="str">
            <v>NORDESTE</v>
          </cell>
          <cell r="D75">
            <v>2876</v>
          </cell>
          <cell r="E75">
            <v>518</v>
          </cell>
        </row>
        <row r="76">
          <cell r="C76" t="str">
            <v>CENTRAL</v>
          </cell>
          <cell r="D76">
            <v>1195</v>
          </cell>
          <cell r="E76">
            <v>1542</v>
          </cell>
        </row>
        <row r="77">
          <cell r="C77" t="str">
            <v>SURESTE</v>
          </cell>
          <cell r="D77">
            <v>2521</v>
          </cell>
          <cell r="E77">
            <v>911</v>
          </cell>
        </row>
        <row r="78">
          <cell r="C78" t="str">
            <v>SUROESTE</v>
          </cell>
          <cell r="D78">
            <v>3786</v>
          </cell>
          <cell r="E78">
            <v>70</v>
          </cell>
        </row>
        <row r="79">
          <cell r="C79" t="str">
            <v>SUR</v>
          </cell>
          <cell r="D79">
            <v>2999</v>
          </cell>
          <cell r="E79">
            <v>0</v>
          </cell>
        </row>
        <row r="93">
          <cell r="D93" t="str">
            <v>Trimestre abr/jun</v>
          </cell>
          <cell r="E93" t="str">
            <v>Trimestre jul/sep</v>
          </cell>
        </row>
        <row r="94">
          <cell r="C94" t="str">
            <v>NORTE</v>
          </cell>
          <cell r="D94">
            <v>1131</v>
          </cell>
          <cell r="E94">
            <v>2105</v>
          </cell>
        </row>
        <row r="95">
          <cell r="C95" t="str">
            <v>NORCENTRAL</v>
          </cell>
          <cell r="D95">
            <v>31</v>
          </cell>
          <cell r="E95">
            <v>926</v>
          </cell>
        </row>
        <row r="96">
          <cell r="C96" t="str">
            <v>NOROESTE</v>
          </cell>
          <cell r="D96">
            <v>2010</v>
          </cell>
          <cell r="E96">
            <v>571</v>
          </cell>
        </row>
        <row r="97">
          <cell r="C97" t="str">
            <v>NORDESTE</v>
          </cell>
          <cell r="D97">
            <v>60</v>
          </cell>
          <cell r="E97">
            <v>180</v>
          </cell>
        </row>
        <row r="98">
          <cell r="C98" t="str">
            <v>CENTRAL</v>
          </cell>
          <cell r="D98">
            <v>535</v>
          </cell>
          <cell r="E98">
            <v>2155</v>
          </cell>
        </row>
        <row r="99">
          <cell r="C99" t="str">
            <v>SURESTE</v>
          </cell>
          <cell r="D99">
            <v>0</v>
          </cell>
          <cell r="E99">
            <v>0</v>
          </cell>
        </row>
        <row r="100">
          <cell r="C100" t="str">
            <v>SUROESTE</v>
          </cell>
          <cell r="D100">
            <v>0</v>
          </cell>
          <cell r="E100">
            <v>0</v>
          </cell>
        </row>
        <row r="101">
          <cell r="C101" t="str">
            <v>SUR</v>
          </cell>
          <cell r="D101">
            <v>0</v>
          </cell>
          <cell r="E10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F9472-F100-4275-8DDA-F4CAAEC9E9E7}">
  <sheetPr>
    <pageSetUpPr fitToPage="1"/>
  </sheetPr>
  <dimension ref="B4:N22"/>
  <sheetViews>
    <sheetView tabSelected="1" workbookViewId="0">
      <selection activeCell="O12" sqref="O12"/>
    </sheetView>
  </sheetViews>
  <sheetFormatPr defaultColWidth="11.5546875" defaultRowHeight="14.4" x14ac:dyDescent="0.3"/>
  <cols>
    <col min="2" max="3" width="15.21875" customWidth="1"/>
    <col min="4" max="4" width="16" style="64" customWidth="1"/>
    <col min="8" max="8" width="15.21875" style="64" customWidth="1"/>
  </cols>
  <sheetData>
    <row r="4" spans="2:14" x14ac:dyDescent="0.3">
      <c r="B4" s="278" t="s">
        <v>29</v>
      </c>
      <c r="C4" s="278"/>
      <c r="D4" s="278"/>
      <c r="E4" s="278"/>
      <c r="F4" s="278"/>
      <c r="G4" s="278"/>
      <c r="H4" s="278"/>
      <c r="I4" s="278"/>
      <c r="J4" s="278"/>
      <c r="K4" s="278"/>
    </row>
    <row r="5" spans="2:14" x14ac:dyDescent="0.3">
      <c r="B5" s="278" t="s">
        <v>37</v>
      </c>
      <c r="C5" s="278"/>
      <c r="D5" s="278"/>
      <c r="E5" s="278"/>
      <c r="F5" s="278"/>
      <c r="G5" s="278"/>
      <c r="H5" s="278"/>
      <c r="I5" s="278"/>
      <c r="J5" s="278"/>
      <c r="K5" s="278"/>
    </row>
    <row r="6" spans="2:14" x14ac:dyDescent="0.3">
      <c r="B6" s="279" t="s">
        <v>38</v>
      </c>
      <c r="C6" s="279"/>
      <c r="D6" s="279"/>
      <c r="E6" s="279"/>
      <c r="F6" s="279"/>
      <c r="G6" s="279"/>
      <c r="H6" s="279"/>
      <c r="I6" s="279"/>
      <c r="J6" s="279"/>
      <c r="K6" s="279"/>
    </row>
    <row r="7" spans="2:14" x14ac:dyDescent="0.3">
      <c r="B7" s="1"/>
      <c r="C7" s="1"/>
      <c r="D7" s="62"/>
      <c r="E7" s="1"/>
      <c r="F7" s="1"/>
      <c r="G7" s="1"/>
      <c r="H7" s="62"/>
      <c r="I7" s="1"/>
      <c r="J7" s="1"/>
      <c r="K7" s="1"/>
    </row>
    <row r="8" spans="2:14" x14ac:dyDescent="0.3">
      <c r="D8" s="280" t="s">
        <v>0</v>
      </c>
      <c r="E8" s="280"/>
      <c r="F8" s="280"/>
      <c r="G8" s="280"/>
      <c r="H8" s="280" t="s">
        <v>0</v>
      </c>
      <c r="I8" s="280"/>
      <c r="J8" s="280"/>
      <c r="K8" s="280"/>
    </row>
    <row r="9" spans="2:14" ht="27.6" x14ac:dyDescent="0.3">
      <c r="B9" s="2" t="s">
        <v>1</v>
      </c>
      <c r="C9" s="3" t="s">
        <v>2</v>
      </c>
      <c r="D9" s="65" t="s">
        <v>3</v>
      </c>
      <c r="E9" s="4" t="s">
        <v>4</v>
      </c>
      <c r="F9" s="5" t="s">
        <v>5</v>
      </c>
      <c r="G9" s="6" t="s">
        <v>6</v>
      </c>
      <c r="H9" s="63" t="s">
        <v>7</v>
      </c>
      <c r="I9" s="4" t="s">
        <v>4</v>
      </c>
      <c r="J9" s="5" t="s">
        <v>5</v>
      </c>
      <c r="K9" s="7" t="s">
        <v>6</v>
      </c>
    </row>
    <row r="10" spans="2:14" ht="15.6" x14ac:dyDescent="0.3">
      <c r="B10" s="10" t="s">
        <v>11</v>
      </c>
      <c r="C10" s="56">
        <v>74700</v>
      </c>
      <c r="D10" s="57">
        <v>111</v>
      </c>
      <c r="E10" s="60">
        <v>13</v>
      </c>
      <c r="F10" s="60">
        <v>0</v>
      </c>
      <c r="G10" s="60">
        <f t="shared" ref="G10:G15" si="0">SUM(E10:F10)</f>
        <v>13</v>
      </c>
      <c r="H10" s="57">
        <v>193</v>
      </c>
      <c r="I10" s="60">
        <v>26</v>
      </c>
      <c r="J10" s="60">
        <v>1</v>
      </c>
      <c r="K10" s="60">
        <f t="shared" ref="K10:K17" si="1">SUM(I10:J10)</f>
        <v>27</v>
      </c>
    </row>
    <row r="11" spans="2:14" ht="15.6" x14ac:dyDescent="0.3">
      <c r="B11" s="8" t="s">
        <v>8</v>
      </c>
      <c r="C11" s="56">
        <v>49700</v>
      </c>
      <c r="D11" s="57">
        <v>118</v>
      </c>
      <c r="E11" s="60">
        <v>10</v>
      </c>
      <c r="F11" s="60">
        <v>1</v>
      </c>
      <c r="G11" s="60">
        <f t="shared" si="0"/>
        <v>11</v>
      </c>
      <c r="H11" s="57">
        <v>87</v>
      </c>
      <c r="I11" s="60">
        <v>11</v>
      </c>
      <c r="J11" s="60">
        <v>0</v>
      </c>
      <c r="K11" s="60">
        <f t="shared" si="1"/>
        <v>11</v>
      </c>
    </row>
    <row r="12" spans="2:14" ht="15.6" x14ac:dyDescent="0.3">
      <c r="B12" s="9" t="s">
        <v>10</v>
      </c>
      <c r="C12" s="56">
        <v>164950</v>
      </c>
      <c r="D12" s="57">
        <v>242</v>
      </c>
      <c r="E12" s="60">
        <v>9</v>
      </c>
      <c r="F12" s="60">
        <v>1</v>
      </c>
      <c r="G12" s="60">
        <f t="shared" si="0"/>
        <v>10</v>
      </c>
      <c r="H12" s="57">
        <v>427</v>
      </c>
      <c r="I12" s="60">
        <v>27</v>
      </c>
      <c r="J12" s="60">
        <v>4</v>
      </c>
      <c r="K12" s="60">
        <f t="shared" si="1"/>
        <v>31</v>
      </c>
      <c r="N12" t="s">
        <v>15</v>
      </c>
    </row>
    <row r="13" spans="2:14" ht="15.6" x14ac:dyDescent="0.3">
      <c r="B13" s="9" t="s">
        <v>9</v>
      </c>
      <c r="C13" s="56">
        <v>9900</v>
      </c>
      <c r="D13" s="57">
        <v>20</v>
      </c>
      <c r="E13" s="60">
        <v>6</v>
      </c>
      <c r="F13" s="60">
        <v>0</v>
      </c>
      <c r="G13" s="60">
        <f t="shared" si="0"/>
        <v>6</v>
      </c>
      <c r="H13" s="57">
        <v>21</v>
      </c>
      <c r="I13" s="60">
        <v>6</v>
      </c>
      <c r="J13" s="60">
        <v>0</v>
      </c>
      <c r="K13" s="60">
        <f t="shared" si="1"/>
        <v>6</v>
      </c>
      <c r="M13" t="s">
        <v>15</v>
      </c>
    </row>
    <row r="14" spans="2:14" ht="15.6" x14ac:dyDescent="0.3">
      <c r="B14" s="10" t="s">
        <v>27</v>
      </c>
      <c r="C14" s="56">
        <v>165500</v>
      </c>
      <c r="D14" s="57">
        <v>30</v>
      </c>
      <c r="E14" s="60">
        <v>1</v>
      </c>
      <c r="F14" s="60">
        <v>1</v>
      </c>
      <c r="G14" s="60">
        <f t="shared" si="0"/>
        <v>2</v>
      </c>
      <c r="H14" s="57">
        <v>687</v>
      </c>
      <c r="I14" s="60">
        <v>32</v>
      </c>
      <c r="J14" s="60">
        <v>2</v>
      </c>
      <c r="K14" s="60">
        <f t="shared" si="1"/>
        <v>34</v>
      </c>
      <c r="M14" t="s">
        <v>15</v>
      </c>
    </row>
    <row r="15" spans="2:14" ht="15.6" x14ac:dyDescent="0.3">
      <c r="B15" s="10" t="s">
        <v>13</v>
      </c>
      <c r="C15" s="56">
        <v>0</v>
      </c>
      <c r="D15" s="58">
        <v>0</v>
      </c>
      <c r="E15" s="60">
        <v>0</v>
      </c>
      <c r="F15" s="60">
        <v>0</v>
      </c>
      <c r="G15" s="60">
        <f t="shared" si="0"/>
        <v>0</v>
      </c>
      <c r="H15" s="57">
        <v>0</v>
      </c>
      <c r="I15" s="60">
        <v>0</v>
      </c>
      <c r="J15" s="60">
        <v>0</v>
      </c>
      <c r="K15" s="60">
        <f t="shared" si="1"/>
        <v>0</v>
      </c>
    </row>
    <row r="16" spans="2:14" ht="15.6" x14ac:dyDescent="0.3">
      <c r="B16" s="10" t="s">
        <v>14</v>
      </c>
      <c r="C16" s="56">
        <v>250416</v>
      </c>
      <c r="D16" s="57">
        <v>1219</v>
      </c>
      <c r="E16" s="60">
        <v>21</v>
      </c>
      <c r="F16" s="60">
        <v>7</v>
      </c>
      <c r="G16" s="60">
        <f>SUM(E16:F16)</f>
        <v>28</v>
      </c>
      <c r="H16" s="57">
        <v>542</v>
      </c>
      <c r="I16" s="60">
        <v>39</v>
      </c>
      <c r="J16" s="60">
        <v>19</v>
      </c>
      <c r="K16" s="60">
        <f t="shared" si="1"/>
        <v>58</v>
      </c>
      <c r="M16" t="s">
        <v>15</v>
      </c>
    </row>
    <row r="17" spans="2:13" ht="15.6" x14ac:dyDescent="0.3">
      <c r="B17" s="10" t="s">
        <v>12</v>
      </c>
      <c r="C17" s="56">
        <v>605021</v>
      </c>
      <c r="D17" s="57">
        <v>1324</v>
      </c>
      <c r="E17" s="60">
        <v>20</v>
      </c>
      <c r="F17" s="60">
        <v>1</v>
      </c>
      <c r="G17" s="60">
        <f>SUM(E17:F17)</f>
        <v>21</v>
      </c>
      <c r="H17" s="57">
        <v>1612.74</v>
      </c>
      <c r="I17" s="60">
        <v>81</v>
      </c>
      <c r="J17" s="60">
        <v>14</v>
      </c>
      <c r="K17" s="60">
        <f t="shared" si="1"/>
        <v>95</v>
      </c>
    </row>
    <row r="18" spans="2:13" ht="17.399999999999999" x14ac:dyDescent="0.3">
      <c r="B18" s="11" t="s">
        <v>6</v>
      </c>
      <c r="C18" s="32">
        <f>+C10+C11+C12+C13+C14+C15+C16+C17</f>
        <v>1320187</v>
      </c>
      <c r="D18" s="59">
        <f>+D10+D11+D12+D13+D14+D15+D16+D17</f>
        <v>3064</v>
      </c>
      <c r="E18" s="61">
        <f>SUM(E10:E17)</f>
        <v>80</v>
      </c>
      <c r="F18" s="61">
        <f>SUM(F11:F17)</f>
        <v>11</v>
      </c>
      <c r="G18" s="61">
        <f t="shared" ref="G18:J18" si="2">+G10+G11+G12+G13+G14+G15+G16+G17</f>
        <v>91</v>
      </c>
      <c r="H18" s="59">
        <f t="shared" si="2"/>
        <v>3569.74</v>
      </c>
      <c r="I18" s="61">
        <f t="shared" si="2"/>
        <v>222</v>
      </c>
      <c r="J18" s="61">
        <f t="shared" si="2"/>
        <v>40</v>
      </c>
      <c r="K18" s="61">
        <f t="shared" ref="K18" si="3">+K10+K11+K12+K13+K14+K15+K16+K17</f>
        <v>262</v>
      </c>
    </row>
    <row r="20" spans="2:13" x14ac:dyDescent="0.3">
      <c r="G20" t="s">
        <v>15</v>
      </c>
      <c r="M20" t="s">
        <v>15</v>
      </c>
    </row>
    <row r="21" spans="2:13" x14ac:dyDescent="0.3">
      <c r="G21" t="s">
        <v>15</v>
      </c>
    </row>
    <row r="22" spans="2:13" x14ac:dyDescent="0.3">
      <c r="F22" t="s">
        <v>15</v>
      </c>
    </row>
  </sheetData>
  <mergeCells count="5">
    <mergeCell ref="B5:K5"/>
    <mergeCell ref="B6:K6"/>
    <mergeCell ref="B4:K4"/>
    <mergeCell ref="D8:G8"/>
    <mergeCell ref="H8:K8"/>
  </mergeCells>
  <printOptions horizontalCentered="1" verticalCentered="1"/>
  <pageMargins left="0.7" right="0.7" top="0.75" bottom="0.75" header="0.3" footer="0.3"/>
  <pageSetup scale="69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73313-2628-4598-A1D6-3BA05389CBED}">
  <sheetPr>
    <pageSetUpPr fitToPage="1"/>
  </sheetPr>
  <dimension ref="B3:P43"/>
  <sheetViews>
    <sheetView zoomScale="98" zoomScaleNormal="98" workbookViewId="0">
      <selection activeCell="G8" sqref="G8"/>
    </sheetView>
  </sheetViews>
  <sheetFormatPr defaultColWidth="11.5546875" defaultRowHeight="14.4" x14ac:dyDescent="0.3"/>
  <cols>
    <col min="2" max="2" width="15" customWidth="1"/>
    <col min="3" max="3" width="16.77734375" customWidth="1"/>
    <col min="5" max="5" width="18.21875" customWidth="1"/>
    <col min="6" max="6" width="5.6640625" customWidth="1"/>
    <col min="7" max="8" width="11.5546875" customWidth="1"/>
    <col min="9" max="9" width="15.33203125" customWidth="1"/>
    <col min="10" max="10" width="11.5546875" customWidth="1"/>
    <col min="11" max="11" width="10.21875" style="1" customWidth="1"/>
    <col min="12" max="12" width="12.6640625" customWidth="1"/>
    <col min="13" max="13" width="27" customWidth="1"/>
  </cols>
  <sheetData>
    <row r="3" spans="2:16" x14ac:dyDescent="0.3">
      <c r="B3" s="281" t="s">
        <v>28</v>
      </c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</row>
    <row r="4" spans="2:16" x14ac:dyDescent="0.3">
      <c r="B4" s="281" t="s">
        <v>16</v>
      </c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</row>
    <row r="5" spans="2:16" x14ac:dyDescent="0.3">
      <c r="B5" s="287" t="s">
        <v>38</v>
      </c>
      <c r="C5" s="287"/>
      <c r="D5" s="287"/>
      <c r="E5" s="287"/>
      <c r="F5" s="287"/>
      <c r="G5" s="287"/>
      <c r="H5" s="287"/>
      <c r="I5" s="287"/>
      <c r="J5" s="287"/>
      <c r="K5" s="287"/>
      <c r="L5" s="287"/>
      <c r="M5" s="287"/>
    </row>
    <row r="6" spans="2:16" ht="15" thickBot="1" x14ac:dyDescent="0.35">
      <c r="B6" s="15"/>
      <c r="C6" s="15"/>
      <c r="D6" s="15"/>
      <c r="E6" s="15"/>
      <c r="F6" s="15" t="s">
        <v>15</v>
      </c>
      <c r="G6" s="15"/>
      <c r="H6" s="15"/>
      <c r="I6" s="15" t="s">
        <v>15</v>
      </c>
      <c r="J6" s="15"/>
      <c r="K6" s="16"/>
      <c r="L6" s="15"/>
      <c r="M6" s="15"/>
      <c r="O6" t="s">
        <v>15</v>
      </c>
    </row>
    <row r="7" spans="2:16" ht="33" customHeight="1" thickBot="1" x14ac:dyDescent="0.35">
      <c r="B7" s="282" t="s">
        <v>17</v>
      </c>
      <c r="C7" s="283"/>
      <c r="D7" s="283"/>
      <c r="E7" s="284"/>
      <c r="F7" s="282" t="s">
        <v>0</v>
      </c>
      <c r="G7" s="283"/>
      <c r="H7" s="284"/>
      <c r="I7" s="288" t="s">
        <v>18</v>
      </c>
      <c r="J7" s="289"/>
      <c r="K7" s="290" t="s">
        <v>0</v>
      </c>
      <c r="L7" s="291"/>
      <c r="M7" s="292"/>
    </row>
    <row r="8" spans="2:16" ht="26.4" x14ac:dyDescent="0.3">
      <c r="B8" s="17" t="s">
        <v>1</v>
      </c>
      <c r="C8" s="18" t="s">
        <v>19</v>
      </c>
      <c r="D8" s="18" t="s">
        <v>20</v>
      </c>
      <c r="E8" s="18" t="s">
        <v>21</v>
      </c>
      <c r="F8" s="19" t="s">
        <v>4</v>
      </c>
      <c r="G8" s="20" t="s">
        <v>5</v>
      </c>
      <c r="H8" s="18" t="s">
        <v>6</v>
      </c>
      <c r="I8" s="18" t="s">
        <v>22</v>
      </c>
      <c r="J8" s="21" t="s">
        <v>23</v>
      </c>
      <c r="K8" s="19" t="s">
        <v>4</v>
      </c>
      <c r="L8" s="20" t="s">
        <v>5</v>
      </c>
      <c r="M8" s="18" t="s">
        <v>6</v>
      </c>
    </row>
    <row r="9" spans="2:16" x14ac:dyDescent="0.3">
      <c r="B9" s="22" t="s">
        <v>11</v>
      </c>
      <c r="C9" s="66">
        <v>265</v>
      </c>
      <c r="D9" s="66">
        <v>2</v>
      </c>
      <c r="E9" s="66">
        <v>265</v>
      </c>
      <c r="F9" s="66">
        <v>2</v>
      </c>
      <c r="G9" s="66">
        <v>0</v>
      </c>
      <c r="H9" s="66">
        <f>SUM(F9:G9)</f>
        <v>2</v>
      </c>
      <c r="I9" s="66">
        <v>0</v>
      </c>
      <c r="J9" s="66">
        <v>0</v>
      </c>
      <c r="K9" s="66">
        <v>0</v>
      </c>
      <c r="L9" s="66">
        <v>0</v>
      </c>
      <c r="M9" s="66">
        <f>SUM(K9:L9)</f>
        <v>0</v>
      </c>
    </row>
    <row r="10" spans="2:16" x14ac:dyDescent="0.3">
      <c r="B10" s="23" t="s">
        <v>8</v>
      </c>
      <c r="C10" s="66">
        <v>636</v>
      </c>
      <c r="D10" s="66">
        <v>14</v>
      </c>
      <c r="E10" s="66">
        <v>3525</v>
      </c>
      <c r="F10" s="66">
        <v>13</v>
      </c>
      <c r="G10" s="66">
        <v>1</v>
      </c>
      <c r="H10" s="66">
        <f t="shared" ref="H10:H16" si="0">SUM(F10:G10)</f>
        <v>14</v>
      </c>
      <c r="I10" s="66">
        <v>0</v>
      </c>
      <c r="J10" s="66">
        <v>0</v>
      </c>
      <c r="K10" s="66">
        <v>0</v>
      </c>
      <c r="L10" s="66">
        <v>0</v>
      </c>
      <c r="M10" s="66">
        <f t="shared" ref="M10:M16" si="1">SUM(K10:L10)</f>
        <v>0</v>
      </c>
    </row>
    <row r="11" spans="2:16" x14ac:dyDescent="0.3">
      <c r="B11" s="24" t="s">
        <v>10</v>
      </c>
      <c r="C11" s="66">
        <v>0</v>
      </c>
      <c r="D11" s="66">
        <v>0</v>
      </c>
      <c r="E11" s="66">
        <v>0</v>
      </c>
      <c r="F11" s="66">
        <v>0</v>
      </c>
      <c r="G11" s="66">
        <v>0</v>
      </c>
      <c r="H11" s="66">
        <f t="shared" si="0"/>
        <v>0</v>
      </c>
      <c r="I11" s="66">
        <v>0</v>
      </c>
      <c r="J11" s="66">
        <v>0</v>
      </c>
      <c r="K11" s="66">
        <v>0</v>
      </c>
      <c r="L11" s="66">
        <v>0</v>
      </c>
      <c r="M11" s="66">
        <f t="shared" si="1"/>
        <v>0</v>
      </c>
    </row>
    <row r="12" spans="2:16" x14ac:dyDescent="0.3">
      <c r="B12" s="24" t="s">
        <v>9</v>
      </c>
      <c r="C12" s="66">
        <v>0</v>
      </c>
      <c r="D12" s="66">
        <v>0</v>
      </c>
      <c r="E12" s="66">
        <v>0</v>
      </c>
      <c r="F12" s="66">
        <v>0</v>
      </c>
      <c r="G12" s="66">
        <v>0</v>
      </c>
      <c r="H12" s="66">
        <f t="shared" si="0"/>
        <v>0</v>
      </c>
      <c r="I12" s="66">
        <v>0</v>
      </c>
      <c r="J12" s="66">
        <v>0</v>
      </c>
      <c r="K12" s="66">
        <v>0</v>
      </c>
      <c r="L12" s="66">
        <v>0</v>
      </c>
      <c r="M12" s="66">
        <f t="shared" si="1"/>
        <v>0</v>
      </c>
      <c r="P12" t="s">
        <v>15</v>
      </c>
    </row>
    <row r="13" spans="2:16" x14ac:dyDescent="0.3">
      <c r="B13" s="22" t="s">
        <v>27</v>
      </c>
      <c r="C13" s="66">
        <v>1622</v>
      </c>
      <c r="D13" s="66">
        <v>43</v>
      </c>
      <c r="E13" s="66">
        <v>1622</v>
      </c>
      <c r="F13" s="66">
        <v>37</v>
      </c>
      <c r="G13" s="66">
        <v>6</v>
      </c>
      <c r="H13" s="66">
        <f t="shared" si="0"/>
        <v>43</v>
      </c>
      <c r="I13" s="66">
        <v>0</v>
      </c>
      <c r="J13" s="66">
        <v>0</v>
      </c>
      <c r="K13" s="66">
        <v>0</v>
      </c>
      <c r="L13" s="66">
        <v>0</v>
      </c>
      <c r="M13" s="66">
        <f t="shared" si="1"/>
        <v>0</v>
      </c>
      <c r="N13" t="s">
        <v>15</v>
      </c>
      <c r="O13" t="s">
        <v>15</v>
      </c>
    </row>
    <row r="14" spans="2:16" x14ac:dyDescent="0.3">
      <c r="B14" s="22" t="s">
        <v>13</v>
      </c>
      <c r="C14" s="66">
        <v>443</v>
      </c>
      <c r="D14" s="66">
        <v>19</v>
      </c>
      <c r="E14" s="66">
        <v>508</v>
      </c>
      <c r="F14" s="66">
        <v>19</v>
      </c>
      <c r="G14" s="66">
        <v>0</v>
      </c>
      <c r="H14" s="66">
        <f t="shared" si="0"/>
        <v>19</v>
      </c>
      <c r="I14" s="66">
        <v>0</v>
      </c>
      <c r="J14" s="66">
        <v>0</v>
      </c>
      <c r="K14" s="66">
        <v>0</v>
      </c>
      <c r="L14" s="66">
        <v>0</v>
      </c>
      <c r="M14" s="66">
        <f t="shared" si="1"/>
        <v>0</v>
      </c>
      <c r="O14" t="s">
        <v>15</v>
      </c>
      <c r="P14" t="s">
        <v>15</v>
      </c>
    </row>
    <row r="15" spans="2:16" x14ac:dyDescent="0.3">
      <c r="B15" s="22" t="s">
        <v>14</v>
      </c>
      <c r="C15" s="66">
        <v>610</v>
      </c>
      <c r="D15" s="66">
        <v>18</v>
      </c>
      <c r="E15" s="66">
        <v>665</v>
      </c>
      <c r="F15" s="66">
        <v>18</v>
      </c>
      <c r="G15" s="66">
        <v>0</v>
      </c>
      <c r="H15" s="66">
        <f t="shared" si="0"/>
        <v>18</v>
      </c>
      <c r="I15" s="66">
        <v>0</v>
      </c>
      <c r="J15" s="66">
        <v>0</v>
      </c>
      <c r="K15" s="66">
        <v>0</v>
      </c>
      <c r="L15" s="66">
        <v>0</v>
      </c>
      <c r="M15" s="66">
        <f t="shared" si="1"/>
        <v>0</v>
      </c>
      <c r="N15" t="s">
        <v>15</v>
      </c>
      <c r="O15" t="s">
        <v>15</v>
      </c>
    </row>
    <row r="16" spans="2:16" x14ac:dyDescent="0.3">
      <c r="B16" s="22" t="s">
        <v>12</v>
      </c>
      <c r="C16" s="66">
        <v>0</v>
      </c>
      <c r="D16" s="66">
        <v>0</v>
      </c>
      <c r="E16" s="66">
        <v>0</v>
      </c>
      <c r="F16" s="66">
        <v>0</v>
      </c>
      <c r="G16" s="66">
        <v>0</v>
      </c>
      <c r="H16" s="66">
        <f t="shared" si="0"/>
        <v>0</v>
      </c>
      <c r="I16" s="66">
        <v>0</v>
      </c>
      <c r="J16" s="66">
        <v>0</v>
      </c>
      <c r="K16" s="66">
        <v>0</v>
      </c>
      <c r="L16" s="66">
        <v>0</v>
      </c>
      <c r="M16" s="66">
        <f t="shared" si="1"/>
        <v>0</v>
      </c>
    </row>
    <row r="17" spans="2:15" x14ac:dyDescent="0.3">
      <c r="B17" s="25" t="s">
        <v>6</v>
      </c>
      <c r="C17" s="67">
        <f>+C9+C10+C11+C12+C13+C14+C15+C16</f>
        <v>3576</v>
      </c>
      <c r="D17" s="67">
        <f t="shared" ref="D17:H17" si="2">+D9+D10+D11+D12+D13+D14+D15+D16</f>
        <v>96</v>
      </c>
      <c r="E17" s="67">
        <f t="shared" si="2"/>
        <v>6585</v>
      </c>
      <c r="F17" s="67">
        <f t="shared" si="2"/>
        <v>89</v>
      </c>
      <c r="G17" s="67">
        <f t="shared" si="2"/>
        <v>7</v>
      </c>
      <c r="H17" s="67">
        <f t="shared" si="2"/>
        <v>96</v>
      </c>
      <c r="I17" s="67">
        <f>SUM(I9:I16)</f>
        <v>0</v>
      </c>
      <c r="J17" s="67">
        <f t="shared" ref="J17:M17" si="3">+J9+J10+J11+J12+J13+J14+J15+J16</f>
        <v>0</v>
      </c>
      <c r="K17" s="67">
        <f t="shared" si="3"/>
        <v>0</v>
      </c>
      <c r="L17" s="67">
        <f t="shared" si="3"/>
        <v>0</v>
      </c>
      <c r="M17" s="67">
        <f t="shared" si="3"/>
        <v>0</v>
      </c>
      <c r="O17" t="s">
        <v>15</v>
      </c>
    </row>
    <row r="18" spans="2:15" x14ac:dyDescent="0.3">
      <c r="B18" s="15"/>
      <c r="C18" s="15"/>
      <c r="D18" s="15"/>
      <c r="E18" s="15"/>
      <c r="F18" s="15"/>
      <c r="G18" s="15"/>
      <c r="H18" s="15"/>
      <c r="I18" s="15"/>
      <c r="J18" s="15"/>
      <c r="K18" s="16"/>
      <c r="L18" s="15"/>
      <c r="M18" s="15"/>
    </row>
    <row r="19" spans="2:15" ht="15" thickBot="1" x14ac:dyDescent="0.35">
      <c r="B19" s="15"/>
      <c r="C19" s="15"/>
      <c r="D19" s="15"/>
      <c r="E19" s="15"/>
      <c r="F19" s="15"/>
      <c r="G19" s="15"/>
      <c r="H19" s="15"/>
      <c r="I19" s="15"/>
      <c r="J19" s="15"/>
      <c r="K19" s="16"/>
      <c r="L19" s="15"/>
      <c r="M19" s="15"/>
    </row>
    <row r="20" spans="2:15" ht="15" thickBot="1" x14ac:dyDescent="0.35">
      <c r="B20" s="282" t="s">
        <v>24</v>
      </c>
      <c r="C20" s="283"/>
      <c r="D20" s="284"/>
      <c r="E20" s="285" t="s">
        <v>0</v>
      </c>
      <c r="F20" s="286"/>
      <c r="G20" s="286"/>
      <c r="H20" s="15"/>
      <c r="I20" s="282" t="s">
        <v>25</v>
      </c>
      <c r="J20" s="284"/>
      <c r="K20" s="285" t="s">
        <v>0</v>
      </c>
      <c r="L20" s="286"/>
      <c r="M20" s="286"/>
    </row>
    <row r="21" spans="2:15" ht="27" thickBot="1" x14ac:dyDescent="0.35">
      <c r="B21" s="26" t="s">
        <v>1</v>
      </c>
      <c r="C21" s="27" t="s">
        <v>22</v>
      </c>
      <c r="D21" s="28" t="s">
        <v>23</v>
      </c>
      <c r="E21" s="55" t="s">
        <v>4</v>
      </c>
      <c r="F21" s="30" t="s">
        <v>5</v>
      </c>
      <c r="G21" s="7" t="s">
        <v>6</v>
      </c>
      <c r="H21" s="15"/>
      <c r="I21" s="52" t="s">
        <v>22</v>
      </c>
      <c r="J21" s="53" t="s">
        <v>23</v>
      </c>
      <c r="K21" s="29" t="s">
        <v>4</v>
      </c>
      <c r="L21" s="30" t="s">
        <v>5</v>
      </c>
      <c r="M21" s="7" t="s">
        <v>6</v>
      </c>
      <c r="O21" t="s">
        <v>15</v>
      </c>
    </row>
    <row r="22" spans="2:15" x14ac:dyDescent="0.3">
      <c r="B22" s="22" t="s">
        <v>11</v>
      </c>
      <c r="C22" s="68">
        <v>0</v>
      </c>
      <c r="D22" s="69">
        <v>0</v>
      </c>
      <c r="E22" s="69">
        <v>0</v>
      </c>
      <c r="F22" s="69">
        <v>0</v>
      </c>
      <c r="G22" s="66">
        <f>SUM(E22:F22)</f>
        <v>0</v>
      </c>
      <c r="H22" s="70"/>
      <c r="I22" s="71">
        <v>76</v>
      </c>
      <c r="J22" s="72">
        <v>5782</v>
      </c>
      <c r="K22" s="73">
        <v>69</v>
      </c>
      <c r="L22" s="66">
        <v>7</v>
      </c>
      <c r="M22" s="66">
        <f>SUM(K22:L22)</f>
        <v>76</v>
      </c>
      <c r="O22" s="33"/>
    </row>
    <row r="23" spans="2:15" x14ac:dyDescent="0.3">
      <c r="B23" s="23" t="s">
        <v>8</v>
      </c>
      <c r="C23" s="68">
        <v>0</v>
      </c>
      <c r="D23" s="69">
        <v>0</v>
      </c>
      <c r="E23" s="69"/>
      <c r="F23" s="68"/>
      <c r="G23" s="66">
        <f t="shared" ref="G23:G29" si="4">SUM(E23:F23)</f>
        <v>0</v>
      </c>
      <c r="H23" s="70"/>
      <c r="I23" s="74">
        <v>120</v>
      </c>
      <c r="J23" s="75">
        <v>5991</v>
      </c>
      <c r="K23" s="73">
        <v>118</v>
      </c>
      <c r="L23" s="66">
        <v>2</v>
      </c>
      <c r="M23" s="66">
        <f>SUM(K23:L23)</f>
        <v>120</v>
      </c>
      <c r="O23" s="33" t="s">
        <v>15</v>
      </c>
    </row>
    <row r="24" spans="2:15" x14ac:dyDescent="0.3">
      <c r="B24" s="24" t="s">
        <v>10</v>
      </c>
      <c r="C24" s="68">
        <v>26</v>
      </c>
      <c r="D24" s="69">
        <v>1070</v>
      </c>
      <c r="E24" s="69">
        <v>23</v>
      </c>
      <c r="F24" s="68">
        <v>3</v>
      </c>
      <c r="G24" s="66">
        <f t="shared" si="4"/>
        <v>26</v>
      </c>
      <c r="H24" s="70"/>
      <c r="I24" s="74">
        <v>164</v>
      </c>
      <c r="J24" s="75">
        <v>7227</v>
      </c>
      <c r="K24" s="73">
        <v>148</v>
      </c>
      <c r="L24" s="66">
        <v>16</v>
      </c>
      <c r="M24" s="66">
        <f t="shared" ref="M24:M29" si="5">SUM(K24:L24)</f>
        <v>164</v>
      </c>
      <c r="O24" t="s">
        <v>15</v>
      </c>
    </row>
    <row r="25" spans="2:15" x14ac:dyDescent="0.3">
      <c r="B25" s="24" t="s">
        <v>9</v>
      </c>
      <c r="C25" s="68">
        <v>0</v>
      </c>
      <c r="D25" s="69">
        <v>0</v>
      </c>
      <c r="E25" s="69">
        <v>0</v>
      </c>
      <c r="F25" s="69">
        <v>0</v>
      </c>
      <c r="G25" s="66">
        <f t="shared" si="4"/>
        <v>0</v>
      </c>
      <c r="H25" s="70"/>
      <c r="I25" s="74">
        <v>36</v>
      </c>
      <c r="J25" s="75">
        <v>790</v>
      </c>
      <c r="K25" s="73">
        <v>35</v>
      </c>
      <c r="L25" s="66">
        <v>1</v>
      </c>
      <c r="M25" s="66">
        <f t="shared" si="5"/>
        <v>36</v>
      </c>
    </row>
    <row r="26" spans="2:15" x14ac:dyDescent="0.3">
      <c r="B26" s="22" t="s">
        <v>27</v>
      </c>
      <c r="C26" s="68">
        <v>2</v>
      </c>
      <c r="D26" s="69">
        <v>804</v>
      </c>
      <c r="E26" s="69">
        <v>1</v>
      </c>
      <c r="F26" s="76">
        <v>1</v>
      </c>
      <c r="G26" s="66">
        <f t="shared" si="4"/>
        <v>2</v>
      </c>
      <c r="H26" s="70"/>
      <c r="I26" s="74">
        <v>49</v>
      </c>
      <c r="J26" s="75">
        <v>3984</v>
      </c>
      <c r="K26" s="73">
        <v>46</v>
      </c>
      <c r="L26" s="66">
        <v>3</v>
      </c>
      <c r="M26" s="66">
        <f t="shared" si="5"/>
        <v>49</v>
      </c>
      <c r="O26" t="s">
        <v>15</v>
      </c>
    </row>
    <row r="27" spans="2:15" x14ac:dyDescent="0.3">
      <c r="B27" s="22" t="s">
        <v>13</v>
      </c>
      <c r="C27" s="68">
        <v>0</v>
      </c>
      <c r="D27" s="69">
        <v>0</v>
      </c>
      <c r="E27" s="69">
        <v>0</v>
      </c>
      <c r="F27" s="69">
        <v>0</v>
      </c>
      <c r="G27" s="66">
        <f t="shared" si="4"/>
        <v>0</v>
      </c>
      <c r="H27" s="70"/>
      <c r="I27" s="74">
        <v>24</v>
      </c>
      <c r="J27" s="75">
        <v>385</v>
      </c>
      <c r="K27" s="74">
        <v>24</v>
      </c>
      <c r="L27" s="77">
        <v>0</v>
      </c>
      <c r="M27" s="66">
        <f t="shared" si="5"/>
        <v>24</v>
      </c>
      <c r="O27" t="s">
        <v>15</v>
      </c>
    </row>
    <row r="28" spans="2:15" x14ac:dyDescent="0.3">
      <c r="B28" s="22" t="s">
        <v>14</v>
      </c>
      <c r="C28" s="68">
        <v>6</v>
      </c>
      <c r="D28" s="69">
        <v>65</v>
      </c>
      <c r="E28" s="69">
        <v>6</v>
      </c>
      <c r="F28" s="68">
        <v>0</v>
      </c>
      <c r="G28" s="66">
        <f t="shared" si="4"/>
        <v>6</v>
      </c>
      <c r="H28" s="70"/>
      <c r="I28" s="74">
        <v>124</v>
      </c>
      <c r="J28" s="75">
        <v>5180</v>
      </c>
      <c r="K28" s="73">
        <v>124</v>
      </c>
      <c r="L28" s="66">
        <v>0</v>
      </c>
      <c r="M28" s="66">
        <f t="shared" si="5"/>
        <v>124</v>
      </c>
      <c r="N28" t="s">
        <v>15</v>
      </c>
    </row>
    <row r="29" spans="2:15" x14ac:dyDescent="0.3">
      <c r="B29" s="22" t="s">
        <v>12</v>
      </c>
      <c r="C29" s="68">
        <v>0</v>
      </c>
      <c r="D29" s="69">
        <v>0</v>
      </c>
      <c r="E29" s="69">
        <v>0</v>
      </c>
      <c r="F29" s="69">
        <v>0</v>
      </c>
      <c r="G29" s="66">
        <f t="shared" si="4"/>
        <v>0</v>
      </c>
      <c r="H29" s="70"/>
      <c r="I29" s="74">
        <v>301</v>
      </c>
      <c r="J29" s="75">
        <v>16641</v>
      </c>
      <c r="K29" s="74">
        <v>271</v>
      </c>
      <c r="L29" s="77">
        <v>20</v>
      </c>
      <c r="M29" s="66">
        <f t="shared" si="5"/>
        <v>291</v>
      </c>
    </row>
    <row r="30" spans="2:15" ht="15" thickBot="1" x14ac:dyDescent="0.35">
      <c r="B30" s="25" t="s">
        <v>6</v>
      </c>
      <c r="C30" s="67">
        <f t="shared" ref="C30:G30" si="6">+C22+C23+C24+C25+C26+C27+C28+C29</f>
        <v>34</v>
      </c>
      <c r="D30" s="78">
        <f t="shared" si="6"/>
        <v>1939</v>
      </c>
      <c r="E30" s="79">
        <f t="shared" si="6"/>
        <v>30</v>
      </c>
      <c r="F30" s="78">
        <v>0</v>
      </c>
      <c r="G30" s="67">
        <f t="shared" si="6"/>
        <v>34</v>
      </c>
      <c r="H30" s="70"/>
      <c r="I30" s="80">
        <f>SUM(I22:I29)</f>
        <v>894</v>
      </c>
      <c r="J30" s="54">
        <f>SUM(J22:J29)</f>
        <v>45980</v>
      </c>
      <c r="K30" s="81">
        <f t="shared" ref="K30:M30" si="7">SUM(K22:K29)</f>
        <v>835</v>
      </c>
      <c r="L30" s="67">
        <f t="shared" si="7"/>
        <v>49</v>
      </c>
      <c r="M30" s="67">
        <f t="shared" si="7"/>
        <v>884</v>
      </c>
    </row>
    <row r="31" spans="2:15" x14ac:dyDescent="0.3">
      <c r="B31" s="15"/>
      <c r="C31" s="15"/>
      <c r="D31" s="31"/>
      <c r="E31" s="15"/>
      <c r="F31" s="15"/>
      <c r="G31" s="15"/>
      <c r="H31" s="15"/>
      <c r="I31" s="15"/>
      <c r="J31" s="15"/>
      <c r="K31" s="16"/>
      <c r="L31" s="15"/>
      <c r="M31" s="15"/>
    </row>
    <row r="32" spans="2:15" x14ac:dyDescent="0.3">
      <c r="B32" s="50"/>
      <c r="C32" s="50"/>
      <c r="D32" s="51"/>
      <c r="E32" s="50" t="s">
        <v>15</v>
      </c>
      <c r="F32" s="50"/>
      <c r="G32" s="50"/>
      <c r="H32" s="15" t="s">
        <v>15</v>
      </c>
      <c r="I32" s="15"/>
      <c r="J32" s="15"/>
      <c r="K32" s="16"/>
      <c r="L32" s="15"/>
      <c r="M32" s="15"/>
    </row>
    <row r="33" spans="2:13" ht="15.6" x14ac:dyDescent="0.3">
      <c r="B33" s="13"/>
      <c r="C33" s="13"/>
      <c r="D33" s="16" t="s">
        <v>15</v>
      </c>
      <c r="E33" s="13"/>
      <c r="F33" s="13" t="s">
        <v>15</v>
      </c>
      <c r="G33" s="13" t="s">
        <v>15</v>
      </c>
      <c r="H33" s="13"/>
      <c r="I33" s="13" t="s">
        <v>15</v>
      </c>
      <c r="J33" s="13"/>
      <c r="K33" s="14"/>
      <c r="L33" s="13"/>
      <c r="M33" s="13"/>
    </row>
    <row r="34" spans="2:13" ht="15.6" x14ac:dyDescent="0.3">
      <c r="B34" s="13"/>
      <c r="C34" s="13"/>
      <c r="D34" s="13"/>
      <c r="E34" s="13"/>
      <c r="F34" s="13"/>
      <c r="G34" s="13" t="s">
        <v>15</v>
      </c>
      <c r="H34" s="13"/>
      <c r="I34" s="13"/>
      <c r="J34" s="13"/>
      <c r="K34" s="14"/>
      <c r="L34" s="13" t="s">
        <v>15</v>
      </c>
      <c r="M34" s="13"/>
    </row>
    <row r="35" spans="2:13" ht="15.6" x14ac:dyDescent="0.3">
      <c r="E35" s="14"/>
    </row>
    <row r="36" spans="2:13" ht="15.6" x14ac:dyDescent="0.3">
      <c r="E36" s="14"/>
    </row>
    <row r="37" spans="2:13" ht="15.6" x14ac:dyDescent="0.3">
      <c r="E37" s="14"/>
    </row>
    <row r="38" spans="2:13" ht="15.6" x14ac:dyDescent="0.3">
      <c r="E38" s="14"/>
    </row>
    <row r="39" spans="2:13" ht="15.6" x14ac:dyDescent="0.3">
      <c r="E39" s="14"/>
    </row>
    <row r="40" spans="2:13" ht="15.6" x14ac:dyDescent="0.3">
      <c r="E40" s="14"/>
    </row>
    <row r="41" spans="2:13" ht="15.6" x14ac:dyDescent="0.3">
      <c r="E41" s="14"/>
    </row>
    <row r="42" spans="2:13" ht="15.6" x14ac:dyDescent="0.3">
      <c r="E42" s="14"/>
    </row>
    <row r="43" spans="2:13" ht="15.6" x14ac:dyDescent="0.3">
      <c r="E43" s="14"/>
    </row>
  </sheetData>
  <mergeCells count="11">
    <mergeCell ref="B3:M3"/>
    <mergeCell ref="B20:D20"/>
    <mergeCell ref="E20:G20"/>
    <mergeCell ref="I20:J20"/>
    <mergeCell ref="K20:M20"/>
    <mergeCell ref="B4:M4"/>
    <mergeCell ref="B5:M5"/>
    <mergeCell ref="B7:E7"/>
    <mergeCell ref="F7:H7"/>
    <mergeCell ref="I7:J7"/>
    <mergeCell ref="K7:M7"/>
  </mergeCells>
  <printOptions horizontalCentered="1" verticalCentered="1"/>
  <pageMargins left="0.7" right="0.7" top="0.75" bottom="0.75" header="0.3" footer="0.3"/>
  <pageSetup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49ACD-07AB-4280-BE04-6A4A2B5D5432}">
  <sheetPr>
    <pageSetUpPr fitToPage="1"/>
  </sheetPr>
  <dimension ref="B7:M55"/>
  <sheetViews>
    <sheetView workbookViewId="0">
      <selection activeCell="J5" sqref="J5"/>
    </sheetView>
  </sheetViews>
  <sheetFormatPr defaultColWidth="11.5546875" defaultRowHeight="14.4" x14ac:dyDescent="0.3"/>
  <cols>
    <col min="3" max="3" width="14" customWidth="1"/>
    <col min="4" max="4" width="19.21875" customWidth="1"/>
    <col min="5" max="5" width="15.88671875" customWidth="1"/>
    <col min="6" max="6" width="18.44140625" customWidth="1"/>
    <col min="10" max="10" width="17.5546875" customWidth="1"/>
  </cols>
  <sheetData>
    <row r="7" spans="2:13" ht="21" x14ac:dyDescent="0.3">
      <c r="B7" s="358" t="s">
        <v>50</v>
      </c>
      <c r="C7" s="358"/>
      <c r="D7" s="358"/>
      <c r="E7" s="358"/>
      <c r="F7" s="358"/>
      <c r="G7" s="358"/>
      <c r="H7" s="358"/>
      <c r="I7" s="358"/>
      <c r="J7" s="358"/>
      <c r="K7" s="97"/>
      <c r="L7" s="97"/>
      <c r="M7" s="97"/>
    </row>
    <row r="8" spans="2:13" ht="18" x14ac:dyDescent="0.35">
      <c r="B8" s="359" t="s">
        <v>51</v>
      </c>
      <c r="C8" s="359"/>
      <c r="D8" s="359"/>
      <c r="E8" s="359"/>
      <c r="F8" s="359"/>
      <c r="G8" s="359"/>
      <c r="H8" s="359"/>
      <c r="I8" s="359"/>
      <c r="J8" s="359"/>
      <c r="K8" s="98"/>
      <c r="L8" s="98"/>
      <c r="M8" s="98"/>
    </row>
    <row r="9" spans="2:13" ht="18" x14ac:dyDescent="0.35">
      <c r="B9" s="359" t="s">
        <v>52</v>
      </c>
      <c r="C9" s="359"/>
      <c r="D9" s="359"/>
      <c r="E9" s="359"/>
      <c r="F9" s="359"/>
      <c r="G9" s="359"/>
      <c r="H9" s="359"/>
      <c r="I9" s="359"/>
      <c r="J9" s="359"/>
      <c r="K9" s="98"/>
      <c r="L9" s="98"/>
      <c r="M9" s="98"/>
    </row>
    <row r="10" spans="2:13" ht="15" thickBot="1" x14ac:dyDescent="0.35"/>
    <row r="11" spans="2:13" ht="16.2" thickBot="1" x14ac:dyDescent="0.35">
      <c r="B11" s="338" t="s">
        <v>53</v>
      </c>
      <c r="C11" s="339"/>
      <c r="D11" s="339"/>
      <c r="E11" s="339"/>
      <c r="F11" s="339"/>
      <c r="G11" s="339"/>
      <c r="H11" s="339"/>
      <c r="I11" s="339"/>
      <c r="J11" s="340"/>
    </row>
    <row r="12" spans="2:13" ht="16.2" thickBot="1" x14ac:dyDescent="0.35">
      <c r="B12" s="360" t="s">
        <v>54</v>
      </c>
      <c r="C12" s="362" t="s">
        <v>55</v>
      </c>
      <c r="D12" s="362" t="s">
        <v>56</v>
      </c>
      <c r="E12" s="362" t="s">
        <v>57</v>
      </c>
      <c r="F12" s="362" t="s">
        <v>58</v>
      </c>
      <c r="G12" s="362" t="s">
        <v>59</v>
      </c>
      <c r="H12" s="338" t="s">
        <v>0</v>
      </c>
      <c r="I12" s="339"/>
      <c r="J12" s="340"/>
    </row>
    <row r="13" spans="2:13" ht="27" thickBot="1" x14ac:dyDescent="0.35">
      <c r="B13" s="361"/>
      <c r="C13" s="363"/>
      <c r="D13" s="364"/>
      <c r="E13" s="364"/>
      <c r="F13" s="364"/>
      <c r="G13" s="364"/>
      <c r="H13" s="100" t="s">
        <v>4</v>
      </c>
      <c r="I13" s="101" t="s">
        <v>5</v>
      </c>
      <c r="J13" s="99" t="s">
        <v>60</v>
      </c>
    </row>
    <row r="14" spans="2:13" ht="15.6" x14ac:dyDescent="0.3">
      <c r="B14" s="102">
        <v>1</v>
      </c>
      <c r="C14" s="103" t="s">
        <v>61</v>
      </c>
      <c r="D14" s="196">
        <v>1</v>
      </c>
      <c r="E14" s="197">
        <v>0</v>
      </c>
      <c r="F14" s="198">
        <v>0</v>
      </c>
      <c r="G14" s="197">
        <v>0</v>
      </c>
      <c r="H14" s="199">
        <v>0</v>
      </c>
      <c r="I14" s="200">
        <v>1</v>
      </c>
      <c r="J14" s="201">
        <v>1</v>
      </c>
    </row>
    <row r="15" spans="2:13" ht="15.6" x14ac:dyDescent="0.3">
      <c r="B15" s="104">
        <v>2</v>
      </c>
      <c r="C15" s="105" t="s">
        <v>8</v>
      </c>
      <c r="D15" s="202">
        <v>3</v>
      </c>
      <c r="E15" s="203">
        <v>0</v>
      </c>
      <c r="F15" s="204">
        <v>0</v>
      </c>
      <c r="G15" s="203">
        <v>0</v>
      </c>
      <c r="H15" s="205">
        <v>3</v>
      </c>
      <c r="I15" s="206">
        <v>0</v>
      </c>
      <c r="J15" s="207">
        <v>3</v>
      </c>
    </row>
    <row r="16" spans="2:13" ht="15.6" x14ac:dyDescent="0.3">
      <c r="B16" s="104">
        <v>3</v>
      </c>
      <c r="C16" s="105" t="s">
        <v>9</v>
      </c>
      <c r="D16" s="202">
        <v>0</v>
      </c>
      <c r="E16" s="203">
        <v>0</v>
      </c>
      <c r="F16" s="204">
        <v>0</v>
      </c>
      <c r="G16" s="203">
        <v>0</v>
      </c>
      <c r="H16" s="205">
        <v>0</v>
      </c>
      <c r="I16" s="206">
        <v>0</v>
      </c>
      <c r="J16" s="207">
        <v>0</v>
      </c>
    </row>
    <row r="17" spans="2:13" ht="15.6" x14ac:dyDescent="0.3">
      <c r="B17" s="104">
        <v>4</v>
      </c>
      <c r="C17" s="106" t="s">
        <v>10</v>
      </c>
      <c r="D17" s="202">
        <v>3</v>
      </c>
      <c r="E17" s="203">
        <v>0</v>
      </c>
      <c r="F17" s="204">
        <v>0</v>
      </c>
      <c r="G17" s="203">
        <v>0</v>
      </c>
      <c r="H17" s="208">
        <v>3</v>
      </c>
      <c r="I17" s="206">
        <v>0</v>
      </c>
      <c r="J17" s="207">
        <v>1</v>
      </c>
    </row>
    <row r="18" spans="2:13" ht="15.6" x14ac:dyDescent="0.3">
      <c r="B18" s="107">
        <v>5</v>
      </c>
      <c r="C18" s="105" t="s">
        <v>11</v>
      </c>
      <c r="D18" s="202">
        <v>10</v>
      </c>
      <c r="E18" s="203">
        <v>0</v>
      </c>
      <c r="F18" s="204">
        <v>0</v>
      </c>
      <c r="G18" s="203">
        <v>0</v>
      </c>
      <c r="H18" s="208">
        <v>10</v>
      </c>
      <c r="I18" s="206">
        <v>0</v>
      </c>
      <c r="J18" s="207">
        <f>H18+I18</f>
        <v>10</v>
      </c>
    </row>
    <row r="19" spans="2:13" ht="15.6" x14ac:dyDescent="0.3">
      <c r="B19" s="108">
        <v>6</v>
      </c>
      <c r="C19" s="109" t="s">
        <v>12</v>
      </c>
      <c r="D19" s="202">
        <v>14</v>
      </c>
      <c r="E19" s="203">
        <v>0</v>
      </c>
      <c r="F19" s="204">
        <v>0</v>
      </c>
      <c r="G19" s="203">
        <v>0</v>
      </c>
      <c r="H19" s="205">
        <v>10</v>
      </c>
      <c r="I19" s="206">
        <v>4</v>
      </c>
      <c r="J19" s="207">
        <v>14</v>
      </c>
    </row>
    <row r="20" spans="2:13" ht="15.6" x14ac:dyDescent="0.3">
      <c r="B20" s="108">
        <v>7</v>
      </c>
      <c r="C20" s="109" t="s">
        <v>13</v>
      </c>
      <c r="D20" s="202">
        <v>0</v>
      </c>
      <c r="E20" s="203">
        <v>0</v>
      </c>
      <c r="F20" s="209">
        <v>0</v>
      </c>
      <c r="G20" s="203">
        <v>50</v>
      </c>
      <c r="H20" s="210">
        <v>43</v>
      </c>
      <c r="I20" s="211">
        <v>7</v>
      </c>
      <c r="J20" s="207">
        <f>H20+I20</f>
        <v>50</v>
      </c>
    </row>
    <row r="21" spans="2:13" ht="16.2" thickBot="1" x14ac:dyDescent="0.35">
      <c r="B21" s="111">
        <v>8</v>
      </c>
      <c r="C21" s="112" t="s">
        <v>14</v>
      </c>
      <c r="D21" s="212">
        <v>0</v>
      </c>
      <c r="E21" s="213">
        <v>0</v>
      </c>
      <c r="F21" s="214">
        <v>0</v>
      </c>
      <c r="G21" s="213">
        <v>0</v>
      </c>
      <c r="H21" s="215">
        <v>0</v>
      </c>
      <c r="I21" s="216">
        <v>0</v>
      </c>
      <c r="J21" s="217">
        <v>0</v>
      </c>
    </row>
    <row r="22" spans="2:13" ht="18" thickBot="1" x14ac:dyDescent="0.35">
      <c r="B22" s="341" t="s">
        <v>6</v>
      </c>
      <c r="C22" s="342"/>
      <c r="D22" s="218">
        <f>SUM(D14:D21)</f>
        <v>31</v>
      </c>
      <c r="E22" s="219">
        <v>0</v>
      </c>
      <c r="F22" s="219">
        <f>SUM(F14:F21)</f>
        <v>0</v>
      </c>
      <c r="G22" s="219">
        <f>SUM(G14:G21)</f>
        <v>50</v>
      </c>
      <c r="H22" s="220">
        <f>SUM(H14:H21)</f>
        <v>69</v>
      </c>
      <c r="I22" s="221">
        <f>SUM(I14:I21)</f>
        <v>12</v>
      </c>
      <c r="J22" s="222">
        <f t="shared" ref="J22" si="0">H22+I22</f>
        <v>81</v>
      </c>
    </row>
    <row r="23" spans="2:13" x14ac:dyDescent="0.3">
      <c r="B23" s="113"/>
      <c r="C23" s="113"/>
      <c r="D23" s="113"/>
    </row>
    <row r="24" spans="2:13" ht="15.6" x14ac:dyDescent="0.3">
      <c r="B24" s="114" t="s">
        <v>62</v>
      </c>
      <c r="C24" s="115"/>
      <c r="D24" s="116"/>
      <c r="E24" s="116"/>
      <c r="F24" s="116"/>
      <c r="G24" s="116"/>
      <c r="H24" s="116"/>
      <c r="I24" s="116"/>
      <c r="J24" s="116"/>
    </row>
    <row r="25" spans="2:13" ht="15.6" x14ac:dyDescent="0.3">
      <c r="B25" s="114" t="s">
        <v>63</v>
      </c>
      <c r="C25" s="115"/>
      <c r="D25" s="116"/>
      <c r="E25" s="116"/>
      <c r="F25" s="116"/>
      <c r="G25" s="116"/>
      <c r="H25" s="116"/>
      <c r="I25" s="116"/>
      <c r="J25" s="116"/>
    </row>
    <row r="26" spans="2:13" ht="15.6" x14ac:dyDescent="0.3">
      <c r="B26" s="114" t="s">
        <v>64</v>
      </c>
      <c r="C26" s="115"/>
      <c r="D26" s="116"/>
      <c r="E26" s="116"/>
      <c r="F26" s="116"/>
      <c r="G26" s="116"/>
      <c r="H26" s="116"/>
      <c r="I26" s="116"/>
      <c r="J26" s="116"/>
    </row>
    <row r="27" spans="2:13" ht="15" thickBot="1" x14ac:dyDescent="0.35"/>
    <row r="28" spans="2:13" ht="16.2" thickBot="1" x14ac:dyDescent="0.35">
      <c r="B28" s="343" t="s">
        <v>65</v>
      </c>
      <c r="C28" s="344"/>
      <c r="D28" s="344"/>
      <c r="E28" s="344"/>
      <c r="F28" s="344"/>
      <c r="G28" s="344"/>
      <c r="H28" s="344"/>
      <c r="I28" s="344"/>
      <c r="J28" s="344"/>
      <c r="K28" s="344"/>
      <c r="L28" s="344"/>
      <c r="M28" s="345"/>
    </row>
    <row r="29" spans="2:13" ht="43.8" thickBot="1" x14ac:dyDescent="0.35">
      <c r="B29" s="117" t="s">
        <v>54</v>
      </c>
      <c r="C29" s="118" t="s">
        <v>66</v>
      </c>
      <c r="D29" s="346" t="s">
        <v>67</v>
      </c>
      <c r="E29" s="347"/>
      <c r="F29" s="119" t="s">
        <v>68</v>
      </c>
      <c r="G29" s="348" t="s">
        <v>69</v>
      </c>
      <c r="H29" s="349"/>
      <c r="I29" s="350"/>
      <c r="J29" s="119" t="s">
        <v>70</v>
      </c>
      <c r="K29" s="120" t="s">
        <v>71</v>
      </c>
      <c r="L29" s="121" t="s">
        <v>72</v>
      </c>
      <c r="M29" s="119" t="s">
        <v>73</v>
      </c>
    </row>
    <row r="30" spans="2:13" ht="16.2" thickBot="1" x14ac:dyDescent="0.35">
      <c r="B30" s="122">
        <v>1</v>
      </c>
      <c r="C30" s="351" t="s">
        <v>12</v>
      </c>
      <c r="D30" s="353" t="s">
        <v>74</v>
      </c>
      <c r="E30" s="354"/>
      <c r="F30" s="123" t="s">
        <v>75</v>
      </c>
      <c r="G30" s="355" t="s">
        <v>76</v>
      </c>
      <c r="H30" s="356"/>
      <c r="I30" s="357"/>
      <c r="J30" s="124" t="s">
        <v>77</v>
      </c>
      <c r="K30" s="125">
        <v>1</v>
      </c>
      <c r="L30" s="126"/>
      <c r="M30" s="125" t="s">
        <v>78</v>
      </c>
    </row>
    <row r="31" spans="2:13" ht="16.2" thickBot="1" x14ac:dyDescent="0.35">
      <c r="B31" s="127">
        <v>2</v>
      </c>
      <c r="C31" s="352"/>
      <c r="D31" s="314" t="s">
        <v>79</v>
      </c>
      <c r="E31" s="315"/>
      <c r="F31" s="128" t="s">
        <v>80</v>
      </c>
      <c r="G31" s="335" t="s">
        <v>81</v>
      </c>
      <c r="H31" s="336"/>
      <c r="I31" s="337"/>
      <c r="J31" s="124" t="s">
        <v>77</v>
      </c>
      <c r="K31" s="129">
        <v>1</v>
      </c>
      <c r="L31" s="130"/>
      <c r="M31" s="129" t="s">
        <v>78</v>
      </c>
    </row>
    <row r="32" spans="2:13" ht="16.2" thickBot="1" x14ac:dyDescent="0.35">
      <c r="B32" s="127">
        <v>3</v>
      </c>
      <c r="C32" s="352"/>
      <c r="D32" s="314" t="s">
        <v>82</v>
      </c>
      <c r="E32" s="315"/>
      <c r="F32" s="128" t="s">
        <v>83</v>
      </c>
      <c r="G32" s="335" t="s">
        <v>84</v>
      </c>
      <c r="H32" s="336"/>
      <c r="I32" s="337"/>
      <c r="J32" s="124" t="s">
        <v>85</v>
      </c>
      <c r="K32" s="129">
        <v>1</v>
      </c>
      <c r="L32" s="130"/>
      <c r="M32" s="129" t="s">
        <v>78</v>
      </c>
    </row>
    <row r="33" spans="2:13" ht="16.2" thickBot="1" x14ac:dyDescent="0.35">
      <c r="B33" s="127">
        <v>4</v>
      </c>
      <c r="C33" s="352"/>
      <c r="D33" s="322" t="s">
        <v>86</v>
      </c>
      <c r="E33" s="323"/>
      <c r="F33" s="131" t="s">
        <v>87</v>
      </c>
      <c r="G33" s="335" t="s">
        <v>88</v>
      </c>
      <c r="H33" s="336"/>
      <c r="I33" s="337"/>
      <c r="J33" s="124" t="s">
        <v>89</v>
      </c>
      <c r="K33" s="129">
        <v>1</v>
      </c>
      <c r="L33" s="130"/>
      <c r="M33" s="129" t="s">
        <v>78</v>
      </c>
    </row>
    <row r="34" spans="2:13" ht="16.2" thickBot="1" x14ac:dyDescent="0.35">
      <c r="B34" s="127">
        <v>5</v>
      </c>
      <c r="C34" s="352"/>
      <c r="D34" s="322" t="s">
        <v>90</v>
      </c>
      <c r="E34" s="323"/>
      <c r="F34" s="131" t="s">
        <v>91</v>
      </c>
      <c r="G34" s="335" t="s">
        <v>92</v>
      </c>
      <c r="H34" s="336"/>
      <c r="I34" s="337"/>
      <c r="J34" s="124" t="s">
        <v>77</v>
      </c>
      <c r="K34" s="129">
        <v>1</v>
      </c>
      <c r="L34" s="130"/>
      <c r="M34" s="129" t="s">
        <v>78</v>
      </c>
    </row>
    <row r="35" spans="2:13" ht="16.2" thickBot="1" x14ac:dyDescent="0.35">
      <c r="B35" s="127">
        <v>6</v>
      </c>
      <c r="C35" s="352"/>
      <c r="D35" s="322" t="s">
        <v>93</v>
      </c>
      <c r="E35" s="323"/>
      <c r="F35" s="131" t="s">
        <v>94</v>
      </c>
      <c r="G35" s="335" t="s">
        <v>95</v>
      </c>
      <c r="H35" s="336"/>
      <c r="I35" s="337"/>
      <c r="J35" s="124" t="s">
        <v>77</v>
      </c>
      <c r="K35" s="129">
        <v>1</v>
      </c>
      <c r="L35" s="130"/>
      <c r="M35" s="129" t="s">
        <v>78</v>
      </c>
    </row>
    <row r="36" spans="2:13" ht="16.2" thickBot="1" x14ac:dyDescent="0.35">
      <c r="B36" s="127">
        <v>7</v>
      </c>
      <c r="C36" s="352"/>
      <c r="D36" s="322" t="s">
        <v>96</v>
      </c>
      <c r="E36" s="323"/>
      <c r="F36" s="131" t="s">
        <v>97</v>
      </c>
      <c r="G36" s="335" t="s">
        <v>98</v>
      </c>
      <c r="H36" s="336"/>
      <c r="I36" s="337"/>
      <c r="J36" s="124" t="s">
        <v>89</v>
      </c>
      <c r="K36" s="129">
        <v>1</v>
      </c>
      <c r="L36" s="130"/>
      <c r="M36" s="129" t="s">
        <v>78</v>
      </c>
    </row>
    <row r="37" spans="2:13" ht="16.2" thickBot="1" x14ac:dyDescent="0.35">
      <c r="B37" s="127">
        <v>8</v>
      </c>
      <c r="C37" s="352"/>
      <c r="D37" s="322" t="s">
        <v>99</v>
      </c>
      <c r="E37" s="323"/>
      <c r="F37" s="131" t="s">
        <v>100</v>
      </c>
      <c r="G37" s="335" t="s">
        <v>101</v>
      </c>
      <c r="H37" s="336"/>
      <c r="I37" s="337"/>
      <c r="J37" s="124" t="s">
        <v>77</v>
      </c>
      <c r="K37" s="129">
        <v>1</v>
      </c>
      <c r="L37" s="130"/>
      <c r="M37" s="129" t="s">
        <v>78</v>
      </c>
    </row>
    <row r="38" spans="2:13" ht="16.2" thickBot="1" x14ac:dyDescent="0.35">
      <c r="B38" s="127">
        <v>9</v>
      </c>
      <c r="C38" s="352"/>
      <c r="D38" s="322" t="s">
        <v>102</v>
      </c>
      <c r="E38" s="323"/>
      <c r="F38" s="131" t="s">
        <v>103</v>
      </c>
      <c r="G38" s="335" t="s">
        <v>104</v>
      </c>
      <c r="H38" s="336"/>
      <c r="I38" s="337"/>
      <c r="J38" s="124" t="s">
        <v>89</v>
      </c>
      <c r="K38" s="129">
        <v>1</v>
      </c>
      <c r="L38" s="130"/>
      <c r="M38" s="129" t="s">
        <v>78</v>
      </c>
    </row>
    <row r="39" spans="2:13" ht="16.2" thickBot="1" x14ac:dyDescent="0.35">
      <c r="B39" s="127">
        <v>10</v>
      </c>
      <c r="C39" s="352"/>
      <c r="D39" s="322" t="s">
        <v>105</v>
      </c>
      <c r="E39" s="323"/>
      <c r="F39" s="131" t="s">
        <v>106</v>
      </c>
      <c r="G39" s="335" t="s">
        <v>88</v>
      </c>
      <c r="H39" s="336"/>
      <c r="I39" s="337"/>
      <c r="J39" s="124" t="s">
        <v>107</v>
      </c>
      <c r="K39" s="129">
        <v>1</v>
      </c>
      <c r="L39" s="130"/>
      <c r="M39" s="129" t="s">
        <v>78</v>
      </c>
    </row>
    <row r="40" spans="2:13" ht="16.2" thickBot="1" x14ac:dyDescent="0.35">
      <c r="B40" s="127">
        <v>11</v>
      </c>
      <c r="C40" s="352"/>
      <c r="D40" s="322" t="s">
        <v>108</v>
      </c>
      <c r="E40" s="323"/>
      <c r="F40" s="131" t="s">
        <v>109</v>
      </c>
      <c r="G40" s="335" t="s">
        <v>101</v>
      </c>
      <c r="H40" s="336"/>
      <c r="I40" s="337"/>
      <c r="J40" s="124" t="s">
        <v>77</v>
      </c>
      <c r="K40" s="129">
        <v>1</v>
      </c>
      <c r="L40" s="130"/>
      <c r="M40" s="129" t="s">
        <v>78</v>
      </c>
    </row>
    <row r="41" spans="2:13" ht="16.2" thickBot="1" x14ac:dyDescent="0.35">
      <c r="B41" s="127">
        <v>12</v>
      </c>
      <c r="C41" s="352"/>
      <c r="D41" s="322" t="s">
        <v>110</v>
      </c>
      <c r="E41" s="323"/>
      <c r="F41" s="131" t="s">
        <v>111</v>
      </c>
      <c r="G41" s="324" t="s">
        <v>112</v>
      </c>
      <c r="H41" s="325"/>
      <c r="I41" s="326"/>
      <c r="J41" s="124" t="s">
        <v>77</v>
      </c>
      <c r="K41" s="129">
        <v>1</v>
      </c>
      <c r="L41" s="130"/>
      <c r="M41" s="129" t="s">
        <v>78</v>
      </c>
    </row>
    <row r="42" spans="2:13" ht="16.2" thickBot="1" x14ac:dyDescent="0.35">
      <c r="B42" s="127">
        <v>13</v>
      </c>
      <c r="C42" s="352"/>
      <c r="D42" s="322" t="s">
        <v>113</v>
      </c>
      <c r="E42" s="323"/>
      <c r="F42" s="131" t="s">
        <v>114</v>
      </c>
      <c r="G42" s="327" t="s">
        <v>76</v>
      </c>
      <c r="H42" s="328"/>
      <c r="I42" s="329"/>
      <c r="J42" s="124" t="s">
        <v>115</v>
      </c>
      <c r="K42" s="129">
        <v>1</v>
      </c>
      <c r="L42" s="130"/>
      <c r="M42" s="129" t="s">
        <v>78</v>
      </c>
    </row>
    <row r="43" spans="2:13" ht="16.2" thickBot="1" x14ac:dyDescent="0.35">
      <c r="B43" s="127">
        <v>14</v>
      </c>
      <c r="C43" s="352"/>
      <c r="D43" s="330" t="s">
        <v>116</v>
      </c>
      <c r="E43" s="331"/>
      <c r="F43" s="132" t="s">
        <v>117</v>
      </c>
      <c r="G43" s="332" t="s">
        <v>118</v>
      </c>
      <c r="H43" s="333"/>
      <c r="I43" s="334"/>
      <c r="J43" s="133" t="s">
        <v>89</v>
      </c>
      <c r="K43" s="134">
        <v>1</v>
      </c>
      <c r="L43" s="135"/>
      <c r="M43" s="134" t="s">
        <v>78</v>
      </c>
    </row>
    <row r="44" spans="2:13" ht="18.600000000000001" thickBot="1" x14ac:dyDescent="0.35">
      <c r="B44" s="136">
        <v>15</v>
      </c>
      <c r="C44" s="137" t="s">
        <v>119</v>
      </c>
      <c r="D44" s="303" t="s">
        <v>120</v>
      </c>
      <c r="E44" s="304"/>
      <c r="F44" s="138" t="s">
        <v>121</v>
      </c>
      <c r="G44" s="305" t="s">
        <v>122</v>
      </c>
      <c r="H44" s="305"/>
      <c r="I44" s="305"/>
      <c r="J44" s="139" t="s">
        <v>123</v>
      </c>
      <c r="K44" s="140">
        <v>1</v>
      </c>
      <c r="L44" s="136" t="s">
        <v>78</v>
      </c>
      <c r="M44" s="141"/>
    </row>
    <row r="45" spans="2:13" ht="31.8" thickBot="1" x14ac:dyDescent="0.35">
      <c r="B45" s="142">
        <v>16</v>
      </c>
      <c r="C45" s="143" t="s">
        <v>8</v>
      </c>
      <c r="D45" s="318" t="s">
        <v>124</v>
      </c>
      <c r="E45" s="319"/>
      <c r="F45" s="144" t="s">
        <v>121</v>
      </c>
      <c r="G45" s="320" t="s">
        <v>125</v>
      </c>
      <c r="H45" s="320"/>
      <c r="I45" s="321"/>
      <c r="J45" s="145" t="s">
        <v>126</v>
      </c>
      <c r="K45" s="146">
        <v>3</v>
      </c>
      <c r="L45" s="147" t="s">
        <v>78</v>
      </c>
      <c r="M45" s="148"/>
    </row>
    <row r="46" spans="2:13" ht="16.2" thickBot="1" x14ac:dyDescent="0.35">
      <c r="B46" s="136">
        <v>17</v>
      </c>
      <c r="C46" s="149" t="s">
        <v>10</v>
      </c>
      <c r="D46" s="303" t="s">
        <v>127</v>
      </c>
      <c r="E46" s="304"/>
      <c r="F46" s="138" t="s">
        <v>121</v>
      </c>
      <c r="G46" s="305" t="s">
        <v>128</v>
      </c>
      <c r="H46" s="305"/>
      <c r="I46" s="306"/>
      <c r="J46" s="139" t="s">
        <v>85</v>
      </c>
      <c r="K46" s="140">
        <v>3</v>
      </c>
      <c r="L46" s="136"/>
      <c r="M46" s="141" t="s">
        <v>78</v>
      </c>
    </row>
    <row r="47" spans="2:13" ht="16.2" thickBot="1" x14ac:dyDescent="0.35">
      <c r="B47" s="150">
        <v>18</v>
      </c>
      <c r="C47" s="307" t="s">
        <v>11</v>
      </c>
      <c r="D47" s="310" t="s">
        <v>129</v>
      </c>
      <c r="E47" s="311"/>
      <c r="F47" s="138" t="s">
        <v>121</v>
      </c>
      <c r="G47" s="312" t="s">
        <v>130</v>
      </c>
      <c r="H47" s="312"/>
      <c r="I47" s="313"/>
      <c r="J47" s="151" t="s">
        <v>123</v>
      </c>
      <c r="K47" s="152">
        <v>2</v>
      </c>
      <c r="L47" s="122"/>
      <c r="M47" s="153" t="s">
        <v>78</v>
      </c>
    </row>
    <row r="48" spans="2:13" ht="16.2" thickBot="1" x14ac:dyDescent="0.35">
      <c r="B48" s="127">
        <v>19</v>
      </c>
      <c r="C48" s="308"/>
      <c r="D48" s="314" t="s">
        <v>131</v>
      </c>
      <c r="E48" s="315"/>
      <c r="F48" s="138" t="s">
        <v>121</v>
      </c>
      <c r="G48" s="293" t="s">
        <v>132</v>
      </c>
      <c r="H48" s="293"/>
      <c r="I48" s="294"/>
      <c r="J48" s="154" t="s">
        <v>123</v>
      </c>
      <c r="K48" s="155">
        <v>2</v>
      </c>
      <c r="L48" s="127"/>
      <c r="M48" s="156" t="s">
        <v>78</v>
      </c>
    </row>
    <row r="49" spans="2:13" ht="16.2" thickBot="1" x14ac:dyDescent="0.35">
      <c r="B49" s="127">
        <v>20</v>
      </c>
      <c r="C49" s="308"/>
      <c r="D49" s="295" t="s">
        <v>133</v>
      </c>
      <c r="E49" s="296"/>
      <c r="F49" s="138" t="s">
        <v>121</v>
      </c>
      <c r="G49" s="316" t="s">
        <v>134</v>
      </c>
      <c r="H49" s="316"/>
      <c r="I49" s="317"/>
      <c r="J49" s="154" t="s">
        <v>85</v>
      </c>
      <c r="K49" s="155">
        <v>1</v>
      </c>
      <c r="L49" s="127"/>
      <c r="M49" s="156" t="s">
        <v>78</v>
      </c>
    </row>
    <row r="50" spans="2:13" ht="16.2" thickBot="1" x14ac:dyDescent="0.35">
      <c r="B50" s="127">
        <v>21</v>
      </c>
      <c r="C50" s="308"/>
      <c r="D50" s="295" t="s">
        <v>135</v>
      </c>
      <c r="E50" s="296"/>
      <c r="F50" s="138" t="s">
        <v>121</v>
      </c>
      <c r="G50" s="293" t="s">
        <v>136</v>
      </c>
      <c r="H50" s="293"/>
      <c r="I50" s="294"/>
      <c r="J50" s="154" t="s">
        <v>85</v>
      </c>
      <c r="K50" s="157">
        <v>1</v>
      </c>
      <c r="L50" s="127"/>
      <c r="M50" s="156" t="s">
        <v>78</v>
      </c>
    </row>
    <row r="51" spans="2:13" ht="16.2" thickBot="1" x14ac:dyDescent="0.35">
      <c r="B51" s="127">
        <v>22</v>
      </c>
      <c r="C51" s="308"/>
      <c r="D51" s="314" t="s">
        <v>137</v>
      </c>
      <c r="E51" s="315"/>
      <c r="F51" s="138" t="s">
        <v>121</v>
      </c>
      <c r="G51" s="293" t="s">
        <v>138</v>
      </c>
      <c r="H51" s="293"/>
      <c r="I51" s="294"/>
      <c r="J51" s="154" t="s">
        <v>139</v>
      </c>
      <c r="K51" s="157">
        <v>2</v>
      </c>
      <c r="L51" s="127"/>
      <c r="M51" s="156" t="s">
        <v>78</v>
      </c>
    </row>
    <row r="52" spans="2:13" ht="16.2" thickBot="1" x14ac:dyDescent="0.35">
      <c r="B52" s="127">
        <v>23</v>
      </c>
      <c r="C52" s="308"/>
      <c r="D52" s="295" t="s">
        <v>140</v>
      </c>
      <c r="E52" s="296"/>
      <c r="F52" s="138" t="s">
        <v>121</v>
      </c>
      <c r="G52" s="297" t="s">
        <v>141</v>
      </c>
      <c r="H52" s="297"/>
      <c r="I52" s="298"/>
      <c r="J52" s="154" t="s">
        <v>85</v>
      </c>
      <c r="K52" s="157">
        <v>1</v>
      </c>
      <c r="L52" s="127"/>
      <c r="M52" s="156" t="s">
        <v>78</v>
      </c>
    </row>
    <row r="53" spans="2:13" ht="16.2" thickBot="1" x14ac:dyDescent="0.35">
      <c r="B53" s="158">
        <v>24</v>
      </c>
      <c r="C53" s="309"/>
      <c r="D53" s="299" t="s">
        <v>142</v>
      </c>
      <c r="E53" s="300"/>
      <c r="F53" s="138" t="s">
        <v>121</v>
      </c>
      <c r="G53" s="301" t="s">
        <v>141</v>
      </c>
      <c r="H53" s="301"/>
      <c r="I53" s="302"/>
      <c r="J53" s="159" t="s">
        <v>123</v>
      </c>
      <c r="K53" s="160">
        <v>1</v>
      </c>
      <c r="L53" s="161"/>
      <c r="M53" s="162" t="s">
        <v>78</v>
      </c>
    </row>
    <row r="54" spans="2:13" ht="31.8" thickBot="1" x14ac:dyDescent="0.35">
      <c r="B54" s="136">
        <v>25</v>
      </c>
      <c r="C54" s="163" t="s">
        <v>13</v>
      </c>
      <c r="D54" s="303" t="s">
        <v>143</v>
      </c>
      <c r="E54" s="304"/>
      <c r="F54" s="138" t="s">
        <v>121</v>
      </c>
      <c r="G54" s="305" t="s">
        <v>144</v>
      </c>
      <c r="H54" s="305"/>
      <c r="I54" s="306"/>
      <c r="J54" s="139" t="s">
        <v>145</v>
      </c>
      <c r="K54" s="164">
        <v>50</v>
      </c>
      <c r="L54" s="136" t="s">
        <v>78</v>
      </c>
      <c r="M54" s="165"/>
    </row>
    <row r="55" spans="2:13" ht="18.600000000000001" thickBot="1" x14ac:dyDescent="0.4">
      <c r="B55" s="82"/>
      <c r="C55" s="166"/>
      <c r="D55" s="167"/>
      <c r="E55" s="167"/>
      <c r="H55" s="167"/>
      <c r="I55" s="167"/>
      <c r="J55" s="168"/>
      <c r="K55" s="169">
        <f>SUM(K30:K54)</f>
        <v>81</v>
      </c>
      <c r="L55" s="82"/>
      <c r="M55" s="1"/>
    </row>
  </sheetData>
  <mergeCells count="67">
    <mergeCell ref="B7:J7"/>
    <mergeCell ref="B8:J8"/>
    <mergeCell ref="B9:J9"/>
    <mergeCell ref="B11:J11"/>
    <mergeCell ref="B12:B13"/>
    <mergeCell ref="C12:C13"/>
    <mergeCell ref="D12:D13"/>
    <mergeCell ref="E12:E13"/>
    <mergeCell ref="F12:F13"/>
    <mergeCell ref="G12:G13"/>
    <mergeCell ref="C30:C43"/>
    <mergeCell ref="D30:E30"/>
    <mergeCell ref="G30:I30"/>
    <mergeCell ref="D31:E31"/>
    <mergeCell ref="G31:I31"/>
    <mergeCell ref="H12:J12"/>
    <mergeCell ref="B22:C22"/>
    <mergeCell ref="B28:M28"/>
    <mergeCell ref="D29:E29"/>
    <mergeCell ref="G29:I29"/>
    <mergeCell ref="D32:E32"/>
    <mergeCell ref="G32:I32"/>
    <mergeCell ref="D33:E33"/>
    <mergeCell ref="G33:I33"/>
    <mergeCell ref="D34:E34"/>
    <mergeCell ref="G34:I34"/>
    <mergeCell ref="D35:E35"/>
    <mergeCell ref="G35:I35"/>
    <mergeCell ref="D36:E36"/>
    <mergeCell ref="G36:I36"/>
    <mergeCell ref="D37:E37"/>
    <mergeCell ref="G37:I37"/>
    <mergeCell ref="D38:E38"/>
    <mergeCell ref="G38:I38"/>
    <mergeCell ref="D39:E39"/>
    <mergeCell ref="G39:I39"/>
    <mergeCell ref="D40:E40"/>
    <mergeCell ref="G40:I40"/>
    <mergeCell ref="D41:E41"/>
    <mergeCell ref="G41:I41"/>
    <mergeCell ref="D42:E42"/>
    <mergeCell ref="G42:I42"/>
    <mergeCell ref="D43:E43"/>
    <mergeCell ref="G43:I43"/>
    <mergeCell ref="D44:E44"/>
    <mergeCell ref="G44:I44"/>
    <mergeCell ref="D45:E45"/>
    <mergeCell ref="G45:I45"/>
    <mergeCell ref="D46:E46"/>
    <mergeCell ref="G46:I46"/>
    <mergeCell ref="D54:E54"/>
    <mergeCell ref="G54:I54"/>
    <mergeCell ref="C47:C53"/>
    <mergeCell ref="D47:E47"/>
    <mergeCell ref="G47:I47"/>
    <mergeCell ref="D48:E48"/>
    <mergeCell ref="G48:I48"/>
    <mergeCell ref="D49:E49"/>
    <mergeCell ref="G49:I49"/>
    <mergeCell ref="D50:E50"/>
    <mergeCell ref="G50:I50"/>
    <mergeCell ref="D51:E51"/>
    <mergeCell ref="G51:I51"/>
    <mergeCell ref="D52:E52"/>
    <mergeCell ref="G52:I52"/>
    <mergeCell ref="D53:E53"/>
    <mergeCell ref="G53:I53"/>
  </mergeCells>
  <pageMargins left="0.7" right="0.7" top="0.75" bottom="0.75" header="0.3" footer="0.3"/>
  <pageSetup scale="5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61768-9E29-466C-B6F8-AE93EE98AB51}">
  <sheetPr>
    <pageSetUpPr fitToPage="1"/>
  </sheetPr>
  <dimension ref="A5:AL18"/>
  <sheetViews>
    <sheetView workbookViewId="0">
      <selection activeCell="V4" sqref="V4"/>
    </sheetView>
  </sheetViews>
  <sheetFormatPr defaultColWidth="11.5546875" defaultRowHeight="14.4" x14ac:dyDescent="0.3"/>
  <cols>
    <col min="1" max="1" width="3.6640625" customWidth="1"/>
    <col min="2" max="2" width="17.33203125" customWidth="1"/>
    <col min="3" max="3" width="11.109375" customWidth="1"/>
    <col min="4" max="4" width="7.88671875" customWidth="1"/>
    <col min="5" max="5" width="6.6640625" customWidth="1"/>
    <col min="6" max="6" width="8.21875" customWidth="1"/>
    <col min="7" max="8" width="7.77734375" customWidth="1"/>
    <col min="9" max="9" width="8" customWidth="1"/>
    <col min="10" max="10" width="8.33203125" customWidth="1"/>
    <col min="11" max="11" width="9.109375" customWidth="1"/>
    <col min="12" max="12" width="8.33203125" customWidth="1"/>
    <col min="13" max="13" width="8.21875" customWidth="1"/>
    <col min="14" max="14" width="9.33203125" customWidth="1"/>
    <col min="15" max="15" width="9" customWidth="1"/>
    <col min="16" max="16" width="7.6640625" customWidth="1"/>
    <col min="17" max="17" width="8.109375" customWidth="1"/>
    <col min="18" max="18" width="8.44140625" customWidth="1"/>
    <col min="19" max="19" width="9.77734375" customWidth="1"/>
    <col min="20" max="20" width="8.21875" customWidth="1"/>
    <col min="21" max="21" width="7.88671875" customWidth="1"/>
    <col min="22" max="22" width="9.44140625" customWidth="1"/>
    <col min="24" max="24" width="8.21875" customWidth="1"/>
    <col min="25" max="25" width="8.109375" customWidth="1"/>
    <col min="26" max="26" width="9.21875" customWidth="1"/>
    <col min="27" max="27" width="10" customWidth="1"/>
    <col min="28" max="28" width="8.77734375" customWidth="1"/>
    <col min="29" max="29" width="8.21875" customWidth="1"/>
    <col min="31" max="31" width="9.88671875" customWidth="1"/>
    <col min="32" max="32" width="8.44140625" customWidth="1"/>
    <col min="33" max="33" width="7.44140625" customWidth="1"/>
    <col min="34" max="34" width="10.33203125" customWidth="1"/>
    <col min="35" max="35" width="10.109375" customWidth="1"/>
    <col min="36" max="36" width="9.109375" customWidth="1"/>
    <col min="37" max="37" width="8.21875" customWidth="1"/>
    <col min="38" max="38" width="8.33203125" customWidth="1"/>
  </cols>
  <sheetData>
    <row r="5" spans="1:38" x14ac:dyDescent="0.3">
      <c r="A5" s="365" t="s">
        <v>39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  <c r="S5" s="365"/>
      <c r="T5" s="365"/>
      <c r="U5" s="365"/>
      <c r="V5" s="365"/>
      <c r="W5" s="365"/>
      <c r="X5" s="365"/>
      <c r="Y5" s="365"/>
      <c r="Z5" s="365"/>
      <c r="AA5" s="365"/>
      <c r="AB5" s="365"/>
      <c r="AC5" s="365"/>
      <c r="AD5" s="365"/>
      <c r="AE5" s="365"/>
      <c r="AF5" s="365"/>
      <c r="AG5" s="365"/>
      <c r="AH5" s="365"/>
      <c r="AI5" s="365"/>
      <c r="AJ5" s="365"/>
      <c r="AK5" s="365"/>
      <c r="AL5" s="365"/>
    </row>
    <row r="6" spans="1:38" ht="33.6" customHeight="1" x14ac:dyDescent="0.3">
      <c r="A6" s="35"/>
      <c r="B6" s="83" t="s">
        <v>1</v>
      </c>
      <c r="C6" s="84" t="s">
        <v>40</v>
      </c>
      <c r="D6" s="85" t="s">
        <v>4</v>
      </c>
      <c r="E6" s="86" t="s">
        <v>5</v>
      </c>
      <c r="F6" s="87" t="s">
        <v>41</v>
      </c>
      <c r="G6" s="88" t="s">
        <v>42</v>
      </c>
      <c r="H6" s="85" t="s">
        <v>4</v>
      </c>
      <c r="I6" s="86" t="s">
        <v>5</v>
      </c>
      <c r="J6" s="89" t="s">
        <v>41</v>
      </c>
      <c r="K6" s="84" t="s">
        <v>43</v>
      </c>
      <c r="L6" s="85" t="s">
        <v>4</v>
      </c>
      <c r="M6" s="86" t="s">
        <v>5</v>
      </c>
      <c r="N6" s="87" t="s">
        <v>41</v>
      </c>
      <c r="O6" s="84" t="s">
        <v>44</v>
      </c>
      <c r="P6" s="85" t="s">
        <v>4</v>
      </c>
      <c r="Q6" s="86" t="s">
        <v>5</v>
      </c>
      <c r="R6" s="87" t="s">
        <v>41</v>
      </c>
      <c r="S6" s="84" t="s">
        <v>45</v>
      </c>
      <c r="T6" s="85" t="s">
        <v>4</v>
      </c>
      <c r="U6" s="86" t="s">
        <v>5</v>
      </c>
      <c r="V6" s="87" t="s">
        <v>41</v>
      </c>
      <c r="W6" s="84" t="s">
        <v>46</v>
      </c>
      <c r="X6" s="85" t="s">
        <v>4</v>
      </c>
      <c r="Y6" s="86" t="s">
        <v>5</v>
      </c>
      <c r="Z6" s="87" t="s">
        <v>41</v>
      </c>
      <c r="AA6" s="90" t="s">
        <v>47</v>
      </c>
      <c r="AB6" s="85" t="s">
        <v>4</v>
      </c>
      <c r="AC6" s="86" t="s">
        <v>5</v>
      </c>
      <c r="AD6" s="87" t="s">
        <v>41</v>
      </c>
      <c r="AE6" s="84" t="s">
        <v>48</v>
      </c>
      <c r="AF6" s="85" t="s">
        <v>4</v>
      </c>
      <c r="AG6" s="86" t="s">
        <v>5</v>
      </c>
      <c r="AH6" s="87" t="s">
        <v>41</v>
      </c>
      <c r="AI6" s="84" t="s">
        <v>49</v>
      </c>
      <c r="AJ6" s="85" t="s">
        <v>4</v>
      </c>
      <c r="AK6" s="86" t="s">
        <v>5</v>
      </c>
      <c r="AL6" s="87" t="s">
        <v>41</v>
      </c>
    </row>
    <row r="7" spans="1:38" ht="15.6" x14ac:dyDescent="0.3">
      <c r="A7" s="35">
        <v>1</v>
      </c>
      <c r="B7" s="91" t="s">
        <v>27</v>
      </c>
      <c r="C7" s="92">
        <v>90</v>
      </c>
      <c r="D7" s="92">
        <v>69</v>
      </c>
      <c r="E7" s="92">
        <v>21</v>
      </c>
      <c r="F7" s="92">
        <v>90</v>
      </c>
      <c r="G7" s="92">
        <v>7</v>
      </c>
      <c r="H7" s="92">
        <v>4</v>
      </c>
      <c r="I7" s="92">
        <v>3</v>
      </c>
      <c r="J7" s="92">
        <v>7</v>
      </c>
      <c r="K7" s="92">
        <v>35</v>
      </c>
      <c r="L7" s="92">
        <v>29</v>
      </c>
      <c r="M7" s="92">
        <v>6</v>
      </c>
      <c r="N7" s="92">
        <v>35</v>
      </c>
      <c r="O7" s="92">
        <v>8</v>
      </c>
      <c r="P7" s="92">
        <v>5</v>
      </c>
      <c r="Q7" s="92">
        <v>3</v>
      </c>
      <c r="R7" s="92">
        <v>6</v>
      </c>
      <c r="S7" s="92">
        <v>1</v>
      </c>
      <c r="T7" s="92">
        <v>3</v>
      </c>
      <c r="U7" s="92">
        <v>0</v>
      </c>
      <c r="V7" s="92">
        <v>1</v>
      </c>
      <c r="W7" s="92">
        <v>1</v>
      </c>
      <c r="X7" s="92">
        <v>2</v>
      </c>
      <c r="Y7" s="92">
        <v>0</v>
      </c>
      <c r="Z7" s="92">
        <v>1</v>
      </c>
      <c r="AA7" s="92">
        <v>0</v>
      </c>
      <c r="AB7" s="92">
        <v>0</v>
      </c>
      <c r="AC7" s="92">
        <v>0</v>
      </c>
      <c r="AD7" s="92">
        <v>0</v>
      </c>
      <c r="AE7" s="92">
        <v>0</v>
      </c>
      <c r="AF7" s="92">
        <v>0</v>
      </c>
      <c r="AG7" s="92">
        <v>0</v>
      </c>
      <c r="AH7" s="92">
        <v>0</v>
      </c>
      <c r="AI7" s="92">
        <v>1</v>
      </c>
      <c r="AJ7" s="92">
        <v>8</v>
      </c>
      <c r="AK7" s="92">
        <v>2</v>
      </c>
      <c r="AL7" s="92">
        <v>10</v>
      </c>
    </row>
    <row r="8" spans="1:38" ht="15.6" x14ac:dyDescent="0.3">
      <c r="A8" s="35">
        <v>2</v>
      </c>
      <c r="B8" s="93" t="s">
        <v>8</v>
      </c>
      <c r="C8" s="92">
        <v>204</v>
      </c>
      <c r="D8" s="92">
        <v>190</v>
      </c>
      <c r="E8" s="92">
        <v>14</v>
      </c>
      <c r="F8" s="92">
        <v>204</v>
      </c>
      <c r="G8" s="92">
        <v>45</v>
      </c>
      <c r="H8" s="92">
        <v>42</v>
      </c>
      <c r="I8" s="92">
        <v>3</v>
      </c>
      <c r="J8" s="92">
        <v>45</v>
      </c>
      <c r="K8" s="92">
        <v>133</v>
      </c>
      <c r="L8" s="92">
        <v>120</v>
      </c>
      <c r="M8" s="92">
        <v>13</v>
      </c>
      <c r="N8" s="92">
        <v>133</v>
      </c>
      <c r="O8" s="92">
        <v>6</v>
      </c>
      <c r="P8" s="92">
        <v>6</v>
      </c>
      <c r="Q8" s="92">
        <v>0</v>
      </c>
      <c r="R8" s="92">
        <v>6</v>
      </c>
      <c r="S8" s="92">
        <v>8</v>
      </c>
      <c r="T8" s="92">
        <v>30</v>
      </c>
      <c r="U8" s="92">
        <v>1</v>
      </c>
      <c r="V8" s="92">
        <v>31</v>
      </c>
      <c r="W8" s="92">
        <v>7</v>
      </c>
      <c r="X8" s="92">
        <v>22</v>
      </c>
      <c r="Y8" s="92">
        <v>5</v>
      </c>
      <c r="Z8" s="92">
        <v>27</v>
      </c>
      <c r="AA8" s="92">
        <v>0</v>
      </c>
      <c r="AB8" s="92">
        <v>0</v>
      </c>
      <c r="AC8" s="92">
        <v>0</v>
      </c>
      <c r="AD8" s="92">
        <v>0</v>
      </c>
      <c r="AE8" s="92">
        <v>0</v>
      </c>
      <c r="AF8" s="92">
        <v>0</v>
      </c>
      <c r="AG8" s="92">
        <v>0</v>
      </c>
      <c r="AH8" s="92">
        <v>0</v>
      </c>
      <c r="AI8" s="92">
        <v>10</v>
      </c>
      <c r="AJ8" s="92">
        <v>59</v>
      </c>
      <c r="AK8" s="92">
        <v>6</v>
      </c>
      <c r="AL8" s="92">
        <v>65</v>
      </c>
    </row>
    <row r="9" spans="1:38" ht="15.6" x14ac:dyDescent="0.3">
      <c r="A9" s="35">
        <v>3</v>
      </c>
      <c r="B9" s="91" t="s">
        <v>9</v>
      </c>
      <c r="C9" s="92">
        <v>68</v>
      </c>
      <c r="D9" s="92">
        <v>55</v>
      </c>
      <c r="E9" s="92">
        <v>6</v>
      </c>
      <c r="F9" s="92">
        <v>61</v>
      </c>
      <c r="G9" s="92">
        <v>9</v>
      </c>
      <c r="H9" s="92">
        <v>9</v>
      </c>
      <c r="I9" s="92">
        <v>0</v>
      </c>
      <c r="J9" s="92">
        <v>9</v>
      </c>
      <c r="K9" s="92">
        <v>0</v>
      </c>
      <c r="L9" s="92">
        <v>0</v>
      </c>
      <c r="M9" s="92">
        <v>0</v>
      </c>
      <c r="N9" s="92">
        <v>0</v>
      </c>
      <c r="O9" s="92">
        <v>3</v>
      </c>
      <c r="P9" s="92">
        <v>2</v>
      </c>
      <c r="Q9" s="92">
        <v>2</v>
      </c>
      <c r="R9" s="92">
        <v>3</v>
      </c>
      <c r="S9" s="92">
        <v>1</v>
      </c>
      <c r="T9" s="92">
        <v>7</v>
      </c>
      <c r="U9" s="92">
        <v>1</v>
      </c>
      <c r="V9" s="92">
        <v>8</v>
      </c>
      <c r="W9" s="92">
        <v>0</v>
      </c>
      <c r="X9" s="92">
        <v>0</v>
      </c>
      <c r="Y9" s="92">
        <v>0</v>
      </c>
      <c r="Z9" s="92">
        <v>0</v>
      </c>
      <c r="AA9" s="92">
        <v>0</v>
      </c>
      <c r="AB9" s="92">
        <v>0</v>
      </c>
      <c r="AC9" s="92">
        <v>0</v>
      </c>
      <c r="AD9" s="92">
        <v>0</v>
      </c>
      <c r="AE9" s="92">
        <v>0</v>
      </c>
      <c r="AF9" s="92">
        <v>0</v>
      </c>
      <c r="AG9" s="92">
        <v>0</v>
      </c>
      <c r="AH9" s="92">
        <v>0</v>
      </c>
      <c r="AI9" s="92">
        <v>0</v>
      </c>
      <c r="AJ9" s="92">
        <v>0</v>
      </c>
      <c r="AK9" s="92">
        <v>0</v>
      </c>
      <c r="AL9" s="92">
        <v>0</v>
      </c>
    </row>
    <row r="10" spans="1:38" ht="15.6" x14ac:dyDescent="0.3">
      <c r="A10" s="35">
        <v>4</v>
      </c>
      <c r="B10" s="91" t="s">
        <v>10</v>
      </c>
      <c r="C10" s="92">
        <v>440</v>
      </c>
      <c r="D10" s="92">
        <v>285</v>
      </c>
      <c r="E10" s="92">
        <v>67</v>
      </c>
      <c r="F10" s="92">
        <v>352</v>
      </c>
      <c r="G10" s="92">
        <v>21</v>
      </c>
      <c r="H10" s="92">
        <v>18</v>
      </c>
      <c r="I10" s="92">
        <v>3</v>
      </c>
      <c r="J10" s="92">
        <v>21</v>
      </c>
      <c r="K10" s="92">
        <v>279</v>
      </c>
      <c r="L10" s="92">
        <v>176</v>
      </c>
      <c r="M10" s="92">
        <v>43</v>
      </c>
      <c r="N10" s="92">
        <v>219</v>
      </c>
      <c r="O10" s="92">
        <v>36</v>
      </c>
      <c r="P10" s="92">
        <v>31</v>
      </c>
      <c r="Q10" s="92">
        <v>4</v>
      </c>
      <c r="R10" s="92">
        <v>35</v>
      </c>
      <c r="S10" s="92">
        <v>9</v>
      </c>
      <c r="T10" s="92">
        <v>52</v>
      </c>
      <c r="U10" s="92">
        <v>14</v>
      </c>
      <c r="V10" s="92">
        <v>66</v>
      </c>
      <c r="W10" s="92">
        <v>2</v>
      </c>
      <c r="X10" s="92">
        <v>19</v>
      </c>
      <c r="Y10" s="92">
        <v>11</v>
      </c>
      <c r="Z10" s="92">
        <v>30</v>
      </c>
      <c r="AA10" s="92">
        <v>0</v>
      </c>
      <c r="AB10" s="92">
        <v>0</v>
      </c>
      <c r="AC10" s="92">
        <v>0</v>
      </c>
      <c r="AD10" s="92">
        <v>0</v>
      </c>
      <c r="AE10" s="92">
        <v>0</v>
      </c>
      <c r="AF10" s="92">
        <v>0</v>
      </c>
      <c r="AG10" s="92">
        <v>0</v>
      </c>
      <c r="AH10" s="92">
        <v>0</v>
      </c>
      <c r="AI10" s="92">
        <v>5</v>
      </c>
      <c r="AJ10" s="92">
        <v>54</v>
      </c>
      <c r="AK10" s="92">
        <v>15</v>
      </c>
      <c r="AL10" s="92">
        <v>69</v>
      </c>
    </row>
    <row r="11" spans="1:38" ht="15.6" x14ac:dyDescent="0.3">
      <c r="A11" s="35">
        <v>5</v>
      </c>
      <c r="B11" s="91" t="s">
        <v>11</v>
      </c>
      <c r="C11" s="92">
        <v>183</v>
      </c>
      <c r="D11" s="92">
        <v>154</v>
      </c>
      <c r="E11" s="92">
        <v>16</v>
      </c>
      <c r="F11" s="92">
        <v>170</v>
      </c>
      <c r="G11" s="92">
        <v>17</v>
      </c>
      <c r="H11" s="92">
        <v>17</v>
      </c>
      <c r="I11" s="92">
        <v>0</v>
      </c>
      <c r="J11" s="92">
        <v>17</v>
      </c>
      <c r="K11" s="92">
        <v>53</v>
      </c>
      <c r="L11" s="92">
        <v>42</v>
      </c>
      <c r="M11" s="92">
        <v>8</v>
      </c>
      <c r="N11" s="92">
        <v>50</v>
      </c>
      <c r="O11" s="92">
        <v>7</v>
      </c>
      <c r="P11" s="92">
        <v>7</v>
      </c>
      <c r="Q11" s="92">
        <v>0</v>
      </c>
      <c r="R11" s="92">
        <v>7</v>
      </c>
      <c r="S11" s="92">
        <v>6</v>
      </c>
      <c r="T11" s="92">
        <v>23</v>
      </c>
      <c r="U11" s="92">
        <v>0</v>
      </c>
      <c r="V11" s="92">
        <v>23</v>
      </c>
      <c r="W11" s="92">
        <v>2</v>
      </c>
      <c r="X11" s="92">
        <v>5</v>
      </c>
      <c r="Y11" s="92">
        <v>0</v>
      </c>
      <c r="Z11" s="92">
        <v>5</v>
      </c>
      <c r="AA11" s="92">
        <v>0</v>
      </c>
      <c r="AB11" s="92">
        <v>0</v>
      </c>
      <c r="AC11" s="92">
        <v>0</v>
      </c>
      <c r="AD11" s="92">
        <v>0</v>
      </c>
      <c r="AE11" s="92">
        <v>0</v>
      </c>
      <c r="AF11" s="92">
        <v>0</v>
      </c>
      <c r="AG11" s="92">
        <v>0</v>
      </c>
      <c r="AH11" s="92">
        <v>0</v>
      </c>
      <c r="AI11" s="92">
        <v>2</v>
      </c>
      <c r="AJ11" s="92">
        <v>5</v>
      </c>
      <c r="AK11" s="92">
        <v>6</v>
      </c>
      <c r="AL11" s="92">
        <v>11</v>
      </c>
    </row>
    <row r="12" spans="1:38" ht="15.6" x14ac:dyDescent="0.3">
      <c r="A12" s="35">
        <v>6</v>
      </c>
      <c r="B12" s="91" t="s">
        <v>12</v>
      </c>
      <c r="C12" s="92">
        <v>346</v>
      </c>
      <c r="D12" s="92">
        <v>289</v>
      </c>
      <c r="E12" s="92">
        <v>57</v>
      </c>
      <c r="F12" s="92">
        <v>346</v>
      </c>
      <c r="G12" s="92">
        <v>257</v>
      </c>
      <c r="H12" s="92">
        <v>33</v>
      </c>
      <c r="I12" s="92">
        <v>9</v>
      </c>
      <c r="J12" s="92">
        <v>257</v>
      </c>
      <c r="K12" s="92">
        <v>93</v>
      </c>
      <c r="L12" s="92">
        <v>69</v>
      </c>
      <c r="M12" s="92">
        <v>24</v>
      </c>
      <c r="N12" s="92">
        <v>93</v>
      </c>
      <c r="O12" s="92">
        <v>92</v>
      </c>
      <c r="P12" s="92">
        <v>67</v>
      </c>
      <c r="Q12" s="92">
        <v>25</v>
      </c>
      <c r="R12" s="92">
        <v>92</v>
      </c>
      <c r="S12" s="92">
        <v>36</v>
      </c>
      <c r="T12" s="92">
        <v>113</v>
      </c>
      <c r="U12" s="92">
        <v>34</v>
      </c>
      <c r="V12" s="92">
        <v>147</v>
      </c>
      <c r="W12" s="92">
        <v>14</v>
      </c>
      <c r="X12" s="92">
        <v>38</v>
      </c>
      <c r="Y12" s="92">
        <v>11</v>
      </c>
      <c r="Z12" s="92">
        <v>47</v>
      </c>
      <c r="AA12" s="92">
        <v>0</v>
      </c>
      <c r="AB12" s="92">
        <v>0</v>
      </c>
      <c r="AC12" s="92">
        <v>0</v>
      </c>
      <c r="AD12" s="92">
        <v>0</v>
      </c>
      <c r="AE12" s="92">
        <v>0</v>
      </c>
      <c r="AF12" s="92">
        <v>0</v>
      </c>
      <c r="AG12" s="92">
        <v>0</v>
      </c>
      <c r="AH12" s="92">
        <v>0</v>
      </c>
      <c r="AI12" s="92">
        <v>1</v>
      </c>
      <c r="AJ12" s="92">
        <v>9</v>
      </c>
      <c r="AK12" s="92">
        <v>1</v>
      </c>
      <c r="AL12" s="92">
        <v>10</v>
      </c>
    </row>
    <row r="13" spans="1:38" ht="15.6" x14ac:dyDescent="0.3">
      <c r="A13" s="35">
        <v>7</v>
      </c>
      <c r="B13" s="91" t="s">
        <v>13</v>
      </c>
      <c r="C13" s="92">
        <v>130</v>
      </c>
      <c r="D13" s="92">
        <v>115</v>
      </c>
      <c r="E13" s="92">
        <v>15</v>
      </c>
      <c r="F13" s="92">
        <v>130</v>
      </c>
      <c r="G13" s="92">
        <v>15</v>
      </c>
      <c r="H13" s="92">
        <v>52</v>
      </c>
      <c r="I13" s="92">
        <v>4</v>
      </c>
      <c r="J13" s="92">
        <v>56</v>
      </c>
      <c r="K13" s="92">
        <v>68</v>
      </c>
      <c r="L13" s="92">
        <v>62</v>
      </c>
      <c r="M13" s="92">
        <v>6</v>
      </c>
      <c r="N13" s="92">
        <v>68</v>
      </c>
      <c r="O13" s="92">
        <v>32</v>
      </c>
      <c r="P13" s="92">
        <v>29</v>
      </c>
      <c r="Q13" s="92">
        <v>3</v>
      </c>
      <c r="R13" s="92">
        <v>32</v>
      </c>
      <c r="S13" s="92">
        <v>7</v>
      </c>
      <c r="T13" s="92">
        <v>22</v>
      </c>
      <c r="U13" s="92">
        <v>4</v>
      </c>
      <c r="V13" s="92">
        <v>26</v>
      </c>
      <c r="W13" s="92">
        <v>6</v>
      </c>
      <c r="X13" s="92">
        <v>21</v>
      </c>
      <c r="Y13" s="92">
        <v>1</v>
      </c>
      <c r="Z13" s="92">
        <v>22</v>
      </c>
      <c r="AA13" s="92">
        <v>0</v>
      </c>
      <c r="AB13" s="92">
        <v>0</v>
      </c>
      <c r="AC13" s="92">
        <v>0</v>
      </c>
      <c r="AD13" s="92">
        <v>0</v>
      </c>
      <c r="AE13" s="92">
        <v>0</v>
      </c>
      <c r="AF13" s="92">
        <v>0</v>
      </c>
      <c r="AG13" s="92">
        <v>0</v>
      </c>
      <c r="AH13" s="92">
        <v>0</v>
      </c>
      <c r="AI13" s="92">
        <v>6</v>
      </c>
      <c r="AJ13" s="92">
        <v>64</v>
      </c>
      <c r="AK13" s="92">
        <v>10</v>
      </c>
      <c r="AL13" s="92">
        <v>74</v>
      </c>
    </row>
    <row r="14" spans="1:38" ht="15.6" x14ac:dyDescent="0.3">
      <c r="A14" s="35">
        <v>8</v>
      </c>
      <c r="B14" s="91" t="s">
        <v>14</v>
      </c>
      <c r="C14" s="92">
        <v>201</v>
      </c>
      <c r="D14" s="92">
        <v>166</v>
      </c>
      <c r="E14" s="92">
        <v>35</v>
      </c>
      <c r="F14" s="92">
        <v>201</v>
      </c>
      <c r="G14" s="92">
        <v>48</v>
      </c>
      <c r="H14" s="92">
        <v>36</v>
      </c>
      <c r="I14" s="92">
        <v>12</v>
      </c>
      <c r="J14" s="92">
        <v>48</v>
      </c>
      <c r="K14" s="92">
        <v>214</v>
      </c>
      <c r="L14" s="92">
        <v>179</v>
      </c>
      <c r="M14" s="92">
        <v>35</v>
      </c>
      <c r="N14" s="92">
        <v>214</v>
      </c>
      <c r="O14" s="92">
        <v>116</v>
      </c>
      <c r="P14" s="92">
        <v>90</v>
      </c>
      <c r="Q14" s="92">
        <v>26</v>
      </c>
      <c r="R14" s="92">
        <v>116</v>
      </c>
      <c r="S14" s="92">
        <v>8</v>
      </c>
      <c r="T14" s="92">
        <v>15</v>
      </c>
      <c r="U14" s="92">
        <v>9</v>
      </c>
      <c r="V14" s="92">
        <v>24</v>
      </c>
      <c r="W14" s="92">
        <v>7</v>
      </c>
      <c r="X14" s="92">
        <v>18</v>
      </c>
      <c r="Y14" s="92">
        <v>7</v>
      </c>
      <c r="Z14" s="92">
        <v>25</v>
      </c>
      <c r="AA14" s="92">
        <v>0</v>
      </c>
      <c r="AB14" s="92">
        <v>0</v>
      </c>
      <c r="AC14" s="92">
        <v>0</v>
      </c>
      <c r="AD14" s="92">
        <v>0</v>
      </c>
      <c r="AE14" s="92">
        <v>0</v>
      </c>
      <c r="AF14" s="92">
        <v>0</v>
      </c>
      <c r="AG14" s="92">
        <v>0</v>
      </c>
      <c r="AH14" s="92">
        <v>0</v>
      </c>
      <c r="AI14" s="92">
        <v>5</v>
      </c>
      <c r="AJ14" s="92">
        <v>53</v>
      </c>
      <c r="AK14" s="92">
        <v>21</v>
      </c>
      <c r="AL14" s="92">
        <v>74</v>
      </c>
    </row>
    <row r="15" spans="1:38" ht="15.6" x14ac:dyDescent="0.3">
      <c r="A15" s="35"/>
      <c r="B15" s="94" t="s">
        <v>6</v>
      </c>
      <c r="C15" s="95">
        <v>1662</v>
      </c>
      <c r="D15" s="95">
        <v>1323</v>
      </c>
      <c r="E15" s="95">
        <v>231</v>
      </c>
      <c r="F15" s="95">
        <v>1554</v>
      </c>
      <c r="G15" s="95">
        <v>419</v>
      </c>
      <c r="H15" s="95">
        <v>211</v>
      </c>
      <c r="I15" s="95">
        <v>34</v>
      </c>
      <c r="J15" s="95">
        <v>460</v>
      </c>
      <c r="K15" s="95">
        <v>875</v>
      </c>
      <c r="L15" s="95">
        <v>677</v>
      </c>
      <c r="M15" s="95">
        <v>135</v>
      </c>
      <c r="N15" s="95">
        <v>812</v>
      </c>
      <c r="O15" s="95">
        <v>300</v>
      </c>
      <c r="P15" s="95">
        <v>237</v>
      </c>
      <c r="Q15" s="95">
        <v>63</v>
      </c>
      <c r="R15" s="95">
        <v>297</v>
      </c>
      <c r="S15" s="95">
        <v>76</v>
      </c>
      <c r="T15" s="95">
        <v>265</v>
      </c>
      <c r="U15" s="95">
        <v>63</v>
      </c>
      <c r="V15" s="95">
        <v>326</v>
      </c>
      <c r="W15" s="95">
        <v>39</v>
      </c>
      <c r="X15" s="95">
        <v>125</v>
      </c>
      <c r="Y15" s="95">
        <v>35</v>
      </c>
      <c r="Z15" s="95">
        <v>157</v>
      </c>
      <c r="AA15" s="96">
        <v>0</v>
      </c>
      <c r="AB15" s="96">
        <v>0</v>
      </c>
      <c r="AC15" s="96">
        <v>0</v>
      </c>
      <c r="AD15" s="96">
        <v>0</v>
      </c>
      <c r="AE15" s="96">
        <v>0</v>
      </c>
      <c r="AF15" s="96">
        <v>0</v>
      </c>
      <c r="AG15" s="96">
        <v>0</v>
      </c>
      <c r="AH15" s="96">
        <v>0</v>
      </c>
      <c r="AI15" s="96">
        <v>30</v>
      </c>
      <c r="AJ15" s="96">
        <v>252</v>
      </c>
      <c r="AK15" s="96">
        <v>61</v>
      </c>
      <c r="AL15" s="96">
        <v>313</v>
      </c>
    </row>
    <row r="18" spans="10:12" x14ac:dyDescent="0.3">
      <c r="J18" s="34"/>
      <c r="K18" s="34"/>
      <c r="L18" s="34"/>
    </row>
  </sheetData>
  <mergeCells count="1">
    <mergeCell ref="A5:AL5"/>
  </mergeCells>
  <printOptions horizontalCentered="1" verticalCentered="1"/>
  <pageMargins left="0.7" right="0.7" top="0.75" bottom="0.75" header="0.3" footer="0.3"/>
  <pageSetup scale="36" orientation="landscape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5ED70-5916-490A-883B-642E6B91A2A5}">
  <sheetPr>
    <pageSetUpPr fitToPage="1"/>
  </sheetPr>
  <dimension ref="A3:M14"/>
  <sheetViews>
    <sheetView zoomScale="94" workbookViewId="0">
      <selection activeCell="D20" sqref="D20"/>
    </sheetView>
  </sheetViews>
  <sheetFormatPr defaultColWidth="11.5546875" defaultRowHeight="15" x14ac:dyDescent="0.25"/>
  <cols>
    <col min="1" max="1" width="16.6640625" style="13" customWidth="1"/>
    <col min="2" max="9" width="11.5546875" style="13"/>
    <col min="10" max="10" width="12.5546875" style="13" customWidth="1"/>
    <col min="11" max="16384" width="11.5546875" style="13"/>
  </cols>
  <sheetData>
    <row r="3" spans="1:13" ht="16.2" customHeight="1" x14ac:dyDescent="0.25">
      <c r="A3" s="366" t="s">
        <v>191</v>
      </c>
      <c r="B3" s="366"/>
      <c r="C3" s="366"/>
      <c r="D3" s="366"/>
      <c r="E3" s="366"/>
      <c r="F3" s="366"/>
      <c r="G3" s="366"/>
      <c r="H3" s="366"/>
      <c r="I3" s="366"/>
      <c r="J3" s="366"/>
      <c r="K3" s="366"/>
      <c r="L3" s="366"/>
      <c r="M3" s="366"/>
    </row>
    <row r="5" spans="1:13" s="260" customFormat="1" ht="15.6" x14ac:dyDescent="0.3">
      <c r="A5" s="256" t="s">
        <v>1</v>
      </c>
      <c r="B5" s="110" t="s">
        <v>188</v>
      </c>
      <c r="C5" s="257" t="s">
        <v>4</v>
      </c>
      <c r="D5" s="258" t="s">
        <v>5</v>
      </c>
      <c r="E5" s="259" t="s">
        <v>41</v>
      </c>
      <c r="F5" s="110" t="s">
        <v>189</v>
      </c>
      <c r="G5" s="257" t="s">
        <v>4</v>
      </c>
      <c r="H5" s="258" t="s">
        <v>5</v>
      </c>
      <c r="I5" s="259" t="s">
        <v>41</v>
      </c>
      <c r="J5" s="110" t="s">
        <v>190</v>
      </c>
      <c r="K5" s="257" t="s">
        <v>4</v>
      </c>
      <c r="L5" s="258" t="s">
        <v>5</v>
      </c>
      <c r="M5" s="259" t="s">
        <v>41</v>
      </c>
    </row>
    <row r="6" spans="1:13" s="171" customFormat="1" ht="15.6" x14ac:dyDescent="0.3">
      <c r="A6" s="223" t="s">
        <v>27</v>
      </c>
      <c r="B6" s="224"/>
      <c r="C6" s="224"/>
      <c r="D6" s="225"/>
      <c r="E6" s="226"/>
      <c r="F6" s="227">
        <v>4</v>
      </c>
      <c r="G6" s="227">
        <v>43</v>
      </c>
      <c r="H6" s="228">
        <v>14</v>
      </c>
      <c r="I6" s="229">
        <v>57</v>
      </c>
      <c r="J6" s="230"/>
      <c r="K6" s="230"/>
      <c r="L6" s="230"/>
      <c r="M6" s="231"/>
    </row>
    <row r="7" spans="1:13" s="171" customFormat="1" ht="15.6" x14ac:dyDescent="0.3">
      <c r="A7" s="223" t="s">
        <v>8</v>
      </c>
      <c r="B7" s="232"/>
      <c r="C7" s="232"/>
      <c r="D7" s="233"/>
      <c r="E7" s="234"/>
      <c r="F7" s="235">
        <v>1</v>
      </c>
      <c r="G7" s="235">
        <v>4</v>
      </c>
      <c r="H7" s="235">
        <v>0</v>
      </c>
      <c r="I7" s="235">
        <v>4</v>
      </c>
      <c r="J7" s="236">
        <v>4</v>
      </c>
      <c r="K7" s="236">
        <v>26</v>
      </c>
      <c r="L7" s="237">
        <v>3</v>
      </c>
      <c r="M7" s="238">
        <v>29</v>
      </c>
    </row>
    <row r="8" spans="1:13" s="171" customFormat="1" ht="15.6" x14ac:dyDescent="0.3">
      <c r="A8" s="223" t="s">
        <v>9</v>
      </c>
      <c r="B8" s="232"/>
      <c r="C8" s="232"/>
      <c r="D8" s="233"/>
      <c r="E8" s="226"/>
      <c r="F8" s="239"/>
      <c r="G8" s="239"/>
      <c r="H8" s="239"/>
      <c r="I8" s="240"/>
      <c r="J8" s="241"/>
      <c r="K8" s="241"/>
      <c r="L8" s="230"/>
      <c r="M8" s="242"/>
    </row>
    <row r="9" spans="1:13" s="171" customFormat="1" ht="15.6" x14ac:dyDescent="0.3">
      <c r="A9" s="223" t="s">
        <v>10</v>
      </c>
      <c r="B9" s="224"/>
      <c r="C9" s="224"/>
      <c r="D9" s="233"/>
      <c r="E9" s="226"/>
      <c r="F9" s="228">
        <v>5</v>
      </c>
      <c r="G9" s="228">
        <v>88</v>
      </c>
      <c r="H9" s="228">
        <v>17</v>
      </c>
      <c r="I9" s="243">
        <v>94</v>
      </c>
      <c r="J9" s="230">
        <v>2</v>
      </c>
      <c r="K9" s="230">
        <v>25</v>
      </c>
      <c r="L9" s="236">
        <v>12</v>
      </c>
      <c r="M9" s="242">
        <v>38</v>
      </c>
    </row>
    <row r="10" spans="1:13" s="171" customFormat="1" ht="15.6" x14ac:dyDescent="0.3">
      <c r="A10" s="223" t="s">
        <v>11</v>
      </c>
      <c r="B10" s="232"/>
      <c r="C10" s="232"/>
      <c r="D10" s="244"/>
      <c r="E10" s="245"/>
      <c r="F10" s="228">
        <v>4</v>
      </c>
      <c r="G10" s="228">
        <v>71</v>
      </c>
      <c r="H10" s="228">
        <v>8</v>
      </c>
      <c r="I10" s="243">
        <v>79</v>
      </c>
      <c r="J10" s="230"/>
      <c r="K10" s="230"/>
      <c r="L10" s="236"/>
      <c r="M10" s="242"/>
    </row>
    <row r="11" spans="1:13" s="171" customFormat="1" ht="15.6" x14ac:dyDescent="0.3">
      <c r="A11" s="223" t="s">
        <v>12</v>
      </c>
      <c r="B11" s="232"/>
      <c r="C11" s="232"/>
      <c r="D11" s="244"/>
      <c r="E11" s="245"/>
      <c r="F11" s="228"/>
      <c r="G11" s="228"/>
      <c r="H11" s="228"/>
      <c r="I11" s="243"/>
      <c r="J11" s="230"/>
      <c r="K11" s="230"/>
      <c r="L11" s="236"/>
      <c r="M11" s="242"/>
    </row>
    <row r="12" spans="1:13" s="171" customFormat="1" ht="15.6" x14ac:dyDescent="0.3">
      <c r="A12" s="223" t="s">
        <v>13</v>
      </c>
      <c r="B12" s="232"/>
      <c r="C12" s="232"/>
      <c r="D12" s="244"/>
      <c r="E12" s="245"/>
      <c r="F12" s="228"/>
      <c r="G12" s="228"/>
      <c r="H12" s="228"/>
      <c r="I12" s="243"/>
      <c r="J12" s="230"/>
      <c r="K12" s="230"/>
      <c r="L12" s="230"/>
      <c r="M12" s="231"/>
    </row>
    <row r="13" spans="1:13" s="171" customFormat="1" ht="15.6" x14ac:dyDescent="0.3">
      <c r="A13" s="223" t="s">
        <v>14</v>
      </c>
      <c r="B13" s="232"/>
      <c r="C13" s="232"/>
      <c r="D13" s="246"/>
      <c r="E13" s="247"/>
      <c r="F13" s="228"/>
      <c r="G13" s="228"/>
      <c r="H13" s="228"/>
      <c r="I13" s="243"/>
      <c r="J13" s="230"/>
      <c r="K13" s="230"/>
      <c r="L13" s="230"/>
      <c r="M13" s="231"/>
    </row>
    <row r="14" spans="1:13" s="170" customFormat="1" ht="17.399999999999999" x14ac:dyDescent="0.3">
      <c r="A14" s="223" t="s">
        <v>6</v>
      </c>
      <c r="B14" s="248"/>
      <c r="C14" s="248"/>
      <c r="D14" s="249"/>
      <c r="E14" s="250"/>
      <c r="F14" s="251">
        <v>14</v>
      </c>
      <c r="G14" s="251">
        <v>206</v>
      </c>
      <c r="H14" s="251">
        <v>39</v>
      </c>
      <c r="I14" s="252">
        <v>234</v>
      </c>
      <c r="J14" s="253">
        <v>6</v>
      </c>
      <c r="K14" s="253">
        <v>51</v>
      </c>
      <c r="L14" s="254">
        <v>15</v>
      </c>
      <c r="M14" s="255">
        <v>67</v>
      </c>
    </row>
  </sheetData>
  <mergeCells count="1">
    <mergeCell ref="A3:M3"/>
  </mergeCells>
  <printOptions horizontalCentered="1" verticalCentered="1"/>
  <pageMargins left="0.7" right="0.7" top="0.75" bottom="0.75" header="0.3" footer="0.3"/>
  <pageSetup paperSize="9" scale="83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9A1D8-FF0D-495F-9290-C7F818743E73}">
  <sheetPr>
    <pageSetUpPr fitToPage="1"/>
  </sheetPr>
  <dimension ref="A4:G44"/>
  <sheetViews>
    <sheetView workbookViewId="0">
      <selection activeCell="B41" sqref="B41"/>
    </sheetView>
  </sheetViews>
  <sheetFormatPr defaultColWidth="11.5546875" defaultRowHeight="14.4" x14ac:dyDescent="0.3"/>
  <cols>
    <col min="1" max="1" width="6" customWidth="1"/>
    <col min="2" max="2" width="67.44140625" customWidth="1"/>
    <col min="3" max="3" width="12.33203125" customWidth="1"/>
    <col min="4" max="4" width="14.5546875" customWidth="1"/>
    <col min="5" max="5" width="14.6640625" customWidth="1"/>
  </cols>
  <sheetData>
    <row r="4" spans="1:3" ht="18" x14ac:dyDescent="0.35">
      <c r="A4" s="261" t="s">
        <v>192</v>
      </c>
      <c r="B4" s="261"/>
      <c r="C4" s="261"/>
    </row>
    <row r="5" spans="1:3" ht="15.6" x14ac:dyDescent="0.3">
      <c r="A5" s="262" t="s">
        <v>226</v>
      </c>
      <c r="B5" s="262"/>
      <c r="C5" s="262"/>
    </row>
    <row r="8" spans="1:3" ht="15.6" x14ac:dyDescent="0.3">
      <c r="A8" s="263" t="s">
        <v>193</v>
      </c>
      <c r="B8" s="263" t="s">
        <v>194</v>
      </c>
      <c r="C8" s="84" t="s">
        <v>195</v>
      </c>
    </row>
    <row r="9" spans="1:3" x14ac:dyDescent="0.3">
      <c r="A9" s="264">
        <v>1</v>
      </c>
      <c r="B9" s="265" t="s">
        <v>196</v>
      </c>
      <c r="C9" s="277">
        <v>14</v>
      </c>
    </row>
    <row r="10" spans="1:3" x14ac:dyDescent="0.3">
      <c r="A10" s="264">
        <v>2</v>
      </c>
      <c r="B10" s="265" t="s">
        <v>197</v>
      </c>
      <c r="C10" s="277">
        <v>18</v>
      </c>
    </row>
    <row r="11" spans="1:3" x14ac:dyDescent="0.3">
      <c r="A11" s="264">
        <v>3</v>
      </c>
      <c r="B11" s="265" t="s">
        <v>198</v>
      </c>
      <c r="C11" s="277">
        <v>0</v>
      </c>
    </row>
    <row r="12" spans="1:3" x14ac:dyDescent="0.3">
      <c r="A12" s="264">
        <v>4</v>
      </c>
      <c r="B12" s="265" t="s">
        <v>199</v>
      </c>
      <c r="C12" s="273">
        <v>9</v>
      </c>
    </row>
    <row r="13" spans="1:3" x14ac:dyDescent="0.3">
      <c r="A13" s="264">
        <v>5</v>
      </c>
      <c r="B13" s="265" t="s">
        <v>200</v>
      </c>
      <c r="C13" s="277">
        <v>23</v>
      </c>
    </row>
    <row r="14" spans="1:3" ht="28.8" x14ac:dyDescent="0.3">
      <c r="A14" s="264">
        <v>6</v>
      </c>
      <c r="B14" s="265" t="s">
        <v>201</v>
      </c>
      <c r="C14" s="277">
        <v>7</v>
      </c>
    </row>
    <row r="17" spans="1:7" ht="18" x14ac:dyDescent="0.35">
      <c r="A17" s="261" t="s">
        <v>202</v>
      </c>
      <c r="B17" s="261"/>
      <c r="C17" s="266"/>
    </row>
    <row r="18" spans="1:7" ht="15.6" x14ac:dyDescent="0.3">
      <c r="A18" s="262" t="s">
        <v>226</v>
      </c>
      <c r="B18" s="262"/>
      <c r="C18" s="266"/>
    </row>
    <row r="21" spans="1:7" x14ac:dyDescent="0.3">
      <c r="A21" s="84" t="s">
        <v>193</v>
      </c>
      <c r="B21" s="267" t="s">
        <v>194</v>
      </c>
      <c r="C21" s="90" t="s">
        <v>195</v>
      </c>
    </row>
    <row r="22" spans="1:7" x14ac:dyDescent="0.3">
      <c r="A22" s="264">
        <v>1</v>
      </c>
      <c r="B22" s="268" t="s">
        <v>203</v>
      </c>
      <c r="C22" s="273">
        <v>5</v>
      </c>
    </row>
    <row r="23" spans="1:7" x14ac:dyDescent="0.3">
      <c r="A23" s="264">
        <v>2</v>
      </c>
      <c r="B23" s="268" t="s">
        <v>204</v>
      </c>
      <c r="C23" s="273">
        <v>5</v>
      </c>
    </row>
    <row r="24" spans="1:7" x14ac:dyDescent="0.3">
      <c r="A24" s="264">
        <v>3</v>
      </c>
      <c r="B24" s="268" t="s">
        <v>205</v>
      </c>
      <c r="C24" s="273">
        <v>5</v>
      </c>
    </row>
    <row r="25" spans="1:7" x14ac:dyDescent="0.3">
      <c r="A25" s="264">
        <v>4</v>
      </c>
      <c r="B25" s="268" t="s">
        <v>206</v>
      </c>
      <c r="C25" s="273">
        <v>5</v>
      </c>
    </row>
    <row r="26" spans="1:7" x14ac:dyDescent="0.3">
      <c r="A26" s="264">
        <v>5</v>
      </c>
      <c r="B26" s="268" t="s">
        <v>207</v>
      </c>
      <c r="C26" s="273">
        <v>0</v>
      </c>
    </row>
    <row r="27" spans="1:7" x14ac:dyDescent="0.3">
      <c r="A27" s="264">
        <v>6</v>
      </c>
      <c r="B27" s="268" t="s">
        <v>208</v>
      </c>
      <c r="C27" s="273">
        <v>5</v>
      </c>
    </row>
    <row r="28" spans="1:7" ht="28.8" x14ac:dyDescent="0.3">
      <c r="A28" s="264">
        <v>7</v>
      </c>
      <c r="B28" s="268" t="s">
        <v>209</v>
      </c>
      <c r="C28" s="275">
        <v>385</v>
      </c>
    </row>
    <row r="29" spans="1:7" x14ac:dyDescent="0.3">
      <c r="A29" s="264">
        <v>8</v>
      </c>
      <c r="B29" s="268" t="s">
        <v>210</v>
      </c>
      <c r="C29" s="273">
        <v>0</v>
      </c>
    </row>
    <row r="31" spans="1:7" ht="15.6" x14ac:dyDescent="0.3">
      <c r="A31" s="369" t="s">
        <v>225</v>
      </c>
      <c r="B31" s="369"/>
      <c r="C31" s="369"/>
      <c r="D31" s="369"/>
      <c r="E31" s="369"/>
      <c r="F31" s="270"/>
      <c r="G31" s="270"/>
    </row>
    <row r="33" spans="1:5" x14ac:dyDescent="0.3">
      <c r="A33" s="271"/>
      <c r="C33" s="370" t="s">
        <v>211</v>
      </c>
      <c r="D33" s="371"/>
      <c r="E33" s="372"/>
    </row>
    <row r="34" spans="1:5" x14ac:dyDescent="0.3">
      <c r="A34" s="84" t="s">
        <v>193</v>
      </c>
      <c r="B34" s="84" t="s">
        <v>194</v>
      </c>
      <c r="C34" s="269" t="s">
        <v>212</v>
      </c>
      <c r="D34" s="269" t="s">
        <v>213</v>
      </c>
      <c r="E34" s="269" t="s">
        <v>214</v>
      </c>
    </row>
    <row r="35" spans="1:5" x14ac:dyDescent="0.3">
      <c r="A35" s="264">
        <v>1</v>
      </c>
      <c r="B35" s="265" t="s">
        <v>215</v>
      </c>
      <c r="C35" s="273">
        <v>5</v>
      </c>
      <c r="D35" s="273">
        <v>72</v>
      </c>
      <c r="E35" s="273">
        <f>SUM(C35:D35)</f>
        <v>77</v>
      </c>
    </row>
    <row r="36" spans="1:5" x14ac:dyDescent="0.3">
      <c r="A36" s="264">
        <v>2</v>
      </c>
      <c r="B36" s="265" t="s">
        <v>216</v>
      </c>
      <c r="C36" s="273">
        <v>5</v>
      </c>
      <c r="D36" s="273">
        <v>72</v>
      </c>
      <c r="E36" s="273">
        <f t="shared" ref="E36:E42" si="0">SUM(C36:D36)</f>
        <v>77</v>
      </c>
    </row>
    <row r="37" spans="1:5" ht="28.8" x14ac:dyDescent="0.3">
      <c r="A37" s="264">
        <v>3</v>
      </c>
      <c r="B37" s="265" t="s">
        <v>217</v>
      </c>
      <c r="C37" s="273">
        <v>5</v>
      </c>
      <c r="D37" s="273">
        <v>72</v>
      </c>
      <c r="E37" s="273">
        <f t="shared" si="0"/>
        <v>77</v>
      </c>
    </row>
    <row r="38" spans="1:5" ht="28.8" x14ac:dyDescent="0.3">
      <c r="A38" s="264">
        <v>4</v>
      </c>
      <c r="B38" s="265" t="s">
        <v>218</v>
      </c>
      <c r="C38" s="273">
        <v>0</v>
      </c>
      <c r="D38" s="273">
        <v>0</v>
      </c>
      <c r="E38" s="273">
        <f t="shared" si="0"/>
        <v>0</v>
      </c>
    </row>
    <row r="39" spans="1:5" x14ac:dyDescent="0.3">
      <c r="A39" s="264">
        <v>5</v>
      </c>
      <c r="B39" s="265" t="s">
        <v>219</v>
      </c>
      <c r="C39" s="273">
        <v>10</v>
      </c>
      <c r="D39" s="273">
        <v>23</v>
      </c>
      <c r="E39" s="273">
        <f t="shared" si="0"/>
        <v>33</v>
      </c>
    </row>
    <row r="40" spans="1:5" x14ac:dyDescent="0.3">
      <c r="A40" s="264">
        <v>6</v>
      </c>
      <c r="B40" s="265" t="s">
        <v>220</v>
      </c>
      <c r="C40" s="367">
        <v>2</v>
      </c>
      <c r="D40" s="368"/>
      <c r="E40" s="273">
        <f t="shared" si="0"/>
        <v>2</v>
      </c>
    </row>
    <row r="41" spans="1:5" x14ac:dyDescent="0.3">
      <c r="A41" s="264">
        <v>7</v>
      </c>
      <c r="B41" s="265" t="s">
        <v>221</v>
      </c>
      <c r="C41" s="274">
        <v>947.1</v>
      </c>
      <c r="D41" s="275">
        <v>1375.53</v>
      </c>
      <c r="E41" s="275">
        <f t="shared" si="0"/>
        <v>2322.63</v>
      </c>
    </row>
    <row r="42" spans="1:5" x14ac:dyDescent="0.3">
      <c r="A42" s="264">
        <v>8</v>
      </c>
      <c r="B42" s="265" t="s">
        <v>222</v>
      </c>
      <c r="C42" s="276">
        <v>296961.99</v>
      </c>
      <c r="D42" s="275">
        <v>324643.15000000002</v>
      </c>
      <c r="E42" s="275">
        <f t="shared" si="0"/>
        <v>621605.14</v>
      </c>
    </row>
    <row r="43" spans="1:5" x14ac:dyDescent="0.3">
      <c r="A43" s="264">
        <v>9</v>
      </c>
      <c r="B43" s="265" t="s">
        <v>223</v>
      </c>
      <c r="C43" s="367">
        <v>13</v>
      </c>
      <c r="D43" s="368"/>
      <c r="E43" s="273">
        <f t="shared" ref="E43" si="1">SUM(C43:D43)</f>
        <v>13</v>
      </c>
    </row>
    <row r="44" spans="1:5" x14ac:dyDescent="0.3">
      <c r="A44" s="272">
        <v>10</v>
      </c>
      <c r="B44" s="265" t="s">
        <v>224</v>
      </c>
      <c r="C44" s="367">
        <v>0</v>
      </c>
      <c r="D44" s="368"/>
      <c r="E44" s="273">
        <f t="shared" ref="E44" si="2">SUM(C44:D44)</f>
        <v>0</v>
      </c>
    </row>
  </sheetData>
  <mergeCells count="5">
    <mergeCell ref="C44:D44"/>
    <mergeCell ref="A31:E31"/>
    <mergeCell ref="C33:E33"/>
    <mergeCell ref="C40:D40"/>
    <mergeCell ref="C43:D43"/>
  </mergeCells>
  <pageMargins left="0.7" right="0.7" top="0.75" bottom="0.75" header="0.3" footer="0.3"/>
  <pageSetup scale="7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11F62-2E8C-497E-8755-E93418F44581}">
  <sheetPr>
    <pageSetUpPr fitToPage="1"/>
  </sheetPr>
  <dimension ref="A1:DC30"/>
  <sheetViews>
    <sheetView zoomScale="70" zoomScaleNormal="70" workbookViewId="0">
      <selection activeCell="B3" sqref="B3:I3"/>
    </sheetView>
  </sheetViews>
  <sheetFormatPr defaultColWidth="11.5546875" defaultRowHeight="18" x14ac:dyDescent="0.35"/>
  <cols>
    <col min="1" max="1" width="11.5546875" style="172"/>
    <col min="2" max="2" width="31.5546875" style="172" customWidth="1"/>
    <col min="3" max="3" width="36.44140625" style="172" customWidth="1"/>
    <col min="4" max="4" width="53.88671875" style="172" customWidth="1"/>
    <col min="5" max="5" width="50.109375" style="172" customWidth="1"/>
    <col min="6" max="7" width="8.6640625" style="172" customWidth="1"/>
    <col min="8" max="8" width="9.109375" style="172" customWidth="1"/>
    <col min="9" max="9" width="32.6640625" style="195" customWidth="1"/>
    <col min="10" max="16384" width="11.5546875" style="172"/>
  </cols>
  <sheetData>
    <row r="1" spans="1:107" ht="18.600000000000001" thickTop="1" x14ac:dyDescent="0.35">
      <c r="B1" s="173"/>
      <c r="C1" s="174"/>
      <c r="D1" s="174"/>
      <c r="E1" s="174"/>
      <c r="F1" s="174"/>
      <c r="G1" s="174"/>
      <c r="H1" s="174"/>
      <c r="I1" s="175"/>
    </row>
    <row r="2" spans="1:107" x14ac:dyDescent="0.35">
      <c r="B2" s="176"/>
      <c r="I2" s="177"/>
    </row>
    <row r="3" spans="1:107" s="178" customFormat="1" ht="26.4" customHeight="1" x14ac:dyDescent="0.3">
      <c r="B3" s="379"/>
      <c r="C3" s="380"/>
      <c r="D3" s="380"/>
      <c r="E3" s="380"/>
      <c r="F3" s="380"/>
      <c r="G3" s="380"/>
      <c r="H3" s="380"/>
      <c r="I3" s="381"/>
    </row>
    <row r="4" spans="1:107" s="178" customFormat="1" ht="22.95" customHeight="1" x14ac:dyDescent="0.3">
      <c r="B4" s="382" t="s">
        <v>148</v>
      </c>
      <c r="C4" s="383"/>
      <c r="D4" s="383"/>
      <c r="E4" s="383"/>
      <c r="F4" s="384"/>
      <c r="G4" s="384"/>
      <c r="H4" s="384"/>
      <c r="I4" s="385"/>
    </row>
    <row r="5" spans="1:107" s="178" customFormat="1" ht="22.95" customHeight="1" x14ac:dyDescent="0.3">
      <c r="B5" s="386"/>
      <c r="C5" s="387"/>
      <c r="D5" s="387"/>
      <c r="E5" s="387"/>
      <c r="F5" s="387"/>
      <c r="G5" s="387"/>
      <c r="H5" s="387"/>
      <c r="I5" s="388"/>
    </row>
    <row r="6" spans="1:107" s="178" customFormat="1" ht="24" customHeight="1" thickBot="1" x14ac:dyDescent="0.35">
      <c r="B6" s="389" t="s">
        <v>149</v>
      </c>
      <c r="C6" s="390"/>
      <c r="D6" s="390"/>
      <c r="E6" s="390"/>
      <c r="F6" s="391"/>
      <c r="G6" s="391"/>
      <c r="H6" s="391"/>
      <c r="I6" s="392"/>
    </row>
    <row r="7" spans="1:107" s="178" customFormat="1" ht="28.95" customHeight="1" thickTop="1" x14ac:dyDescent="0.3">
      <c r="B7" s="393" t="s">
        <v>150</v>
      </c>
      <c r="C7" s="394"/>
      <c r="D7" s="394"/>
      <c r="E7" s="394"/>
      <c r="F7" s="395"/>
      <c r="G7" s="395"/>
      <c r="H7" s="395"/>
      <c r="I7" s="396"/>
    </row>
    <row r="8" spans="1:107" ht="20.399999999999999" x14ac:dyDescent="0.35">
      <c r="B8" s="179" t="s">
        <v>151</v>
      </c>
      <c r="C8" s="397" t="s">
        <v>152</v>
      </c>
      <c r="D8" s="398"/>
      <c r="E8" s="398"/>
      <c r="F8" s="398"/>
      <c r="G8" s="398"/>
      <c r="H8" s="398"/>
      <c r="I8" s="399"/>
    </row>
    <row r="9" spans="1:107" ht="155.25" hidden="1" customHeight="1" thickBot="1" x14ac:dyDescent="0.4">
      <c r="B9" s="373"/>
      <c r="C9" s="374"/>
      <c r="D9" s="374"/>
      <c r="E9" s="374"/>
      <c r="F9" s="374"/>
      <c r="G9" s="374"/>
      <c r="H9" s="374"/>
      <c r="I9" s="375"/>
    </row>
    <row r="11" spans="1:107" ht="33.75" customHeight="1" x14ac:dyDescent="0.35">
      <c r="B11" s="376"/>
      <c r="C11" s="377"/>
      <c r="D11" s="377"/>
      <c r="E11" s="377"/>
      <c r="F11" s="377"/>
      <c r="G11" s="377"/>
      <c r="H11" s="377"/>
      <c r="I11" s="378"/>
    </row>
    <row r="12" spans="1:107" ht="31.5" customHeight="1" x14ac:dyDescent="0.35">
      <c r="B12" s="180" t="s">
        <v>146</v>
      </c>
      <c r="C12" s="181" t="s">
        <v>153</v>
      </c>
      <c r="D12" s="181" t="s">
        <v>154</v>
      </c>
      <c r="E12" s="181" t="s">
        <v>155</v>
      </c>
      <c r="F12" s="182" t="s">
        <v>156</v>
      </c>
      <c r="G12" s="182" t="s">
        <v>4</v>
      </c>
      <c r="H12" s="182" t="s">
        <v>157</v>
      </c>
      <c r="I12" s="183" t="s">
        <v>147</v>
      </c>
    </row>
    <row r="13" spans="1:107" s="189" customFormat="1" ht="116.25" customHeight="1" x14ac:dyDescent="0.35">
      <c r="A13" s="184"/>
      <c r="B13" s="185" t="s">
        <v>158</v>
      </c>
      <c r="C13" s="186" t="s">
        <v>159</v>
      </c>
      <c r="D13" s="187" t="s">
        <v>160</v>
      </c>
      <c r="E13" s="186" t="s">
        <v>161</v>
      </c>
      <c r="F13" s="185">
        <v>9</v>
      </c>
      <c r="G13" s="185">
        <v>1</v>
      </c>
      <c r="H13" s="188">
        <f>+G13+F13</f>
        <v>10</v>
      </c>
      <c r="I13" s="186" t="s">
        <v>162</v>
      </c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184"/>
      <c r="AT13" s="184"/>
      <c r="AU13" s="184"/>
      <c r="AV13" s="184"/>
      <c r="AW13" s="184"/>
      <c r="AX13" s="184"/>
      <c r="AY13" s="184"/>
      <c r="AZ13" s="184"/>
      <c r="BA13" s="184"/>
      <c r="BB13" s="184"/>
      <c r="BC13" s="184"/>
      <c r="BD13" s="184"/>
      <c r="BE13" s="184"/>
      <c r="BF13" s="184"/>
      <c r="BG13" s="184"/>
      <c r="BH13" s="184"/>
      <c r="BI13" s="184"/>
      <c r="BJ13" s="184"/>
      <c r="BK13" s="184"/>
      <c r="BL13" s="184"/>
      <c r="BM13" s="184"/>
      <c r="BN13" s="184"/>
      <c r="BO13" s="184"/>
      <c r="BP13" s="184"/>
      <c r="BQ13" s="184"/>
      <c r="BR13" s="184"/>
      <c r="BS13" s="184"/>
      <c r="BT13" s="184"/>
      <c r="BU13" s="184"/>
      <c r="BV13" s="184"/>
      <c r="BW13" s="184"/>
      <c r="BX13" s="184"/>
      <c r="BY13" s="184"/>
      <c r="BZ13" s="184"/>
      <c r="CA13" s="184"/>
      <c r="CB13" s="184"/>
      <c r="CC13" s="184"/>
      <c r="CD13" s="184"/>
      <c r="CE13" s="184"/>
      <c r="CF13" s="184"/>
      <c r="CG13" s="184"/>
      <c r="CH13" s="184"/>
      <c r="CI13" s="184"/>
      <c r="CJ13" s="184"/>
      <c r="CK13" s="184"/>
      <c r="CL13" s="184"/>
      <c r="CM13" s="184"/>
      <c r="CN13" s="184"/>
      <c r="CO13" s="184"/>
      <c r="CP13" s="184"/>
      <c r="CQ13" s="184"/>
      <c r="CR13" s="184"/>
      <c r="CS13" s="184"/>
      <c r="CT13" s="184"/>
      <c r="CU13" s="184"/>
      <c r="CV13" s="184"/>
      <c r="CW13" s="184"/>
      <c r="CX13" s="184"/>
      <c r="CY13" s="184"/>
      <c r="CZ13" s="184"/>
      <c r="DA13" s="184"/>
      <c r="DB13" s="184"/>
      <c r="DC13" s="184"/>
    </row>
    <row r="15" spans="1:107" x14ac:dyDescent="0.35">
      <c r="B15" s="180" t="s">
        <v>146</v>
      </c>
      <c r="C15" s="181" t="s">
        <v>153</v>
      </c>
      <c r="D15" s="181" t="s">
        <v>154</v>
      </c>
      <c r="E15" s="181" t="s">
        <v>155</v>
      </c>
      <c r="F15" s="182" t="s">
        <v>156</v>
      </c>
      <c r="G15" s="182" t="s">
        <v>4</v>
      </c>
      <c r="H15" s="182" t="s">
        <v>157</v>
      </c>
      <c r="I15" s="183" t="s">
        <v>147</v>
      </c>
    </row>
    <row r="16" spans="1:107" ht="127.5" customHeight="1" x14ac:dyDescent="0.35">
      <c r="B16" s="190" t="s">
        <v>163</v>
      </c>
      <c r="C16" s="191" t="s">
        <v>159</v>
      </c>
      <c r="D16" s="192" t="s">
        <v>164</v>
      </c>
      <c r="E16" s="191" t="s">
        <v>165</v>
      </c>
      <c r="F16" s="190">
        <v>15</v>
      </c>
      <c r="G16" s="190">
        <v>0</v>
      </c>
      <c r="H16" s="193">
        <f>+G16+F16</f>
        <v>15</v>
      </c>
      <c r="I16" s="191" t="s">
        <v>166</v>
      </c>
    </row>
    <row r="21" spans="2:9" x14ac:dyDescent="0.35">
      <c r="B21" s="180" t="s">
        <v>146</v>
      </c>
      <c r="C21" s="181" t="s">
        <v>153</v>
      </c>
      <c r="D21" s="181" t="s">
        <v>154</v>
      </c>
      <c r="E21" s="181" t="s">
        <v>155</v>
      </c>
      <c r="F21" s="182" t="s">
        <v>156</v>
      </c>
      <c r="G21" s="182" t="s">
        <v>4</v>
      </c>
      <c r="H21" s="182" t="s">
        <v>157</v>
      </c>
      <c r="I21" s="183" t="s">
        <v>147</v>
      </c>
    </row>
    <row r="22" spans="2:9" ht="128.25" customHeight="1" x14ac:dyDescent="0.35">
      <c r="B22" s="190" t="s">
        <v>167</v>
      </c>
      <c r="C22" s="191" t="s">
        <v>168</v>
      </c>
      <c r="D22" s="192" t="s">
        <v>169</v>
      </c>
      <c r="E22" s="190" t="s">
        <v>170</v>
      </c>
      <c r="F22" s="190">
        <v>11</v>
      </c>
      <c r="G22" s="190">
        <v>3</v>
      </c>
      <c r="H22" s="193">
        <f>+G22+F22</f>
        <v>14</v>
      </c>
      <c r="I22" s="191" t="s">
        <v>171</v>
      </c>
    </row>
    <row r="23" spans="2:9" x14ac:dyDescent="0.35">
      <c r="B23" s="180" t="s">
        <v>146</v>
      </c>
      <c r="C23" s="181" t="s">
        <v>153</v>
      </c>
      <c r="D23" s="181" t="s">
        <v>154</v>
      </c>
      <c r="E23" s="181" t="s">
        <v>155</v>
      </c>
      <c r="F23" s="182" t="s">
        <v>156</v>
      </c>
      <c r="G23" s="182" t="s">
        <v>4</v>
      </c>
      <c r="H23" s="182" t="s">
        <v>157</v>
      </c>
      <c r="I23" s="183" t="s">
        <v>147</v>
      </c>
    </row>
    <row r="24" spans="2:9" ht="136.5" customHeight="1" x14ac:dyDescent="0.35">
      <c r="B24" s="190" t="s">
        <v>172</v>
      </c>
      <c r="C24" s="191" t="s">
        <v>173</v>
      </c>
      <c r="D24" s="192" t="s">
        <v>174</v>
      </c>
      <c r="E24" s="190" t="s">
        <v>175</v>
      </c>
      <c r="F24" s="190">
        <v>30</v>
      </c>
      <c r="G24" s="190">
        <v>18</v>
      </c>
      <c r="H24" s="193">
        <f>+G24+F24</f>
        <v>48</v>
      </c>
      <c r="I24" s="191" t="s">
        <v>176</v>
      </c>
    </row>
    <row r="25" spans="2:9" x14ac:dyDescent="0.35">
      <c r="B25" s="180" t="s">
        <v>146</v>
      </c>
      <c r="C25" s="181" t="s">
        <v>153</v>
      </c>
      <c r="D25" s="181" t="s">
        <v>154</v>
      </c>
      <c r="E25" s="181" t="s">
        <v>155</v>
      </c>
      <c r="F25" s="182" t="s">
        <v>156</v>
      </c>
      <c r="G25" s="182" t="s">
        <v>4</v>
      </c>
      <c r="H25" s="182" t="s">
        <v>157</v>
      </c>
      <c r="I25" s="183" t="s">
        <v>147</v>
      </c>
    </row>
    <row r="26" spans="2:9" s="194" customFormat="1" ht="108.75" customHeight="1" x14ac:dyDescent="0.3">
      <c r="B26" s="191" t="s">
        <v>177</v>
      </c>
      <c r="C26" s="191" t="s">
        <v>159</v>
      </c>
      <c r="D26" s="191" t="s">
        <v>178</v>
      </c>
      <c r="E26" s="190" t="s">
        <v>179</v>
      </c>
      <c r="F26" s="191">
        <v>11</v>
      </c>
      <c r="G26" s="191">
        <v>1</v>
      </c>
      <c r="H26" s="193">
        <f>+G26+F26</f>
        <v>12</v>
      </c>
      <c r="I26" s="191" t="s">
        <v>162</v>
      </c>
    </row>
    <row r="27" spans="2:9" x14ac:dyDescent="0.35">
      <c r="B27" s="180" t="s">
        <v>146</v>
      </c>
      <c r="C27" s="181" t="s">
        <v>153</v>
      </c>
      <c r="D27" s="181" t="s">
        <v>154</v>
      </c>
      <c r="E27" s="181" t="s">
        <v>155</v>
      </c>
      <c r="F27" s="182" t="s">
        <v>156</v>
      </c>
      <c r="G27" s="182" t="s">
        <v>4</v>
      </c>
      <c r="H27" s="182" t="s">
        <v>157</v>
      </c>
      <c r="I27" s="183" t="s">
        <v>147</v>
      </c>
    </row>
    <row r="28" spans="2:9" s="194" customFormat="1" ht="87.75" customHeight="1" x14ac:dyDescent="0.3">
      <c r="B28" s="191" t="s">
        <v>180</v>
      </c>
      <c r="C28" s="191" t="s">
        <v>181</v>
      </c>
      <c r="D28" s="191" t="s">
        <v>182</v>
      </c>
      <c r="E28" s="190" t="s">
        <v>183</v>
      </c>
      <c r="F28" s="191">
        <v>20</v>
      </c>
      <c r="G28" s="191">
        <v>7</v>
      </c>
      <c r="H28" s="191">
        <f>SUM(F28:G28)</f>
        <v>27</v>
      </c>
      <c r="I28" s="191" t="s">
        <v>162</v>
      </c>
    </row>
    <row r="29" spans="2:9" x14ac:dyDescent="0.35">
      <c r="B29" s="180" t="s">
        <v>146</v>
      </c>
      <c r="C29" s="181" t="s">
        <v>153</v>
      </c>
      <c r="D29" s="181" t="s">
        <v>154</v>
      </c>
      <c r="E29" s="181" t="s">
        <v>155</v>
      </c>
      <c r="F29" s="182" t="s">
        <v>156</v>
      </c>
      <c r="G29" s="182" t="s">
        <v>4</v>
      </c>
      <c r="H29" s="182" t="s">
        <v>157</v>
      </c>
      <c r="I29" s="183" t="s">
        <v>147</v>
      </c>
    </row>
    <row r="30" spans="2:9" s="194" customFormat="1" ht="88.5" customHeight="1" x14ac:dyDescent="0.3">
      <c r="B30" s="191" t="s">
        <v>184</v>
      </c>
      <c r="C30" s="191" t="s">
        <v>181</v>
      </c>
      <c r="D30" s="191" t="s">
        <v>185</v>
      </c>
      <c r="E30" s="190" t="s">
        <v>186</v>
      </c>
      <c r="F30" s="191">
        <v>3</v>
      </c>
      <c r="G30" s="191">
        <v>18</v>
      </c>
      <c r="H30" s="191">
        <f>SUM(F30:G30)</f>
        <v>21</v>
      </c>
      <c r="I30" s="191" t="s">
        <v>187</v>
      </c>
    </row>
  </sheetData>
  <mergeCells count="8">
    <mergeCell ref="B9:I9"/>
    <mergeCell ref="B11:I11"/>
    <mergeCell ref="B3:I3"/>
    <mergeCell ref="B4:I4"/>
    <mergeCell ref="B5:I5"/>
    <mergeCell ref="B6:I6"/>
    <mergeCell ref="B7:I7"/>
    <mergeCell ref="C8:I8"/>
  </mergeCells>
  <printOptions horizontalCentered="1" verticalCentered="1"/>
  <pageMargins left="0.7" right="0.7" top="0.75" bottom="0.75" header="0.3" footer="0.3"/>
  <pageSetup scale="39" fitToWidth="0" orientation="landscape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A864A-ECDD-45EC-AA7A-5E75A88069AF}">
  <dimension ref="C6:L93"/>
  <sheetViews>
    <sheetView workbookViewId="0">
      <selection activeCell="N34" sqref="N34"/>
    </sheetView>
  </sheetViews>
  <sheetFormatPr defaultColWidth="11.5546875" defaultRowHeight="14.4" x14ac:dyDescent="0.3"/>
  <cols>
    <col min="4" max="4" width="15.109375" customWidth="1"/>
  </cols>
  <sheetData>
    <row r="6" spans="3:12" x14ac:dyDescent="0.3">
      <c r="I6" s="34"/>
    </row>
    <row r="7" spans="3:12" x14ac:dyDescent="0.3">
      <c r="C7" t="s">
        <v>34</v>
      </c>
      <c r="I7" s="34"/>
    </row>
    <row r="8" spans="3:12" x14ac:dyDescent="0.3">
      <c r="D8" t="s">
        <v>31</v>
      </c>
      <c r="E8" t="s">
        <v>32</v>
      </c>
      <c r="I8" s="34"/>
    </row>
    <row r="9" spans="3:12" x14ac:dyDescent="0.3">
      <c r="C9" s="35" t="s">
        <v>11</v>
      </c>
      <c r="D9" s="36">
        <v>82400</v>
      </c>
      <c r="E9" s="37">
        <v>332990</v>
      </c>
      <c r="I9" s="34"/>
    </row>
    <row r="10" spans="3:12" x14ac:dyDescent="0.3">
      <c r="C10" s="35" t="s">
        <v>8</v>
      </c>
      <c r="D10" s="36">
        <v>132943</v>
      </c>
      <c r="E10" s="37">
        <v>135000</v>
      </c>
      <c r="F10" t="s">
        <v>15</v>
      </c>
      <c r="G10" t="s">
        <v>15</v>
      </c>
      <c r="I10" s="34"/>
    </row>
    <row r="11" spans="3:12" x14ac:dyDescent="0.3">
      <c r="C11" s="35" t="s">
        <v>10</v>
      </c>
      <c r="D11" s="36">
        <v>225900</v>
      </c>
      <c r="E11" s="37">
        <v>154600</v>
      </c>
      <c r="I11" s="34"/>
    </row>
    <row r="12" spans="3:12" x14ac:dyDescent="0.3">
      <c r="C12" s="35" t="s">
        <v>9</v>
      </c>
      <c r="D12" s="36">
        <v>19450</v>
      </c>
      <c r="E12" s="37">
        <v>5300</v>
      </c>
      <c r="I12" s="34"/>
    </row>
    <row r="13" spans="3:12" ht="15.6" x14ac:dyDescent="0.3">
      <c r="C13" s="35" t="s">
        <v>27</v>
      </c>
      <c r="D13" s="36">
        <v>138795</v>
      </c>
      <c r="E13" s="37">
        <v>129530</v>
      </c>
      <c r="H13" s="34"/>
      <c r="I13" s="34"/>
      <c r="L13" s="38"/>
    </row>
    <row r="14" spans="3:12" x14ac:dyDescent="0.3">
      <c r="C14" s="35" t="s">
        <v>13</v>
      </c>
      <c r="D14" s="36">
        <v>76798</v>
      </c>
      <c r="E14" s="37">
        <v>35683</v>
      </c>
    </row>
    <row r="15" spans="3:12" x14ac:dyDescent="0.3">
      <c r="C15" s="35" t="s">
        <v>14</v>
      </c>
      <c r="D15" s="36">
        <v>412197</v>
      </c>
      <c r="E15" s="37">
        <v>726671</v>
      </c>
    </row>
    <row r="16" spans="3:12" x14ac:dyDescent="0.3">
      <c r="C16" s="35" t="s">
        <v>12</v>
      </c>
      <c r="D16" s="36">
        <v>2761068</v>
      </c>
      <c r="E16" s="37">
        <v>823499</v>
      </c>
    </row>
    <row r="17" spans="3:6" x14ac:dyDescent="0.3">
      <c r="D17" s="39"/>
      <c r="E17" s="39"/>
    </row>
    <row r="18" spans="3:6" x14ac:dyDescent="0.3">
      <c r="C18" s="34"/>
    </row>
    <row r="20" spans="3:6" x14ac:dyDescent="0.3">
      <c r="E20" t="s">
        <v>15</v>
      </c>
    </row>
    <row r="21" spans="3:6" x14ac:dyDescent="0.3">
      <c r="D21" s="34"/>
      <c r="E21" s="40"/>
    </row>
    <row r="22" spans="3:6" x14ac:dyDescent="0.3">
      <c r="D22" s="34"/>
      <c r="E22" s="40"/>
      <c r="F22" t="s">
        <v>15</v>
      </c>
    </row>
    <row r="23" spans="3:6" x14ac:dyDescent="0.3">
      <c r="D23" s="34"/>
      <c r="E23" s="40"/>
    </row>
    <row r="24" spans="3:6" x14ac:dyDescent="0.3">
      <c r="D24" s="34"/>
      <c r="E24" s="40"/>
    </row>
    <row r="25" spans="3:6" x14ac:dyDescent="0.3">
      <c r="D25" s="34"/>
      <c r="E25" s="40"/>
    </row>
    <row r="26" spans="3:6" x14ac:dyDescent="0.3">
      <c r="C26" t="s">
        <v>33</v>
      </c>
      <c r="D26" s="34"/>
      <c r="E26" s="40"/>
    </row>
    <row r="27" spans="3:6" x14ac:dyDescent="0.3">
      <c r="D27" s="34"/>
      <c r="E27" s="40"/>
    </row>
    <row r="28" spans="3:6" x14ac:dyDescent="0.3">
      <c r="D28" t="s">
        <v>31</v>
      </c>
      <c r="E28" t="s">
        <v>32</v>
      </c>
    </row>
    <row r="29" spans="3:6" x14ac:dyDescent="0.3">
      <c r="C29" s="35" t="s">
        <v>11</v>
      </c>
      <c r="D29" s="41">
        <v>343</v>
      </c>
      <c r="E29" s="37">
        <v>1338</v>
      </c>
    </row>
    <row r="30" spans="3:6" x14ac:dyDescent="0.3">
      <c r="C30" s="35" t="s">
        <v>8</v>
      </c>
      <c r="D30" s="41">
        <v>379.70000000000005</v>
      </c>
      <c r="E30" s="37">
        <v>531.9</v>
      </c>
    </row>
    <row r="31" spans="3:6" x14ac:dyDescent="0.3">
      <c r="C31" s="35" t="s">
        <v>10</v>
      </c>
      <c r="D31" s="41">
        <v>901</v>
      </c>
      <c r="E31" s="37">
        <v>541</v>
      </c>
    </row>
    <row r="32" spans="3:6" x14ac:dyDescent="0.3">
      <c r="C32" s="35" t="s">
        <v>9</v>
      </c>
      <c r="D32" s="41">
        <v>77</v>
      </c>
      <c r="E32" s="37">
        <v>23</v>
      </c>
    </row>
    <row r="33" spans="3:12" x14ac:dyDescent="0.3">
      <c r="C33" s="35" t="s">
        <v>27</v>
      </c>
      <c r="D33" s="41">
        <v>455.5</v>
      </c>
      <c r="E33" s="37">
        <v>592.37</v>
      </c>
      <c r="G33" t="s">
        <v>15</v>
      </c>
    </row>
    <row r="34" spans="3:12" x14ac:dyDescent="0.3">
      <c r="C34" s="35" t="s">
        <v>13</v>
      </c>
      <c r="D34" s="41">
        <v>305</v>
      </c>
      <c r="E34" s="37">
        <v>142</v>
      </c>
    </row>
    <row r="35" spans="3:12" x14ac:dyDescent="0.3">
      <c r="C35" s="35" t="s">
        <v>14</v>
      </c>
      <c r="D35" s="41">
        <v>1602.7800000000002</v>
      </c>
      <c r="E35" s="37">
        <v>2845.26</v>
      </c>
    </row>
    <row r="36" spans="3:12" x14ac:dyDescent="0.3">
      <c r="C36" s="35" t="s">
        <v>12</v>
      </c>
      <c r="D36" s="41">
        <v>11373.35</v>
      </c>
      <c r="E36" s="37">
        <v>3760.73</v>
      </c>
      <c r="H36" t="s">
        <v>15</v>
      </c>
    </row>
    <row r="37" spans="3:12" x14ac:dyDescent="0.3">
      <c r="D37" s="34"/>
      <c r="E37" s="34"/>
      <c r="H37" t="s">
        <v>15</v>
      </c>
      <c r="K37" t="s">
        <v>15</v>
      </c>
    </row>
    <row r="39" spans="3:12" x14ac:dyDescent="0.3">
      <c r="D39" s="34"/>
      <c r="E39" s="40"/>
      <c r="G39" s="34"/>
    </row>
    <row r="40" spans="3:12" x14ac:dyDescent="0.3">
      <c r="D40" s="34"/>
      <c r="E40" s="40"/>
      <c r="G40" s="34"/>
      <c r="I40" t="s">
        <v>15</v>
      </c>
    </row>
    <row r="41" spans="3:12" ht="15.6" x14ac:dyDescent="0.3">
      <c r="D41" s="34"/>
      <c r="E41" s="42"/>
      <c r="F41" s="43"/>
      <c r="G41" s="14"/>
      <c r="H41" s="43"/>
      <c r="I41" s="14"/>
      <c r="J41" s="43"/>
      <c r="L41" s="39"/>
    </row>
    <row r="42" spans="3:12" ht="15.6" x14ac:dyDescent="0.3">
      <c r="D42" s="34"/>
      <c r="E42" s="14"/>
      <c r="F42" s="43"/>
      <c r="G42" s="42"/>
      <c r="H42" s="43"/>
      <c r="I42" s="42"/>
      <c r="J42" s="43"/>
      <c r="L42" s="39"/>
    </row>
    <row r="43" spans="3:12" ht="15.6" x14ac:dyDescent="0.3">
      <c r="D43" s="34"/>
      <c r="E43" s="42"/>
      <c r="F43" s="43"/>
      <c r="G43" s="14"/>
      <c r="H43" s="43"/>
      <c r="I43" s="14"/>
      <c r="J43" s="43"/>
      <c r="L43" s="39"/>
    </row>
    <row r="44" spans="3:12" ht="15.6" x14ac:dyDescent="0.3">
      <c r="D44" s="34"/>
      <c r="E44" s="42"/>
      <c r="F44" s="43"/>
      <c r="G44" s="42"/>
      <c r="H44" s="43"/>
      <c r="I44" s="42"/>
      <c r="J44" s="43"/>
      <c r="L44" s="39"/>
    </row>
    <row r="45" spans="3:12" ht="15.6" x14ac:dyDescent="0.3">
      <c r="D45" s="34"/>
      <c r="E45" s="14"/>
      <c r="F45" s="43"/>
      <c r="G45" s="14"/>
      <c r="H45" s="43"/>
      <c r="I45" s="14"/>
      <c r="J45" s="43"/>
      <c r="L45" s="39"/>
    </row>
    <row r="49" spans="3:12" ht="15.6" x14ac:dyDescent="0.3">
      <c r="C49" t="s">
        <v>35</v>
      </c>
      <c r="D49" s="34"/>
      <c r="E49" s="40"/>
      <c r="F49" s="43"/>
      <c r="G49" s="42"/>
      <c r="H49" s="43"/>
      <c r="I49" s="42"/>
      <c r="J49" s="43"/>
      <c r="L49" s="39"/>
    </row>
    <row r="50" spans="3:12" ht="15.6" x14ac:dyDescent="0.3">
      <c r="D50" s="34"/>
      <c r="E50" s="40"/>
      <c r="F50" s="43"/>
      <c r="G50" s="14"/>
      <c r="H50" s="43"/>
      <c r="I50" s="14"/>
      <c r="J50" s="43"/>
      <c r="L50" s="39"/>
    </row>
    <row r="51" spans="3:12" x14ac:dyDescent="0.3">
      <c r="D51" t="s">
        <v>31</v>
      </c>
      <c r="E51" t="s">
        <v>32</v>
      </c>
    </row>
    <row r="52" spans="3:12" x14ac:dyDescent="0.3">
      <c r="C52" s="35" t="s">
        <v>11</v>
      </c>
      <c r="D52" s="44">
        <v>9453</v>
      </c>
      <c r="E52" s="35">
        <v>1340</v>
      </c>
    </row>
    <row r="53" spans="3:12" x14ac:dyDescent="0.3">
      <c r="C53" s="35" t="s">
        <v>8</v>
      </c>
      <c r="D53" s="44">
        <v>10801</v>
      </c>
      <c r="E53" s="35">
        <v>1042</v>
      </c>
    </row>
    <row r="54" spans="3:12" x14ac:dyDescent="0.3">
      <c r="C54" s="35" t="s">
        <v>10</v>
      </c>
      <c r="D54" s="44">
        <v>2205</v>
      </c>
      <c r="E54" s="35">
        <v>0</v>
      </c>
    </row>
    <row r="55" spans="3:12" x14ac:dyDescent="0.3">
      <c r="C55" s="35" t="s">
        <v>9</v>
      </c>
      <c r="D55" s="44">
        <v>2876</v>
      </c>
      <c r="E55" s="35">
        <v>518</v>
      </c>
    </row>
    <row r="56" spans="3:12" x14ac:dyDescent="0.3">
      <c r="C56" s="35" t="s">
        <v>27</v>
      </c>
      <c r="D56" s="44">
        <v>1195</v>
      </c>
      <c r="E56" s="35">
        <v>1542</v>
      </c>
    </row>
    <row r="57" spans="3:12" x14ac:dyDescent="0.3">
      <c r="C57" s="35" t="s">
        <v>13</v>
      </c>
      <c r="D57" s="44">
        <v>2521</v>
      </c>
      <c r="E57" s="35">
        <v>911</v>
      </c>
    </row>
    <row r="58" spans="3:12" x14ac:dyDescent="0.3">
      <c r="C58" s="35" t="s">
        <v>14</v>
      </c>
      <c r="D58" s="44">
        <v>3786</v>
      </c>
      <c r="E58" s="35">
        <v>70</v>
      </c>
    </row>
    <row r="59" spans="3:12" x14ac:dyDescent="0.3">
      <c r="C59" s="35" t="s">
        <v>12</v>
      </c>
      <c r="D59" s="45">
        <v>2999</v>
      </c>
      <c r="E59" s="46">
        <v>0</v>
      </c>
    </row>
    <row r="60" spans="3:12" x14ac:dyDescent="0.3">
      <c r="D60" s="40"/>
      <c r="E60" s="39"/>
    </row>
    <row r="61" spans="3:12" x14ac:dyDescent="0.3">
      <c r="D61" s="40"/>
      <c r="E61" s="16"/>
      <c r="F61" s="16"/>
      <c r="G61" s="16"/>
    </row>
    <row r="62" spans="3:12" x14ac:dyDescent="0.3">
      <c r="D62" s="40"/>
      <c r="E62" s="16"/>
      <c r="F62" s="16"/>
      <c r="G62" s="47"/>
    </row>
    <row r="63" spans="3:12" x14ac:dyDescent="0.3">
      <c r="D63" s="40"/>
      <c r="E63" s="16"/>
      <c r="F63" s="16"/>
      <c r="G63" s="16"/>
    </row>
    <row r="64" spans="3:12" x14ac:dyDescent="0.3">
      <c r="D64" s="40"/>
      <c r="E64" s="16"/>
      <c r="F64" s="16"/>
      <c r="G64" s="16"/>
      <c r="K64" t="s">
        <v>15</v>
      </c>
    </row>
    <row r="65" spans="3:7" x14ac:dyDescent="0.3">
      <c r="D65" s="40"/>
      <c r="E65" s="16"/>
      <c r="F65" s="16"/>
      <c r="G65" s="16"/>
    </row>
    <row r="66" spans="3:7" x14ac:dyDescent="0.3">
      <c r="D66" s="40"/>
      <c r="E66" s="16"/>
      <c r="F66" s="16"/>
      <c r="G66" s="16"/>
    </row>
    <row r="67" spans="3:7" x14ac:dyDescent="0.3">
      <c r="D67" s="40"/>
      <c r="E67" s="16"/>
      <c r="F67" s="16"/>
      <c r="G67" s="16"/>
    </row>
    <row r="68" spans="3:7" x14ac:dyDescent="0.3">
      <c r="E68" s="16"/>
      <c r="F68" s="16"/>
      <c r="G68" s="16"/>
    </row>
    <row r="71" spans="3:7" x14ac:dyDescent="0.3">
      <c r="C71" t="s">
        <v>36</v>
      </c>
      <c r="D71" s="34"/>
      <c r="E71" s="40"/>
    </row>
    <row r="72" spans="3:7" x14ac:dyDescent="0.3">
      <c r="D72" s="34"/>
      <c r="E72" s="40"/>
    </row>
    <row r="73" spans="3:7" x14ac:dyDescent="0.3">
      <c r="D73" t="s">
        <v>31</v>
      </c>
      <c r="E73" t="s">
        <v>32</v>
      </c>
    </row>
    <row r="74" spans="3:7" x14ac:dyDescent="0.3">
      <c r="C74" s="35" t="s">
        <v>11</v>
      </c>
      <c r="D74" s="48">
        <v>1131</v>
      </c>
      <c r="E74" s="35">
        <v>2105</v>
      </c>
    </row>
    <row r="75" spans="3:7" x14ac:dyDescent="0.3">
      <c r="C75" s="35" t="s">
        <v>8</v>
      </c>
      <c r="D75" s="48">
        <v>31</v>
      </c>
      <c r="E75" s="35">
        <v>926</v>
      </c>
    </row>
    <row r="76" spans="3:7" x14ac:dyDescent="0.3">
      <c r="C76" s="35" t="s">
        <v>10</v>
      </c>
      <c r="D76" s="48">
        <v>2010</v>
      </c>
      <c r="E76" s="35">
        <v>571</v>
      </c>
    </row>
    <row r="77" spans="3:7" x14ac:dyDescent="0.3">
      <c r="C77" s="35" t="s">
        <v>9</v>
      </c>
      <c r="D77" s="48">
        <v>60</v>
      </c>
      <c r="E77" s="35">
        <v>180</v>
      </c>
    </row>
    <row r="78" spans="3:7" x14ac:dyDescent="0.3">
      <c r="C78" s="35" t="s">
        <v>27</v>
      </c>
      <c r="D78" s="48">
        <v>535</v>
      </c>
      <c r="E78" s="35">
        <v>2155</v>
      </c>
    </row>
    <row r="79" spans="3:7" x14ac:dyDescent="0.3">
      <c r="C79" s="35" t="s">
        <v>13</v>
      </c>
      <c r="D79" s="49">
        <v>0</v>
      </c>
      <c r="E79" s="35">
        <v>0</v>
      </c>
    </row>
    <row r="80" spans="3:7" x14ac:dyDescent="0.3">
      <c r="C80" s="35" t="s">
        <v>14</v>
      </c>
      <c r="D80" s="49">
        <v>0</v>
      </c>
      <c r="E80" s="35">
        <v>0</v>
      </c>
    </row>
    <row r="81" spans="3:10" x14ac:dyDescent="0.3">
      <c r="C81" s="35" t="s">
        <v>12</v>
      </c>
      <c r="D81" s="49">
        <v>0</v>
      </c>
      <c r="E81" s="35">
        <v>0</v>
      </c>
    </row>
    <row r="84" spans="3:10" x14ac:dyDescent="0.3">
      <c r="E84" s="16"/>
      <c r="F84" s="16"/>
      <c r="G84" s="16"/>
      <c r="I84" t="s">
        <v>15</v>
      </c>
    </row>
    <row r="85" spans="3:10" x14ac:dyDescent="0.3">
      <c r="E85" s="16"/>
      <c r="F85" s="16"/>
      <c r="G85" s="16"/>
    </row>
    <row r="86" spans="3:10" x14ac:dyDescent="0.3">
      <c r="E86" s="16"/>
      <c r="F86" s="16"/>
      <c r="G86" s="16"/>
    </row>
    <row r="87" spans="3:10" x14ac:dyDescent="0.3">
      <c r="E87" s="16"/>
      <c r="F87" s="16"/>
      <c r="G87" s="16"/>
      <c r="J87" t="s">
        <v>15</v>
      </c>
    </row>
    <row r="88" spans="3:10" x14ac:dyDescent="0.3">
      <c r="E88" s="16"/>
      <c r="F88" s="16"/>
      <c r="G88" s="16"/>
    </row>
    <row r="89" spans="3:10" x14ac:dyDescent="0.3">
      <c r="E89" s="16"/>
      <c r="F89" s="16"/>
      <c r="G89" s="16"/>
    </row>
    <row r="90" spans="3:10" x14ac:dyDescent="0.3">
      <c r="E90" s="16"/>
      <c r="F90" s="16"/>
      <c r="G90" s="16"/>
    </row>
    <row r="92" spans="3:10" ht="15.6" x14ac:dyDescent="0.3">
      <c r="C92" s="12" t="s">
        <v>26</v>
      </c>
      <c r="D92" s="12"/>
    </row>
    <row r="93" spans="3:10" ht="15.6" x14ac:dyDescent="0.3">
      <c r="C93" s="13" t="s">
        <v>30</v>
      </c>
      <c r="D93" s="1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PRODUCCIÓN</vt:lpstr>
      <vt:lpstr>MIP</vt:lpstr>
      <vt:lpstr>POSCOSECHA</vt:lpstr>
      <vt:lpstr>EXTENSIÓN</vt:lpstr>
      <vt:lpstr>CAPACITACION </vt:lpstr>
      <vt:lpstr>M&amp;C</vt:lpstr>
      <vt:lpstr>DES. RURAL</vt:lpstr>
      <vt:lpstr>GRAFICOS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tcont</dc:creator>
  <cp:lastModifiedBy>Roque Zabala</cp:lastModifiedBy>
  <cp:lastPrinted>2023-08-18T15:51:38Z</cp:lastPrinted>
  <dcterms:created xsi:type="dcterms:W3CDTF">2021-10-29T17:44:32Z</dcterms:created>
  <dcterms:modified xsi:type="dcterms:W3CDTF">2023-08-18T15:51:41Z</dcterms:modified>
</cp:coreProperties>
</file>