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2022\Extensión Diciembre\EJECUCIÓN DICIEMBRE\"/>
    </mc:Choice>
  </mc:AlternateContent>
  <xr:revisionPtr revIDLastSave="0" documentId="13_ncr:1_{E57E5501-1690-429F-969A-4CA81C4B5866}" xr6:coauthVersionLast="47" xr6:coauthVersionMax="47" xr10:uidLastSave="{00000000-0000-0000-0000-000000000000}"/>
  <bookViews>
    <workbookView xWindow="-108" yWindow="-108" windowWidth="23256" windowHeight="12576" xr2:uid="{2DA661EA-E774-4DC7-AF71-BF787D61DB7F}"/>
  </bookViews>
  <sheets>
    <sheet name="PRODUCCIÓN" sheetId="9" r:id="rId1"/>
    <sheet name="MIP" sheetId="10" r:id="rId2"/>
    <sheet name="POSCOSECHA" sheetId="11" r:id="rId3"/>
    <sheet name="EXT. y CAP." sheetId="8" r:id="rId4"/>
    <sheet name="MERCADO Y CERT.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3" l="1"/>
  <c r="E14" i="13"/>
  <c r="E13" i="13"/>
  <c r="E12" i="13"/>
  <c r="E11" i="13"/>
  <c r="E10" i="13"/>
  <c r="E9" i="13"/>
  <c r="E8" i="13"/>
  <c r="E7" i="13"/>
  <c r="K22" i="11" l="1"/>
  <c r="J22" i="11"/>
  <c r="I22" i="11"/>
  <c r="H22" i="11"/>
  <c r="G22" i="11"/>
  <c r="F22" i="11"/>
  <c r="E22" i="11"/>
  <c r="D22" i="11"/>
  <c r="O21" i="11"/>
  <c r="N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O22" i="11" s="1"/>
  <c r="N14" i="11"/>
  <c r="O13" i="11"/>
  <c r="N13" i="11"/>
  <c r="O12" i="11"/>
  <c r="N12" i="11"/>
  <c r="N22" i="11" s="1"/>
  <c r="L22" i="11"/>
  <c r="M22" i="11"/>
  <c r="H37" i="11" l="1"/>
  <c r="G37" i="11"/>
  <c r="I37" i="11" s="1"/>
  <c r="E37" i="11"/>
  <c r="D37" i="11"/>
  <c r="L32" i="10" l="1"/>
  <c r="K32" i="10"/>
  <c r="J32" i="10"/>
  <c r="I32" i="10"/>
  <c r="F32" i="10"/>
  <c r="E32" i="10"/>
  <c r="D32" i="10"/>
  <c r="C32" i="10"/>
  <c r="M31" i="10"/>
  <c r="G31" i="10"/>
  <c r="M30" i="10"/>
  <c r="G30" i="10"/>
  <c r="M29" i="10"/>
  <c r="G29" i="10"/>
  <c r="M28" i="10"/>
  <c r="G28" i="10"/>
  <c r="M27" i="10"/>
  <c r="G27" i="10"/>
  <c r="M26" i="10"/>
  <c r="G26" i="10"/>
  <c r="M25" i="10"/>
  <c r="G25" i="10"/>
  <c r="M24" i="10"/>
  <c r="G24" i="10"/>
  <c r="L19" i="10"/>
  <c r="K19" i="10"/>
  <c r="J19" i="10"/>
  <c r="I19" i="10"/>
  <c r="G19" i="10"/>
  <c r="F19" i="10"/>
  <c r="E19" i="10"/>
  <c r="D19" i="10"/>
  <c r="C19" i="10"/>
  <c r="M18" i="10"/>
  <c r="H18" i="10"/>
  <c r="M17" i="10"/>
  <c r="H17" i="10"/>
  <c r="M16" i="10"/>
  <c r="H16" i="10"/>
  <c r="M15" i="10"/>
  <c r="H15" i="10"/>
  <c r="M14" i="10"/>
  <c r="H14" i="10"/>
  <c r="M13" i="10"/>
  <c r="H13" i="10"/>
  <c r="M12" i="10"/>
  <c r="H12" i="10"/>
  <c r="M11" i="10"/>
  <c r="H11" i="10"/>
  <c r="J18" i="9"/>
  <c r="I18" i="9"/>
  <c r="H18" i="9"/>
  <c r="F18" i="9"/>
  <c r="E18" i="9"/>
  <c r="D18" i="9"/>
  <c r="C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H19" i="10" l="1"/>
  <c r="M32" i="10"/>
  <c r="G32" i="10"/>
  <c r="M19" i="10"/>
  <c r="G18" i="9"/>
  <c r="K18" i="9"/>
  <c r="L18" i="8" l="1"/>
  <c r="K18" i="8"/>
  <c r="J18" i="8"/>
  <c r="I18" i="8"/>
  <c r="H18" i="8"/>
  <c r="G18" i="8"/>
  <c r="F18" i="8"/>
  <c r="E18" i="8"/>
  <c r="D18" i="8"/>
  <c r="C18" i="8"/>
</calcChain>
</file>

<file path=xl/sharedStrings.xml><?xml version="1.0" encoding="utf-8"?>
<sst xmlns="http://schemas.openxmlformats.org/spreadsheetml/2006/main" count="595" uniqueCount="253">
  <si>
    <t>Visitas Ficas</t>
  </si>
  <si>
    <t>H</t>
  </si>
  <si>
    <t>M</t>
  </si>
  <si>
    <t>Total P.</t>
  </si>
  <si>
    <t>Adiestramientos</t>
  </si>
  <si>
    <t>Dem. Métodos</t>
  </si>
  <si>
    <t>Dem. Resultados</t>
  </si>
  <si>
    <t>Giras</t>
  </si>
  <si>
    <t>Reuniones</t>
  </si>
  <si>
    <t>TOTALES</t>
  </si>
  <si>
    <t>NORDESTE</t>
  </si>
  <si>
    <t>NORTE</t>
  </si>
  <si>
    <t>SURESTE</t>
  </si>
  <si>
    <t>SUROESTE</t>
  </si>
  <si>
    <t>REGIONALES</t>
  </si>
  <si>
    <t>CENTRAL</t>
  </si>
  <si>
    <t>NORCENTRAL</t>
  </si>
  <si>
    <t>NOROESTE</t>
  </si>
  <si>
    <t>SUR</t>
  </si>
  <si>
    <t>Días de Campo</t>
  </si>
  <si>
    <t>DIRECCIÓN TÉCNICA</t>
  </si>
  <si>
    <t>CURSOS</t>
  </si>
  <si>
    <t>TALLERES</t>
  </si>
  <si>
    <t>CHARLAS</t>
  </si>
  <si>
    <t>No.</t>
  </si>
  <si>
    <t>DIRECCIÓN REGIONAL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</si>
  <si>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</si>
  <si>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</si>
  <si>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</si>
  <si>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</si>
  <si>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</si>
  <si>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</si>
  <si>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MOLINO</t>
  </si>
  <si>
    <t xml:space="preserve">OTROS </t>
  </si>
  <si>
    <t xml:space="preserve">CENTRAL </t>
  </si>
  <si>
    <t>NOMBRE</t>
  </si>
  <si>
    <t>CEDULA</t>
  </si>
  <si>
    <t>DIRECCION</t>
  </si>
  <si>
    <t>CANT.</t>
  </si>
  <si>
    <t>NUEVA</t>
  </si>
  <si>
    <t>X</t>
  </si>
  <si>
    <t>RESUMEN  DE SIEMBRAS DE PLANTAS EN FOMENTO Y RENOVACIÓN DE CAFETALES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</si>
  <si>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</si>
  <si>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</si>
  <si>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</si>
  <si>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</si>
  <si>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</si>
  <si>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</si>
  <si>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</si>
  <si>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</si>
  <si>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</si>
  <si>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</si>
  <si>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</si>
  <si>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</si>
  <si>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</si>
  <si>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</si>
  <si>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</si>
  <si>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LABORATORIO RAÚL H. MELO</t>
  </si>
  <si>
    <t>DETALLE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</si>
  <si>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</si>
  <si>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</si>
  <si>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</si>
  <si>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</si>
  <si>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</si>
  <si>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</si>
  <si>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</si>
  <si>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</si>
  <si>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</si>
  <si>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</si>
  <si>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</si>
  <si>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</si>
  <si>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</si>
  <si>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</si>
  <si>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</si>
  <si>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</si>
  <si>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</si>
  <si>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</si>
  <si>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</si>
  <si>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</si>
  <si>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</si>
  <si>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</si>
  <si>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</si>
  <si>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</si>
  <si>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</si>
  <si>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</si>
  <si>
    <t>INFORME DIRECCION TECNICA.</t>
  </si>
  <si>
    <t xml:space="preserve">    REPARACIÓN/ AJUSTE</t>
  </si>
  <si>
    <t>106-0000789-1</t>
  </si>
  <si>
    <t>106-0001306-7</t>
  </si>
  <si>
    <t>Las Lomas, Peralta, Azua</t>
  </si>
  <si>
    <t>106-0005568-4</t>
  </si>
  <si>
    <t>Sonador, Peralta, Azua</t>
  </si>
  <si>
    <t>Los Jengibres, San Juan</t>
  </si>
  <si>
    <t>INFORME DIRECCION TECNICA</t>
  </si>
  <si>
    <t>DICIEMBRE, 2022.</t>
  </si>
  <si>
    <t>Nota: en diciembre no hubo instalacion de trampas .</t>
  </si>
  <si>
    <t>INFORME MENSUAL, MES DE DICIEMBRE 2022</t>
  </si>
  <si>
    <t>CAFÉ RECOLECTADO  COSECHA 2022-2023. (QQS.)</t>
  </si>
  <si>
    <t>CUADRO RESUMEN DE: EQUIPOS, MAQUINARIAS E INFRAESTRUCTURAS,  PARA EL BENEFICCIADO DEL CAFÉ, INTERVENIDAS EN NOV. 2022</t>
  </si>
  <si>
    <t>DESPULPADORA</t>
  </si>
  <si>
    <t xml:space="preserve">BENEFICIARIOS CON LA ADQUISICIÓN, REPARACIÓN, AJUSTE DE MÁQUINARIAS Y ESTRUCTURAS UTILIZADAS EN PROCESOS POSTCOSECHA DE CAFÉ </t>
  </si>
  <si>
    <t>NO.</t>
  </si>
  <si>
    <t>MAQUINARIAS/ ESTRUCTURAS</t>
  </si>
  <si>
    <t>Celso Valenzuela</t>
  </si>
  <si>
    <t>017-0002369-8</t>
  </si>
  <si>
    <t>Monte Bonito,Padre las Casas, Azua</t>
  </si>
  <si>
    <t>Despulp. # 6</t>
  </si>
  <si>
    <t>Cesar Lebron</t>
  </si>
  <si>
    <t>017-0010295-5</t>
  </si>
  <si>
    <t>Cramen Xiomara P</t>
  </si>
  <si>
    <t>017-0000755-0</t>
  </si>
  <si>
    <t>Despulp. # 4</t>
  </si>
  <si>
    <t>Mixon R. Alcantara</t>
  </si>
  <si>
    <t>017-0009575-3</t>
  </si>
  <si>
    <t>Luis B. Garcia</t>
  </si>
  <si>
    <t>001-0875931-7</t>
  </si>
  <si>
    <t>Rafael L. Martinez</t>
  </si>
  <si>
    <t>106-0000557-2</t>
  </si>
  <si>
    <t>Ventura, Peralta, Azua</t>
  </si>
  <si>
    <t>Victor E. Diaz</t>
  </si>
  <si>
    <t>Manuel E. Ramirez</t>
  </si>
  <si>
    <t>106-0002332-8</t>
  </si>
  <si>
    <t>Hector Manuel Diaz</t>
  </si>
  <si>
    <t>106-0001305-5</t>
  </si>
  <si>
    <t>Manuel Guillermo Ramirez</t>
  </si>
  <si>
    <t>106-0002827-7</t>
  </si>
  <si>
    <t>Rafael E. Perez</t>
  </si>
  <si>
    <t>106-0001486-3</t>
  </si>
  <si>
    <t>Hector Ramirez Diaz</t>
  </si>
  <si>
    <t>106-0000298-3</t>
  </si>
  <si>
    <t>Mariano Ramirez</t>
  </si>
  <si>
    <t>010-0028920-5</t>
  </si>
  <si>
    <t>Juan Bautista Ramirez</t>
  </si>
  <si>
    <t>010-0028947-8</t>
  </si>
  <si>
    <t>Manuel Alfredo Ramirez</t>
  </si>
  <si>
    <t>010-0029796-8</t>
  </si>
  <si>
    <t>Miguel Ant. Sencion</t>
  </si>
  <si>
    <t>010-0029059-1</t>
  </si>
  <si>
    <t>Fernando Alturo Pineda</t>
  </si>
  <si>
    <t>010-0058641-0</t>
  </si>
  <si>
    <t>Angel Pujols</t>
  </si>
  <si>
    <t>010-0029229-0</t>
  </si>
  <si>
    <t>Lorenzo Pujols</t>
  </si>
  <si>
    <t>010-0017147-8</t>
  </si>
  <si>
    <t>Juan Matos</t>
  </si>
  <si>
    <t>010-0070311-4</t>
  </si>
  <si>
    <t>Cesario Alfredo</t>
  </si>
  <si>
    <t>010-0081664-9</t>
  </si>
  <si>
    <t>Jorge Luis Agramonte</t>
  </si>
  <si>
    <t>106-0001943-3</t>
  </si>
  <si>
    <t>Migel  Angel Ramirez</t>
  </si>
  <si>
    <t>Manuel E. Beltre</t>
  </si>
  <si>
    <t>106-0002973-9</t>
  </si>
  <si>
    <t>Fernando Enrrique Sanchez</t>
  </si>
  <si>
    <t>106-0004445-6</t>
  </si>
  <si>
    <t>Yudy Perez</t>
  </si>
  <si>
    <t>106-0008407-2</t>
  </si>
  <si>
    <t>Manuel Enrrique Ramirez</t>
  </si>
  <si>
    <t>106-0005218-6</t>
  </si>
  <si>
    <t>Francisco E. Ramirez</t>
  </si>
  <si>
    <t>106-0007754-8</t>
  </si>
  <si>
    <t>Despulp. # 2</t>
  </si>
  <si>
    <t>Cesario Alfredo Nuñez</t>
  </si>
  <si>
    <t>010-0085664-9</t>
  </si>
  <si>
    <t>Esterbina Patricio</t>
  </si>
  <si>
    <t>010-0030184-4</t>
  </si>
  <si>
    <t>Elsa R. Ramirez</t>
  </si>
  <si>
    <t>106-0003276-6</t>
  </si>
  <si>
    <t>Josefina A. Guzman</t>
  </si>
  <si>
    <t>001-0944798-5</t>
  </si>
  <si>
    <t>Duarte Soriano</t>
  </si>
  <si>
    <t>106-0002915-0</t>
  </si>
  <si>
    <t>Uney Del Jesus</t>
  </si>
  <si>
    <t>106-0001287-5</t>
  </si>
  <si>
    <t>Hector A. Soriano</t>
  </si>
  <si>
    <t>106-0005699-7</t>
  </si>
  <si>
    <t>Manuel de Jesus</t>
  </si>
  <si>
    <t>010-0054116-7</t>
  </si>
  <si>
    <t>Luis Ernesto Ramirez</t>
  </si>
  <si>
    <t>010-0030275-0</t>
  </si>
  <si>
    <t>Manuel E. Sencion</t>
  </si>
  <si>
    <t>Anibal de Jesus</t>
  </si>
  <si>
    <t>Juan Milkiades Diaz</t>
  </si>
  <si>
    <t>106-0000929-3</t>
  </si>
  <si>
    <t>Roman Ant. Diaz</t>
  </si>
  <si>
    <t>106-0000931-9</t>
  </si>
  <si>
    <t>Luis Elijio Matos</t>
  </si>
  <si>
    <t>106-0001557-1</t>
  </si>
  <si>
    <t>Hector Milciades R.</t>
  </si>
  <si>
    <t>106-0000478-6</t>
  </si>
  <si>
    <t>Despulp. #</t>
  </si>
  <si>
    <t>Hector Daniel Martinez</t>
  </si>
  <si>
    <t>106-0000143-1</t>
  </si>
  <si>
    <t>Patria Aurelina Ramirez</t>
  </si>
  <si>
    <t>106-0002845-6</t>
  </si>
  <si>
    <t>Carlos Manuel Ramirez</t>
  </si>
  <si>
    <t>106-0001168-5</t>
  </si>
  <si>
    <t>Tilio Nestor Martinez</t>
  </si>
  <si>
    <t>010-0018158-4</t>
  </si>
  <si>
    <t>El pinal, Peralta, Azua</t>
  </si>
  <si>
    <t>Meraldo A. Cuevas</t>
  </si>
  <si>
    <t>011-0000910-7</t>
  </si>
  <si>
    <t>Juan Luciano</t>
  </si>
  <si>
    <t>109-0000531-4</t>
  </si>
  <si>
    <t>Lucila de la Cruz</t>
  </si>
  <si>
    <t>109-000023-2</t>
  </si>
  <si>
    <t>Miterbo Luciano</t>
  </si>
  <si>
    <t>109-0000159-4</t>
  </si>
  <si>
    <t>Pragido Comas</t>
  </si>
  <si>
    <t>109-0000052-1</t>
  </si>
  <si>
    <t>Ramon Delgado</t>
  </si>
  <si>
    <t>068-0017179-2</t>
  </si>
  <si>
    <t>Los Frios, Bohechío, San Juan</t>
  </si>
  <si>
    <t>Emiliana Delgado</t>
  </si>
  <si>
    <t>002-0004335-7</t>
  </si>
  <si>
    <t>Rafael Lara</t>
  </si>
  <si>
    <t>109-0006319-8</t>
  </si>
  <si>
    <t>Antonio Galvan</t>
  </si>
  <si>
    <t>017-0015015-2</t>
  </si>
  <si>
    <t>R$amon de Leon</t>
  </si>
  <si>
    <t>017-0004020-5</t>
  </si>
  <si>
    <t>Altagracia Brioso</t>
  </si>
  <si>
    <t>017-0005213-2</t>
  </si>
  <si>
    <t>Rafael Bartolo Cruz</t>
  </si>
  <si>
    <t>012-0023572-7</t>
  </si>
  <si>
    <t>La Maguana-Sabaneta</t>
  </si>
  <si>
    <t>Santo Luciano</t>
  </si>
  <si>
    <t>012-0023739-2</t>
  </si>
  <si>
    <t>Guillermo Jimenez</t>
  </si>
  <si>
    <t>012-0023709-5</t>
  </si>
  <si>
    <t>Buenaventura Reyes</t>
  </si>
  <si>
    <t>109-0002008-1</t>
  </si>
  <si>
    <t>La Gauma Florida, San Juan</t>
  </si>
  <si>
    <t>Ramon Antonia Ramirez</t>
  </si>
  <si>
    <t>012-0038521-7</t>
  </si>
  <si>
    <t>Ramón Ant. Aracena</t>
  </si>
  <si>
    <t>046-0018990-8</t>
  </si>
  <si>
    <t>Palero, Santiago Rodriguez</t>
  </si>
  <si>
    <t>Fermín  de Js, Aracena</t>
  </si>
  <si>
    <t>046-0018989-0</t>
  </si>
  <si>
    <t>Oliborio Miranda</t>
  </si>
  <si>
    <t xml:space="preserve">402-2127426-5 </t>
  </si>
  <si>
    <t>Cenobí, Santiago Rodriguez</t>
  </si>
  <si>
    <t>Informe Mensual de Extensión Mes de Diciembre Año 2022</t>
  </si>
  <si>
    <t>Informe Mensual de Capacitación Mes de Diciembre Año 2022</t>
  </si>
  <si>
    <t>AGOSTO</t>
  </si>
  <si>
    <t>SEPTIEMBRE</t>
  </si>
  <si>
    <t>OCTUBRE</t>
  </si>
  <si>
    <t>NOVIEMBRE</t>
  </si>
  <si>
    <t>DICIEMBRE</t>
  </si>
  <si>
    <t>DICIEMBRE - 2022</t>
  </si>
  <si>
    <t>DIC</t>
  </si>
  <si>
    <t>DIVISIÓN DE VERIFICACIÓN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</si>
</sst>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165" fontId="6" fillId="0" borderId="1" xfId="2" applyNumberFormat="1" applyFont="1" applyBorder="1"/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/>
    <xf numFmtId="0" fontId="10" fillId="0" borderId="0" xfId="0" applyFont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14" borderId="12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13" fillId="10" borderId="17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3" fillId="10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left"/>
    </xf>
    <xf numFmtId="0" fontId="13" fillId="10" borderId="22" xfId="0" applyFont="1" applyFill="1" applyBorder="1" applyAlignment="1">
      <alignment horizontal="center"/>
    </xf>
    <xf numFmtId="0" fontId="14" fillId="0" borderId="20" xfId="0" applyFont="1" applyBorder="1" applyAlignment="1">
      <alignment horizontal="left"/>
    </xf>
    <xf numFmtId="0" fontId="0" fillId="0" borderId="13" xfId="0" applyBorder="1"/>
    <xf numFmtId="0" fontId="0" fillId="0" borderId="17" xfId="0" applyBorder="1"/>
    <xf numFmtId="0" fontId="0" fillId="0" borderId="1" xfId="0" applyBorder="1"/>
    <xf numFmtId="0" fontId="0" fillId="0" borderId="28" xfId="0" applyBorder="1"/>
    <xf numFmtId="0" fontId="0" fillId="0" borderId="33" xfId="0" applyBorder="1"/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0" fillId="17" borderId="0" xfId="0" applyFill="1"/>
    <xf numFmtId="0" fontId="18" fillId="18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165" fontId="7" fillId="0" borderId="1" xfId="3" applyNumberFormat="1" applyFont="1" applyBorder="1" applyAlignment="1">
      <alignment horizontal="right"/>
    </xf>
    <xf numFmtId="0" fontId="15" fillId="0" borderId="34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4" fillId="15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20" fillId="15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17" borderId="31" xfId="0" applyFont="1" applyFill="1" applyBorder="1" applyAlignment="1">
      <alignment horizontal="left"/>
    </xf>
    <xf numFmtId="0" fontId="19" fillId="17" borderId="1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5" fontId="1" fillId="0" borderId="0" xfId="3" applyNumberFormat="1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19" fillId="17" borderId="31" xfId="0" applyFont="1" applyFill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/>
    <xf numFmtId="0" fontId="0" fillId="0" borderId="18" xfId="0" applyBorder="1"/>
    <xf numFmtId="0" fontId="2" fillId="0" borderId="17" xfId="0" applyFont="1" applyBorder="1" applyAlignment="1">
      <alignment horizontal="center" vertical="center"/>
    </xf>
    <xf numFmtId="0" fontId="5" fillId="0" borderId="14" xfId="0" applyFont="1" applyBorder="1"/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1" xfId="5" applyFont="1" applyBorder="1" applyAlignment="1">
      <alignment vertic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35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15" borderId="3" xfId="0" applyFont="1" applyFill="1" applyBorder="1" applyAlignment="1">
      <alignment horizontal="right"/>
    </xf>
    <xf numFmtId="0" fontId="14" fillId="15" borderId="5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15" borderId="31" xfId="0" applyFont="1" applyFill="1" applyBorder="1" applyAlignment="1">
      <alignment horizontal="left"/>
    </xf>
    <xf numFmtId="165" fontId="21" fillId="0" borderId="1" xfId="2" applyNumberFormat="1" applyFont="1" applyFill="1" applyBorder="1" applyAlignment="1">
      <alignment horizontal="right"/>
    </xf>
    <xf numFmtId="165" fontId="10" fillId="0" borderId="1" xfId="0" applyNumberFormat="1" applyFont="1" applyBorder="1"/>
    <xf numFmtId="165" fontId="0" fillId="0" borderId="0" xfId="0" applyNumberFormat="1"/>
    <xf numFmtId="0" fontId="9" fillId="7" borderId="1" xfId="0" applyFont="1" applyFill="1" applyBorder="1"/>
    <xf numFmtId="0" fontId="9" fillId="0" borderId="0" xfId="0" applyFont="1"/>
    <xf numFmtId="0" fontId="22" fillId="8" borderId="0" xfId="0" applyFont="1" applyFill="1"/>
    <xf numFmtId="0" fontId="22" fillId="9" borderId="0" xfId="0" applyFont="1" applyFill="1"/>
    <xf numFmtId="0" fontId="22" fillId="7" borderId="0" xfId="0" applyFont="1" applyFill="1"/>
    <xf numFmtId="0" fontId="22" fillId="20" borderId="27" xfId="3" applyNumberFormat="1" applyFont="1" applyFill="1" applyBorder="1" applyAlignment="1">
      <alignment horizontal="right" wrapText="1"/>
    </xf>
    <xf numFmtId="0" fontId="22" fillId="20" borderId="1" xfId="3" applyNumberFormat="1" applyFont="1" applyFill="1" applyBorder="1" applyAlignment="1">
      <alignment horizontal="right" wrapText="1"/>
    </xf>
    <xf numFmtId="0" fontId="22" fillId="20" borderId="1" xfId="3" applyNumberFormat="1" applyFont="1" applyFill="1" applyBorder="1" applyAlignment="1">
      <alignment horizontal="right"/>
    </xf>
    <xf numFmtId="165" fontId="9" fillId="20" borderId="27" xfId="3" applyNumberFormat="1" applyFont="1" applyFill="1" applyBorder="1" applyAlignment="1">
      <alignment horizontal="right" wrapText="1"/>
    </xf>
    <xf numFmtId="165" fontId="9" fillId="20" borderId="1" xfId="3" applyNumberFormat="1" applyFont="1" applyFill="1" applyBorder="1" applyAlignment="1">
      <alignment horizontal="right" wrapText="1"/>
    </xf>
    <xf numFmtId="1" fontId="9" fillId="20" borderId="1" xfId="3" applyNumberFormat="1" applyFont="1" applyFill="1" applyBorder="1" applyAlignment="1">
      <alignment horizontal="right" wrapText="1"/>
    </xf>
    <xf numFmtId="165" fontId="9" fillId="20" borderId="1" xfId="3" applyNumberFormat="1" applyFont="1" applyFill="1" applyBorder="1" applyAlignment="1">
      <alignment horizontal="right"/>
    </xf>
    <xf numFmtId="165" fontId="22" fillId="10" borderId="27" xfId="3" applyNumberFormat="1" applyFont="1" applyFill="1" applyBorder="1" applyAlignment="1">
      <alignment horizontal="right" wrapText="1"/>
    </xf>
    <xf numFmtId="165" fontId="22" fillId="10" borderId="1" xfId="3" applyNumberFormat="1" applyFont="1" applyFill="1" applyBorder="1" applyAlignment="1">
      <alignment horizontal="right"/>
    </xf>
    <xf numFmtId="1" fontId="22" fillId="10" borderId="1" xfId="3" applyNumberFormat="1" applyFont="1" applyFill="1" applyBorder="1" applyAlignment="1">
      <alignment horizontal="right"/>
    </xf>
    <xf numFmtId="165" fontId="22" fillId="0" borderId="1" xfId="3" applyNumberFormat="1" applyFont="1" applyFill="1" applyBorder="1" applyAlignment="1">
      <alignment horizontal="right"/>
    </xf>
    <xf numFmtId="164" fontId="22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" fontId="22" fillId="20" borderId="27" xfId="3" applyNumberFormat="1" applyFont="1" applyFill="1" applyBorder="1" applyAlignment="1">
      <alignment horizontal="right" wrapText="1"/>
    </xf>
    <xf numFmtId="1" fontId="22" fillId="20" borderId="1" xfId="3" applyNumberFormat="1" applyFont="1" applyFill="1" applyBorder="1" applyAlignment="1">
      <alignment horizontal="right" wrapText="1"/>
    </xf>
    <xf numFmtId="1" fontId="22" fillId="20" borderId="1" xfId="3" applyNumberFormat="1" applyFont="1" applyFill="1" applyBorder="1" applyAlignment="1">
      <alignment horizontal="right"/>
    </xf>
    <xf numFmtId="0" fontId="22" fillId="10" borderId="27" xfId="3" applyNumberFormat="1" applyFont="1" applyFill="1" applyBorder="1" applyAlignment="1">
      <alignment horizontal="right" wrapText="1"/>
    </xf>
    <xf numFmtId="0" fontId="22" fillId="10" borderId="1" xfId="3" applyNumberFormat="1" applyFont="1" applyFill="1" applyBorder="1" applyAlignment="1">
      <alignment horizontal="right"/>
    </xf>
    <xf numFmtId="0" fontId="22" fillId="0" borderId="1" xfId="3" applyNumberFormat="1" applyFont="1" applyFill="1" applyBorder="1" applyAlignment="1">
      <alignment horizontal="right"/>
    </xf>
    <xf numFmtId="165" fontId="22" fillId="20" borderId="27" xfId="3" applyNumberFormat="1" applyFont="1" applyFill="1" applyBorder="1" applyAlignment="1">
      <alignment horizontal="right" wrapText="1"/>
    </xf>
    <xf numFmtId="165" fontId="22" fillId="20" borderId="1" xfId="3" applyNumberFormat="1" applyFont="1" applyFill="1" applyBorder="1" applyAlignment="1">
      <alignment horizontal="right" wrapText="1"/>
    </xf>
    <xf numFmtId="165" fontId="22" fillId="20" borderId="1" xfId="3" applyNumberFormat="1" applyFont="1" applyFill="1" applyBorder="1" applyAlignment="1">
      <alignment horizontal="right"/>
    </xf>
    <xf numFmtId="1" fontId="22" fillId="10" borderId="27" xfId="3" applyNumberFormat="1" applyFont="1" applyFill="1" applyBorder="1" applyAlignment="1">
      <alignment horizontal="right" wrapText="1"/>
    </xf>
    <xf numFmtId="1" fontId="22" fillId="0" borderId="1" xfId="3" applyNumberFormat="1" applyFont="1" applyFill="1" applyBorder="1" applyAlignment="1">
      <alignment horizontal="right"/>
    </xf>
    <xf numFmtId="165" fontId="9" fillId="20" borderId="44" xfId="3" applyNumberFormat="1" applyFont="1" applyFill="1" applyBorder="1" applyAlignment="1">
      <alignment horizontal="right"/>
    </xf>
    <xf numFmtId="165" fontId="9" fillId="20" borderId="32" xfId="3" applyNumberFormat="1" applyFont="1" applyFill="1" applyBorder="1" applyAlignment="1">
      <alignment horizontal="right"/>
    </xf>
    <xf numFmtId="165" fontId="7" fillId="0" borderId="34" xfId="3" applyNumberFormat="1" applyFont="1" applyFill="1" applyBorder="1" applyAlignment="1">
      <alignment horizontal="right"/>
    </xf>
    <xf numFmtId="0" fontId="14" fillId="16" borderId="45" xfId="0" applyFont="1" applyFill="1" applyBorder="1" applyAlignment="1">
      <alignment horizontal="center" vertical="center" wrapText="1"/>
    </xf>
    <xf numFmtId="0" fontId="20" fillId="16" borderId="4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3" fontId="0" fillId="0" borderId="28" xfId="0" applyNumberFormat="1" applyBorder="1"/>
    <xf numFmtId="0" fontId="19" fillId="0" borderId="27" xfId="0" applyFont="1" applyBorder="1" applyAlignment="1">
      <alignment horizontal="center"/>
    </xf>
    <xf numFmtId="3" fontId="1" fillId="0" borderId="28" xfId="0" applyNumberFormat="1" applyFont="1" applyBorder="1"/>
    <xf numFmtId="0" fontId="1" fillId="0" borderId="40" xfId="0" applyFont="1" applyBorder="1" applyAlignment="1">
      <alignment horizontal="center"/>
    </xf>
    <xf numFmtId="3" fontId="1" fillId="0" borderId="33" xfId="0" applyNumberFormat="1" applyFont="1" applyBorder="1"/>
    <xf numFmtId="0" fontId="19" fillId="17" borderId="2" xfId="0" applyFont="1" applyFill="1" applyBorder="1" applyAlignment="1">
      <alignment horizontal="center"/>
    </xf>
    <xf numFmtId="165" fontId="19" fillId="17" borderId="2" xfId="3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1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7" xfId="0" applyBorder="1"/>
    <xf numFmtId="0" fontId="2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5" fillId="0" borderId="18" xfId="0" applyFont="1" applyBorder="1"/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43" xfId="0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5" fillId="0" borderId="27" xfId="0" applyFont="1" applyBorder="1"/>
    <xf numFmtId="0" fontId="5" fillId="0" borderId="26" xfId="0" applyFont="1" applyBorder="1"/>
    <xf numFmtId="0" fontId="5" fillId="0" borderId="47" xfId="0" applyFont="1" applyBorder="1"/>
    <xf numFmtId="0" fontId="0" fillId="0" borderId="4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6" xfId="0" applyBorder="1"/>
    <xf numFmtId="0" fontId="2" fillId="0" borderId="2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5" fillId="0" borderId="48" xfId="0" applyFont="1" applyBorder="1"/>
    <xf numFmtId="0" fontId="5" fillId="0" borderId="29" xfId="0" applyFont="1" applyBorder="1"/>
    <xf numFmtId="0" fontId="0" fillId="0" borderId="22" xfId="0" applyBorder="1"/>
    <xf numFmtId="0" fontId="0" fillId="0" borderId="15" xfId="0" applyBorder="1" applyAlignment="1">
      <alignment horizontal="left"/>
    </xf>
    <xf numFmtId="0" fontId="0" fillId="0" borderId="37" xfId="0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3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4" xfId="0" applyBorder="1"/>
    <xf numFmtId="0" fontId="2" fillId="0" borderId="37" xfId="0" applyFont="1" applyBorder="1" applyAlignment="1">
      <alignment horizontal="center" vertical="center"/>
    </xf>
    <xf numFmtId="0" fontId="5" fillId="0" borderId="30" xfId="0" applyFont="1" applyBorder="1"/>
    <xf numFmtId="0" fontId="0" fillId="0" borderId="1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40" xfId="0" applyBorder="1"/>
    <xf numFmtId="0" fontId="0" fillId="0" borderId="49" xfId="0" applyBorder="1"/>
    <xf numFmtId="0" fontId="2" fillId="0" borderId="19" xfId="0" applyFont="1" applyBorder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13" borderId="1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 vertical="center"/>
    </xf>
    <xf numFmtId="43" fontId="5" fillId="0" borderId="1" xfId="3" applyFont="1" applyBorder="1"/>
    <xf numFmtId="43" fontId="24" fillId="0" borderId="1" xfId="3" applyFont="1" applyBorder="1" applyAlignment="1">
      <alignment horizontal="center"/>
    </xf>
    <xf numFmtId="43" fontId="5" fillId="0" borderId="1" xfId="3" applyFont="1" applyBorder="1" applyAlignment="1">
      <alignment horizontal="right" vertical="center"/>
    </xf>
    <xf numFmtId="43" fontId="5" fillId="0" borderId="1" xfId="3" applyFont="1" applyBorder="1" applyAlignment="1">
      <alignment horizontal="right"/>
    </xf>
    <xf numFmtId="0" fontId="10" fillId="19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0" applyNumberFormat="1" applyFont="1" applyBorder="1"/>
    <xf numFmtId="43" fontId="11" fillId="13" borderId="1" xfId="3" applyFont="1" applyFill="1" applyBorder="1"/>
    <xf numFmtId="0" fontId="15" fillId="0" borderId="13" xfId="0" applyFont="1" applyBorder="1" applyAlignment="1">
      <alignment horizontal="right"/>
    </xf>
    <xf numFmtId="0" fontId="15" fillId="0" borderId="21" xfId="0" applyFont="1" applyBorder="1" applyAlignment="1">
      <alignment horizontal="right"/>
    </xf>
    <xf numFmtId="0" fontId="15" fillId="0" borderId="47" xfId="0" applyFont="1" applyBorder="1" applyAlignment="1">
      <alignment horizontal="right"/>
    </xf>
    <xf numFmtId="0" fontId="15" fillId="0" borderId="1" xfId="0" applyFont="1" applyBorder="1" applyAlignment="1">
      <alignment horizontal="right" vertical="center"/>
    </xf>
    <xf numFmtId="0" fontId="15" fillId="0" borderId="17" xfId="0" applyFont="1" applyBorder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26" xfId="0" applyFont="1" applyBorder="1" applyAlignment="1">
      <alignment horizontal="right"/>
    </xf>
    <xf numFmtId="0" fontId="15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7" xfId="0" applyFont="1" applyBorder="1" applyAlignment="1">
      <alignment horizontal="right" wrapText="1"/>
    </xf>
    <xf numFmtId="0" fontId="15" fillId="0" borderId="18" xfId="0" applyFont="1" applyBorder="1" applyAlignment="1">
      <alignment horizontal="right" vertical="center"/>
    </xf>
    <xf numFmtId="0" fontId="15" fillId="0" borderId="20" xfId="0" applyFont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19" xfId="0" applyFont="1" applyBorder="1" applyAlignment="1">
      <alignment horizontal="right"/>
    </xf>
    <xf numFmtId="0" fontId="15" fillId="0" borderId="29" xfId="0" applyFont="1" applyBorder="1" applyAlignment="1">
      <alignment horizontal="right"/>
    </xf>
    <xf numFmtId="165" fontId="16" fillId="15" borderId="12" xfId="3" applyNumberFormat="1" applyFont="1" applyFill="1" applyBorder="1" applyAlignment="1">
      <alignment horizontal="right" vertical="center"/>
    </xf>
    <xf numFmtId="165" fontId="16" fillId="15" borderId="4" xfId="3" applyNumberFormat="1" applyFont="1" applyFill="1" applyBorder="1" applyAlignment="1">
      <alignment horizontal="right"/>
    </xf>
    <xf numFmtId="0" fontId="15" fillId="15" borderId="9" xfId="0" applyFont="1" applyFill="1" applyBorder="1" applyAlignment="1">
      <alignment horizontal="right"/>
    </xf>
    <xf numFmtId="165" fontId="16" fillId="15" borderId="12" xfId="3" applyNumberFormat="1" applyFont="1" applyFill="1" applyBorder="1" applyAlignment="1">
      <alignment horizontal="right"/>
    </xf>
    <xf numFmtId="0" fontId="6" fillId="15" borderId="38" xfId="0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center" vertical="center"/>
    </xf>
    <xf numFmtId="43" fontId="0" fillId="0" borderId="1" xfId="3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center"/>
    </xf>
    <xf numFmtId="165" fontId="7" fillId="0" borderId="34" xfId="3" applyNumberFormat="1" applyFont="1" applyBorder="1" applyAlignment="1">
      <alignment horizontal="center"/>
    </xf>
    <xf numFmtId="165" fontId="7" fillId="17" borderId="1" xfId="3" applyNumberFormat="1" applyFont="1" applyFill="1" applyBorder="1" applyAlignment="1">
      <alignment horizontal="center"/>
    </xf>
  </cellXfs>
  <cellStyles count="6">
    <cellStyle name="Comma 2" xfId="5" xr:uid="{33627494-74C0-4095-B6EC-3B683EE31FA4}"/>
    <cellStyle name="Millares" xfId="3" builtinId="3"/>
    <cellStyle name="Millares 5" xfId="2" xr:uid="{B89BA310-6D03-43F1-AC79-B4BC066302D3}"/>
    <cellStyle name="Normal" xfId="0" builtinId="0"/>
    <cellStyle name="Normal 4" xfId="4" xr:uid="{EB06FE69-9075-4BB4-B366-ABD1120AC074}"/>
    <cellStyle name="Normal 5 2" xfId="1" xr:uid="{053E3E96-5250-4B93-BAE4-EDC35430812D}"/>
  </cellStyles>
  <dxfs count="0"/>
  <tableStyles count="0" defaultTableStyle="TableStyleMedium2" defaultPivotStyle="PivotStyleLight16"/>
  <colors>
    <mruColors>
      <color rgb="FFF26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784860</xdr:colOff>
      <xdr:row>0</xdr:row>
      <xdr:rowOff>30480</xdr:rowOff>
    </xdr:from>
    <xdr:to>
      <xdr:col>7</xdr:col>
      <xdr:colOff>484603</xdr:colOff>
      <xdr:row>2</xdr:row>
      <xdr:rowOff>161485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7083E7-82C0-49B2-A2D5-C23DA2303F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140" y="3048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1088570</xdr:colOff>
      <xdr:row>0</xdr:row>
      <xdr:rowOff>155508</xdr:rowOff>
    </xdr:from>
    <xdr:to>
      <xdr:col>8</xdr:col>
      <xdr:colOff>1036196</xdr:colOff>
      <xdr:row>3</xdr:row>
      <xdr:rowOff>92436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06D4C99-FB2F-42AE-A50A-9EA79FC561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917" y="155508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129540</xdr:colOff>
      <xdr:row>0</xdr:row>
      <xdr:rowOff>30480</xdr:rowOff>
    </xdr:from>
    <xdr:to>
      <xdr:col>11</xdr:col>
      <xdr:colOff>556260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905B6-6840-4331-86BB-86EA3D15C8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30480"/>
          <a:ext cx="3489960" cy="822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152400</xdr:rowOff>
    </xdr:from>
    <xdr:to>
      <xdr:col>7</xdr:col>
      <xdr:colOff>774163</xdr:colOff>
      <xdr:row>3</xdr:row>
      <xdr:rowOff>100525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297B616-FF20-4DCF-A26A-4B3A6F0248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" y="152400"/>
          <a:ext cx="3174463" cy="4967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1905012</xdr:colOff>
      <xdr:row>0</xdr:row>
      <xdr:rowOff>0</xdr:rowOff>
    </xdr:from>
    <xdr:to>
      <xdr:col>2</xdr:col>
      <xdr:colOff>456675</xdr:colOff>
      <xdr:row>2</xdr:row>
      <xdr:rowOff>124232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3E8CC7F-8FE4-4464-898D-828EFA29E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879" y="0"/>
          <a:ext cx="3174463" cy="49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17E6-7EA6-48F2-BF21-2990529B8A62}">
  <dimension ref="B4:N22"/>
  <sheetViews>
    <sheetView tabSelected="1" workbookViewId="0">
      <selection activeCell="P5" sqref="P5"/>
    </sheetView>
  </sheetViews>
  <sheetFormatPr baseColWidth="10" defaultRowHeight="14.4" x14ac:dyDescent="0.3"/>
  <cols>
    <col min="2" max="2" width="15.21875" customWidth="1"/>
    <col min="3" max="3" width="17" customWidth="1"/>
    <col min="4" max="4" width="16" customWidth="1"/>
    <col min="8" max="8" width="15.21875" customWidth="1"/>
  </cols>
  <sheetData>
    <row r="4" spans="2:14" x14ac:dyDescent="0.3">
      <c r="B4" s="105" t="s">
        <v>93</v>
      </c>
      <c r="C4" s="105"/>
      <c r="D4" s="105"/>
      <c r="E4" s="105"/>
      <c r="F4" s="105"/>
      <c r="G4" s="105"/>
      <c r="H4" s="105"/>
      <c r="I4" s="105"/>
      <c r="J4" s="105"/>
      <c r="K4" s="105"/>
    </row>
    <row r="5" spans="2:14" x14ac:dyDescent="0.3">
      <c r="B5" s="105" t="s">
        <v>41</v>
      </c>
      <c r="C5" s="105"/>
      <c r="D5" s="105"/>
      <c r="E5" s="105"/>
      <c r="F5" s="105"/>
      <c r="G5" s="105"/>
      <c r="H5" s="105"/>
      <c r="I5" s="105"/>
      <c r="J5" s="105"/>
      <c r="K5" s="105"/>
    </row>
    <row r="6" spans="2:14" x14ac:dyDescent="0.3">
      <c r="B6" s="106" t="s">
        <v>94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2:14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4" x14ac:dyDescent="0.3">
      <c r="D8" s="107" t="s">
        <v>42</v>
      </c>
      <c r="E8" s="107"/>
      <c r="F8" s="107"/>
      <c r="G8" s="107"/>
      <c r="H8" s="107" t="s">
        <v>42</v>
      </c>
      <c r="I8" s="107"/>
      <c r="J8" s="107"/>
      <c r="K8" s="107"/>
    </row>
    <row r="9" spans="2:14" ht="27.6" x14ac:dyDescent="0.3">
      <c r="B9" s="37" t="s">
        <v>14</v>
      </c>
      <c r="C9" s="38" t="s">
        <v>43</v>
      </c>
      <c r="D9" s="39" t="s">
        <v>44</v>
      </c>
      <c r="E9" s="40" t="s">
        <v>1</v>
      </c>
      <c r="F9" s="41" t="s">
        <v>2</v>
      </c>
      <c r="G9" s="42" t="s">
        <v>9</v>
      </c>
      <c r="H9" s="43" t="s">
        <v>45</v>
      </c>
      <c r="I9" s="40" t="s">
        <v>1</v>
      </c>
      <c r="J9" s="41" t="s">
        <v>2</v>
      </c>
      <c r="K9" s="44" t="s">
        <v>9</v>
      </c>
    </row>
    <row r="10" spans="2:14" ht="15.6" x14ac:dyDescent="0.3">
      <c r="B10" s="45" t="s">
        <v>11</v>
      </c>
      <c r="C10" s="47">
        <v>204856</v>
      </c>
      <c r="D10" s="278">
        <v>486</v>
      </c>
      <c r="E10" s="278">
        <v>14</v>
      </c>
      <c r="F10" s="278">
        <v>0</v>
      </c>
      <c r="G10" s="278">
        <f t="shared" ref="G10:G15" si="0">SUM(E10:F10)</f>
        <v>14</v>
      </c>
      <c r="H10" s="278">
        <v>278</v>
      </c>
      <c r="I10" s="278">
        <v>21</v>
      </c>
      <c r="J10" s="278">
        <v>0</v>
      </c>
      <c r="K10" s="278">
        <f t="shared" ref="K10:K17" si="1">SUM(I10:J10)</f>
        <v>21</v>
      </c>
    </row>
    <row r="11" spans="2:14" ht="15.6" x14ac:dyDescent="0.3">
      <c r="B11" s="46" t="s">
        <v>16</v>
      </c>
      <c r="C11" s="47">
        <v>106985</v>
      </c>
      <c r="D11" s="278">
        <v>0</v>
      </c>
      <c r="E11" s="278">
        <v>0</v>
      </c>
      <c r="F11" s="278">
        <v>0</v>
      </c>
      <c r="G11" s="278">
        <f t="shared" si="0"/>
        <v>0</v>
      </c>
      <c r="H11" s="278">
        <v>62</v>
      </c>
      <c r="I11" s="278">
        <v>15</v>
      </c>
      <c r="J11" s="278">
        <v>0</v>
      </c>
      <c r="K11" s="278">
        <f t="shared" si="1"/>
        <v>15</v>
      </c>
    </row>
    <row r="12" spans="2:14" ht="15.6" x14ac:dyDescent="0.3">
      <c r="B12" s="48" t="s">
        <v>17</v>
      </c>
      <c r="C12" s="47">
        <v>73475</v>
      </c>
      <c r="D12" s="278">
        <v>56</v>
      </c>
      <c r="E12" s="278">
        <v>5</v>
      </c>
      <c r="F12" s="278">
        <v>0</v>
      </c>
      <c r="G12" s="278">
        <f t="shared" si="0"/>
        <v>5</v>
      </c>
      <c r="H12" s="278">
        <v>247</v>
      </c>
      <c r="I12" s="278">
        <v>18</v>
      </c>
      <c r="J12" s="278">
        <v>4</v>
      </c>
      <c r="K12" s="278">
        <f t="shared" si="1"/>
        <v>22</v>
      </c>
      <c r="N12" t="s">
        <v>46</v>
      </c>
    </row>
    <row r="13" spans="2:14" ht="15.6" x14ac:dyDescent="0.3">
      <c r="B13" s="48" t="s">
        <v>10</v>
      </c>
      <c r="C13" s="47">
        <v>25600</v>
      </c>
      <c r="D13" s="278">
        <v>89.5</v>
      </c>
      <c r="E13" s="278">
        <v>18</v>
      </c>
      <c r="F13" s="278">
        <v>0</v>
      </c>
      <c r="G13" s="278">
        <f t="shared" si="0"/>
        <v>18</v>
      </c>
      <c r="H13" s="278">
        <v>17</v>
      </c>
      <c r="I13" s="278">
        <v>2</v>
      </c>
      <c r="J13" s="278">
        <v>0</v>
      </c>
      <c r="K13" s="278">
        <f t="shared" si="1"/>
        <v>2</v>
      </c>
    </row>
    <row r="14" spans="2:14" ht="15.6" x14ac:dyDescent="0.3">
      <c r="B14" s="45" t="s">
        <v>15</v>
      </c>
      <c r="C14" s="47">
        <v>122350</v>
      </c>
      <c r="D14" s="278">
        <v>37</v>
      </c>
      <c r="E14" s="278">
        <v>3</v>
      </c>
      <c r="F14" s="278">
        <v>0</v>
      </c>
      <c r="G14" s="278">
        <f t="shared" si="0"/>
        <v>3</v>
      </c>
      <c r="H14" s="278">
        <v>448</v>
      </c>
      <c r="I14" s="278">
        <v>49</v>
      </c>
      <c r="J14" s="278">
        <v>3</v>
      </c>
      <c r="K14" s="278">
        <f t="shared" si="1"/>
        <v>52</v>
      </c>
      <c r="M14" t="s">
        <v>46</v>
      </c>
    </row>
    <row r="15" spans="2:14" ht="15.6" x14ac:dyDescent="0.3">
      <c r="B15" s="45" t="s">
        <v>12</v>
      </c>
      <c r="C15" s="165">
        <v>0</v>
      </c>
      <c r="D15" s="278">
        <v>0</v>
      </c>
      <c r="E15" s="278">
        <v>0</v>
      </c>
      <c r="F15" s="278">
        <v>0</v>
      </c>
      <c r="G15" s="278">
        <f t="shared" si="0"/>
        <v>0</v>
      </c>
      <c r="H15" s="279">
        <v>0</v>
      </c>
      <c r="I15" s="279">
        <v>0</v>
      </c>
      <c r="J15" s="279">
        <v>0</v>
      </c>
      <c r="K15" s="278">
        <f t="shared" si="1"/>
        <v>0</v>
      </c>
    </row>
    <row r="16" spans="2:14" ht="15.6" x14ac:dyDescent="0.3">
      <c r="B16" s="45" t="s">
        <v>13</v>
      </c>
      <c r="C16" s="47">
        <v>37680</v>
      </c>
      <c r="D16" s="278">
        <v>83</v>
      </c>
      <c r="E16" s="278">
        <v>7</v>
      </c>
      <c r="F16" s="278">
        <v>0</v>
      </c>
      <c r="G16" s="278">
        <f>SUM(E16:F16)</f>
        <v>7</v>
      </c>
      <c r="H16" s="278">
        <v>66.8</v>
      </c>
      <c r="I16" s="278">
        <v>11</v>
      </c>
      <c r="J16" s="278">
        <v>0</v>
      </c>
      <c r="K16" s="278">
        <f t="shared" si="1"/>
        <v>11</v>
      </c>
      <c r="M16" t="s">
        <v>46</v>
      </c>
    </row>
    <row r="17" spans="2:13" ht="15.6" x14ac:dyDescent="0.3">
      <c r="B17" s="45" t="s">
        <v>18</v>
      </c>
      <c r="C17" s="47">
        <v>345543</v>
      </c>
      <c r="D17" s="278">
        <v>0</v>
      </c>
      <c r="E17" s="278">
        <v>0</v>
      </c>
      <c r="F17" s="278">
        <v>0</v>
      </c>
      <c r="G17" s="278">
        <f>SUM(E17:F17)</f>
        <v>0</v>
      </c>
      <c r="H17" s="278">
        <v>3618.08</v>
      </c>
      <c r="I17" s="278">
        <v>85</v>
      </c>
      <c r="J17" s="278">
        <v>26</v>
      </c>
      <c r="K17" s="278">
        <f t="shared" si="1"/>
        <v>111</v>
      </c>
    </row>
    <row r="18" spans="2:13" ht="17.399999999999999" x14ac:dyDescent="0.3">
      <c r="B18" s="130" t="s">
        <v>9</v>
      </c>
      <c r="C18" s="280">
        <f>+C10+C11+C12+C13+C14+C15+C16+C17</f>
        <v>916489</v>
      </c>
      <c r="D18" s="280">
        <f>+D10+D11+D12+D13+D14+D15+D16+D17</f>
        <v>751.5</v>
      </c>
      <c r="E18" s="280">
        <f>SUM(E10:E17)</f>
        <v>47</v>
      </c>
      <c r="F18" s="280">
        <f>SUM(F11:F17)</f>
        <v>0</v>
      </c>
      <c r="G18" s="280">
        <f t="shared" ref="G18:K18" si="2">+G10+G11+G12+G13+G14+G15+G16+G17</f>
        <v>47</v>
      </c>
      <c r="H18" s="280">
        <f t="shared" si="2"/>
        <v>4736.88</v>
      </c>
      <c r="I18" s="280">
        <f t="shared" si="2"/>
        <v>201</v>
      </c>
      <c r="J18" s="280">
        <f t="shared" si="2"/>
        <v>33</v>
      </c>
      <c r="K18" s="280">
        <f t="shared" si="2"/>
        <v>234</v>
      </c>
    </row>
    <row r="20" spans="2:13" x14ac:dyDescent="0.3">
      <c r="G20" t="s">
        <v>46</v>
      </c>
      <c r="M20" t="s">
        <v>46</v>
      </c>
    </row>
    <row r="21" spans="2:13" x14ac:dyDescent="0.3">
      <c r="G21" t="s">
        <v>46</v>
      </c>
    </row>
    <row r="22" spans="2:13" x14ac:dyDescent="0.3">
      <c r="F22" t="s">
        <v>46</v>
      </c>
    </row>
  </sheetData>
  <mergeCells count="5">
    <mergeCell ref="B4:K4"/>
    <mergeCell ref="B5:K5"/>
    <mergeCell ref="B6:K6"/>
    <mergeCell ref="D8:G8"/>
    <mergeCell ref="H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98BCF-406E-4ECF-A5EE-D0C39823B49E}">
  <dimension ref="B5:P45"/>
  <sheetViews>
    <sheetView zoomScale="98" zoomScaleNormal="98" workbookViewId="0">
      <selection activeCell="G2" sqref="G2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5" spans="2:16" x14ac:dyDescent="0.3">
      <c r="B5" s="113" t="s">
        <v>85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2:16" x14ac:dyDescent="0.3">
      <c r="B6" s="113" t="s">
        <v>47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6" x14ac:dyDescent="0.3">
      <c r="B7" s="114" t="s">
        <v>94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2:16" ht="15" thickBot="1" x14ac:dyDescent="0.35">
      <c r="B8" s="50"/>
      <c r="C8" s="50"/>
      <c r="D8" s="50"/>
      <c r="E8" s="50"/>
      <c r="F8" s="50" t="s">
        <v>46</v>
      </c>
      <c r="G8" s="50"/>
      <c r="H8" s="50"/>
      <c r="I8" s="50" t="s">
        <v>46</v>
      </c>
      <c r="J8" s="50"/>
      <c r="K8" s="51"/>
      <c r="L8" s="50"/>
      <c r="M8" s="50"/>
      <c r="O8" t="s">
        <v>46</v>
      </c>
    </row>
    <row r="9" spans="2:16" ht="33" customHeight="1" thickBot="1" x14ac:dyDescent="0.35">
      <c r="B9" s="108" t="s">
        <v>48</v>
      </c>
      <c r="C9" s="109"/>
      <c r="D9" s="109"/>
      <c r="E9" s="110"/>
      <c r="F9" s="108" t="s">
        <v>42</v>
      </c>
      <c r="G9" s="109"/>
      <c r="H9" s="110"/>
      <c r="I9" s="115" t="s">
        <v>49</v>
      </c>
      <c r="J9" s="116"/>
      <c r="K9" s="117" t="s">
        <v>42</v>
      </c>
      <c r="L9" s="118"/>
      <c r="M9" s="119"/>
    </row>
    <row r="10" spans="2:16" ht="26.4" x14ac:dyDescent="0.3">
      <c r="B10" s="52" t="s">
        <v>14</v>
      </c>
      <c r="C10" s="53" t="s">
        <v>50</v>
      </c>
      <c r="D10" s="53" t="s">
        <v>51</v>
      </c>
      <c r="E10" s="53" t="s">
        <v>52</v>
      </c>
      <c r="F10" s="54" t="s">
        <v>1</v>
      </c>
      <c r="G10" s="55" t="s">
        <v>2</v>
      </c>
      <c r="H10" s="53" t="s">
        <v>9</v>
      </c>
      <c r="I10" s="53" t="s">
        <v>53</v>
      </c>
      <c r="J10" s="56" t="s">
        <v>54</v>
      </c>
      <c r="K10" s="54" t="s">
        <v>1</v>
      </c>
      <c r="L10" s="55" t="s">
        <v>2</v>
      </c>
      <c r="M10" s="53" t="s">
        <v>9</v>
      </c>
    </row>
    <row r="11" spans="2:16" x14ac:dyDescent="0.3">
      <c r="B11" s="57" t="s">
        <v>11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f>SUM(F11:G11)</f>
        <v>0</v>
      </c>
      <c r="I11" s="58">
        <v>0</v>
      </c>
      <c r="J11" s="58">
        <v>0</v>
      </c>
      <c r="K11" s="58">
        <v>0</v>
      </c>
      <c r="L11" s="58">
        <v>0</v>
      </c>
      <c r="M11" s="58">
        <f>SUM(K11:L11)</f>
        <v>0</v>
      </c>
    </row>
    <row r="12" spans="2:16" x14ac:dyDescent="0.3">
      <c r="B12" s="59" t="s">
        <v>16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f t="shared" ref="H12:H18" si="0">SUM(F12:G12)</f>
        <v>0</v>
      </c>
      <c r="I12" s="58">
        <v>0</v>
      </c>
      <c r="J12" s="58">
        <v>0</v>
      </c>
      <c r="K12" s="58">
        <v>0</v>
      </c>
      <c r="L12" s="58">
        <v>0</v>
      </c>
      <c r="M12" s="58">
        <f t="shared" ref="M12:M18" si="1">SUM(K12:L12)</f>
        <v>0</v>
      </c>
    </row>
    <row r="13" spans="2:16" x14ac:dyDescent="0.3">
      <c r="B13" s="60" t="s">
        <v>17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f t="shared" si="0"/>
        <v>0</v>
      </c>
      <c r="I13" s="58">
        <v>0</v>
      </c>
      <c r="J13" s="58">
        <v>0</v>
      </c>
      <c r="K13" s="58">
        <v>0</v>
      </c>
      <c r="L13" s="58">
        <v>0</v>
      </c>
      <c r="M13" s="58">
        <f t="shared" si="1"/>
        <v>0</v>
      </c>
    </row>
    <row r="14" spans="2:16" x14ac:dyDescent="0.3">
      <c r="B14" s="60" t="s">
        <v>10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f t="shared" si="0"/>
        <v>0</v>
      </c>
      <c r="I14" s="58">
        <v>0</v>
      </c>
      <c r="J14" s="58">
        <v>0</v>
      </c>
      <c r="K14" s="58">
        <v>0</v>
      </c>
      <c r="L14" s="58">
        <v>0</v>
      </c>
      <c r="M14" s="58">
        <f t="shared" si="1"/>
        <v>0</v>
      </c>
      <c r="P14" t="s">
        <v>46</v>
      </c>
    </row>
    <row r="15" spans="2:16" x14ac:dyDescent="0.3">
      <c r="B15" s="57" t="s">
        <v>15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f t="shared" si="0"/>
        <v>0</v>
      </c>
      <c r="I15" s="58">
        <v>0</v>
      </c>
      <c r="J15" s="58">
        <v>0</v>
      </c>
      <c r="K15" s="58">
        <v>0</v>
      </c>
      <c r="L15" s="58">
        <v>0</v>
      </c>
      <c r="M15" s="58">
        <f t="shared" si="1"/>
        <v>0</v>
      </c>
      <c r="N15" t="s">
        <v>46</v>
      </c>
      <c r="O15" t="s">
        <v>46</v>
      </c>
    </row>
    <row r="16" spans="2:16" x14ac:dyDescent="0.3">
      <c r="B16" s="57" t="s">
        <v>12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f t="shared" si="0"/>
        <v>0</v>
      </c>
      <c r="I16" s="58">
        <v>0</v>
      </c>
      <c r="J16" s="58">
        <v>0</v>
      </c>
      <c r="K16" s="58">
        <v>0</v>
      </c>
      <c r="L16" s="58">
        <v>0</v>
      </c>
      <c r="M16" s="58">
        <f t="shared" si="1"/>
        <v>0</v>
      </c>
      <c r="O16" t="s">
        <v>46</v>
      </c>
      <c r="P16" t="s">
        <v>46</v>
      </c>
    </row>
    <row r="17" spans="2:15" x14ac:dyDescent="0.3">
      <c r="B17" s="57" t="s">
        <v>13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f t="shared" si="0"/>
        <v>0</v>
      </c>
      <c r="I17" s="58">
        <v>0</v>
      </c>
      <c r="J17" s="58">
        <v>0</v>
      </c>
      <c r="K17" s="58">
        <v>0</v>
      </c>
      <c r="L17" s="58">
        <v>0</v>
      </c>
      <c r="M17" s="58">
        <f t="shared" si="1"/>
        <v>0</v>
      </c>
      <c r="N17" t="s">
        <v>46</v>
      </c>
      <c r="O17" t="s">
        <v>46</v>
      </c>
    </row>
    <row r="18" spans="2:15" x14ac:dyDescent="0.3">
      <c r="B18" s="57" t="s">
        <v>18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f t="shared" si="0"/>
        <v>0</v>
      </c>
      <c r="I18" s="58">
        <v>0</v>
      </c>
      <c r="J18" s="58">
        <v>0</v>
      </c>
      <c r="K18" s="58">
        <v>0</v>
      </c>
      <c r="L18" s="58">
        <v>0</v>
      </c>
      <c r="M18" s="58">
        <f t="shared" si="1"/>
        <v>0</v>
      </c>
    </row>
    <row r="19" spans="2:15" x14ac:dyDescent="0.3">
      <c r="B19" s="61" t="s">
        <v>9</v>
      </c>
      <c r="C19" s="62">
        <f>+C11+C12+C13+C14+C15+C16+C17+C18</f>
        <v>0</v>
      </c>
      <c r="D19" s="62">
        <f t="shared" ref="D19:H19" si="2">+D11+D12+D13+D14+D15+D16+D17+D18</f>
        <v>0</v>
      </c>
      <c r="E19" s="62">
        <f t="shared" si="2"/>
        <v>0</v>
      </c>
      <c r="F19" s="62">
        <f t="shared" si="2"/>
        <v>0</v>
      </c>
      <c r="G19" s="62">
        <f t="shared" si="2"/>
        <v>0</v>
      </c>
      <c r="H19" s="62">
        <f t="shared" si="2"/>
        <v>0</v>
      </c>
      <c r="I19" s="62">
        <f>SUM(I11:I18)</f>
        <v>0</v>
      </c>
      <c r="J19" s="62">
        <f t="shared" ref="J19:M19" si="3">+J11+J12+J13+J14+J15+J16+J17+J18</f>
        <v>0</v>
      </c>
      <c r="K19" s="62">
        <f t="shared" si="3"/>
        <v>0</v>
      </c>
      <c r="L19" s="62">
        <f t="shared" si="3"/>
        <v>0</v>
      </c>
      <c r="M19" s="62">
        <f t="shared" si="3"/>
        <v>0</v>
      </c>
      <c r="O19" t="s">
        <v>46</v>
      </c>
    </row>
    <row r="20" spans="2:15" x14ac:dyDescent="0.3"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0"/>
      <c r="M20" s="50"/>
    </row>
    <row r="21" spans="2:15" ht="15" thickBot="1" x14ac:dyDescent="0.35">
      <c r="B21" s="50"/>
      <c r="C21" s="50"/>
      <c r="D21" s="50"/>
      <c r="E21" s="50"/>
      <c r="F21" s="50"/>
      <c r="G21" s="50"/>
      <c r="H21" s="50"/>
      <c r="I21" s="50"/>
      <c r="J21" s="50"/>
      <c r="K21" s="51"/>
      <c r="L21" s="50"/>
      <c r="M21" s="50"/>
    </row>
    <row r="22" spans="2:15" ht="15" thickBot="1" x14ac:dyDescent="0.35">
      <c r="B22" s="108" t="s">
        <v>55</v>
      </c>
      <c r="C22" s="109"/>
      <c r="D22" s="110"/>
      <c r="E22" s="111" t="s">
        <v>42</v>
      </c>
      <c r="F22" s="112"/>
      <c r="G22" s="112"/>
      <c r="H22" s="50"/>
      <c r="I22" s="108" t="s">
        <v>56</v>
      </c>
      <c r="J22" s="110"/>
      <c r="K22" s="111" t="s">
        <v>42</v>
      </c>
      <c r="L22" s="112"/>
      <c r="M22" s="112"/>
    </row>
    <row r="23" spans="2:15" ht="26.4" x14ac:dyDescent="0.3">
      <c r="B23" s="63" t="s">
        <v>14</v>
      </c>
      <c r="C23" s="64" t="s">
        <v>53</v>
      </c>
      <c r="D23" s="65" t="s">
        <v>54</v>
      </c>
      <c r="E23" s="66" t="s">
        <v>1</v>
      </c>
      <c r="F23" s="67" t="s">
        <v>2</v>
      </c>
      <c r="G23" s="44" t="s">
        <v>9</v>
      </c>
      <c r="H23" s="50"/>
      <c r="I23" s="166" t="s">
        <v>53</v>
      </c>
      <c r="J23" s="167" t="s">
        <v>54</v>
      </c>
      <c r="K23" s="168" t="s">
        <v>1</v>
      </c>
      <c r="L23" s="67" t="s">
        <v>2</v>
      </c>
      <c r="M23" s="44" t="s">
        <v>9</v>
      </c>
      <c r="O23" t="s">
        <v>46</v>
      </c>
    </row>
    <row r="24" spans="2:15" x14ac:dyDescent="0.3">
      <c r="B24" s="57" t="s">
        <v>11</v>
      </c>
      <c r="C24" s="68">
        <v>10</v>
      </c>
      <c r="D24" s="69">
        <v>1590</v>
      </c>
      <c r="E24" s="58">
        <v>9</v>
      </c>
      <c r="F24" s="58">
        <v>1</v>
      </c>
      <c r="G24" s="58">
        <f>SUM(E24:F24)</f>
        <v>10</v>
      </c>
      <c r="H24" s="50"/>
      <c r="I24" s="95">
        <v>63</v>
      </c>
      <c r="J24" s="169">
        <v>5489</v>
      </c>
      <c r="K24" s="170">
        <v>56</v>
      </c>
      <c r="L24" s="58">
        <v>7</v>
      </c>
      <c r="M24" s="58">
        <f>SUM(K24:L24)</f>
        <v>63</v>
      </c>
      <c r="O24" s="72"/>
    </row>
    <row r="25" spans="2:15" x14ac:dyDescent="0.3">
      <c r="B25" s="59" t="s">
        <v>16</v>
      </c>
      <c r="C25" s="68">
        <v>1</v>
      </c>
      <c r="D25" s="69">
        <v>16</v>
      </c>
      <c r="E25" s="69">
        <v>1</v>
      </c>
      <c r="F25" s="69">
        <v>0</v>
      </c>
      <c r="G25" s="58">
        <f t="shared" ref="G25:G31" si="4">SUM(E25:F25)</f>
        <v>1</v>
      </c>
      <c r="H25" s="50"/>
      <c r="I25" s="96">
        <v>123</v>
      </c>
      <c r="J25" s="171">
        <v>2466</v>
      </c>
      <c r="K25" s="170">
        <v>116</v>
      </c>
      <c r="L25" s="58">
        <v>7</v>
      </c>
      <c r="M25" s="58">
        <f>SUM(K25:L25)</f>
        <v>123</v>
      </c>
      <c r="O25" s="72" t="s">
        <v>46</v>
      </c>
    </row>
    <row r="26" spans="2:15" x14ac:dyDescent="0.3">
      <c r="B26" s="60" t="s">
        <v>17</v>
      </c>
      <c r="C26" s="68">
        <v>1</v>
      </c>
      <c r="D26" s="69">
        <v>80</v>
      </c>
      <c r="E26" s="58">
        <v>1</v>
      </c>
      <c r="F26" s="73">
        <v>0</v>
      </c>
      <c r="G26" s="58">
        <f t="shared" si="4"/>
        <v>1</v>
      </c>
      <c r="H26" s="50"/>
      <c r="I26" s="96">
        <v>91</v>
      </c>
      <c r="J26" s="171">
        <v>3784</v>
      </c>
      <c r="K26" s="170">
        <v>89</v>
      </c>
      <c r="L26" s="58">
        <v>2</v>
      </c>
      <c r="M26" s="58">
        <f t="shared" ref="M26:M31" si="5">SUM(K26:L26)</f>
        <v>91</v>
      </c>
      <c r="O26" t="s">
        <v>46</v>
      </c>
    </row>
    <row r="27" spans="2:15" x14ac:dyDescent="0.3">
      <c r="B27" s="60" t="s">
        <v>10</v>
      </c>
      <c r="C27" s="68">
        <v>0</v>
      </c>
      <c r="D27" s="69">
        <v>0</v>
      </c>
      <c r="E27" s="69">
        <v>0</v>
      </c>
      <c r="F27" s="69">
        <v>0</v>
      </c>
      <c r="G27" s="58">
        <f t="shared" si="4"/>
        <v>0</v>
      </c>
      <c r="H27" s="50"/>
      <c r="I27" s="96">
        <v>47</v>
      </c>
      <c r="J27" s="97">
        <v>1074</v>
      </c>
      <c r="K27" s="170">
        <v>45</v>
      </c>
      <c r="L27" s="58">
        <v>2</v>
      </c>
      <c r="M27" s="58">
        <f t="shared" si="5"/>
        <v>47</v>
      </c>
    </row>
    <row r="28" spans="2:15" x14ac:dyDescent="0.3">
      <c r="B28" s="57" t="s">
        <v>15</v>
      </c>
      <c r="C28" s="68">
        <v>0</v>
      </c>
      <c r="D28" s="69">
        <v>0</v>
      </c>
      <c r="E28" s="69">
        <v>0</v>
      </c>
      <c r="F28" s="69">
        <v>0</v>
      </c>
      <c r="G28" s="58">
        <f t="shared" si="4"/>
        <v>0</v>
      </c>
      <c r="H28" s="50"/>
      <c r="I28" s="96">
        <v>63</v>
      </c>
      <c r="J28" s="171">
        <v>1436</v>
      </c>
      <c r="K28" s="170">
        <v>60</v>
      </c>
      <c r="L28" s="58">
        <v>3</v>
      </c>
      <c r="M28" s="58">
        <f t="shared" si="5"/>
        <v>63</v>
      </c>
      <c r="O28" t="s">
        <v>46</v>
      </c>
    </row>
    <row r="29" spans="2:15" x14ac:dyDescent="0.3">
      <c r="B29" s="57" t="s">
        <v>12</v>
      </c>
      <c r="C29" s="68">
        <v>0</v>
      </c>
      <c r="D29" s="69">
        <v>0</v>
      </c>
      <c r="E29" s="69">
        <v>0</v>
      </c>
      <c r="F29" s="69">
        <v>0</v>
      </c>
      <c r="G29" s="58">
        <f t="shared" si="4"/>
        <v>0</v>
      </c>
      <c r="H29" s="50"/>
      <c r="I29" s="96">
        <v>56</v>
      </c>
      <c r="J29" s="97">
        <v>1842</v>
      </c>
      <c r="K29" s="170">
        <v>53</v>
      </c>
      <c r="L29" s="74">
        <v>3</v>
      </c>
      <c r="M29" s="58">
        <f t="shared" si="5"/>
        <v>56</v>
      </c>
      <c r="O29" t="s">
        <v>46</v>
      </c>
    </row>
    <row r="30" spans="2:15" x14ac:dyDescent="0.3">
      <c r="B30" s="57" t="s">
        <v>13</v>
      </c>
      <c r="C30" s="68">
        <v>0</v>
      </c>
      <c r="D30" s="69">
        <v>0</v>
      </c>
      <c r="E30" s="69">
        <v>0</v>
      </c>
      <c r="F30" s="69">
        <v>0</v>
      </c>
      <c r="G30" s="58">
        <f t="shared" si="4"/>
        <v>0</v>
      </c>
      <c r="H30" s="50"/>
      <c r="I30" s="96">
        <v>128</v>
      </c>
      <c r="J30" s="171">
        <v>3280</v>
      </c>
      <c r="K30" s="170">
        <v>108</v>
      </c>
      <c r="L30" s="58">
        <v>20</v>
      </c>
      <c r="M30" s="58">
        <f t="shared" si="5"/>
        <v>128</v>
      </c>
      <c r="N30" t="s">
        <v>46</v>
      </c>
    </row>
    <row r="31" spans="2:15" ht="15" thickBot="1" x14ac:dyDescent="0.35">
      <c r="B31" s="57" t="s">
        <v>18</v>
      </c>
      <c r="C31" s="68">
        <v>0</v>
      </c>
      <c r="D31" s="69">
        <v>0</v>
      </c>
      <c r="E31" s="69">
        <v>0</v>
      </c>
      <c r="F31" s="69">
        <v>0</v>
      </c>
      <c r="G31" s="58">
        <f t="shared" si="4"/>
        <v>0</v>
      </c>
      <c r="H31" s="50"/>
      <c r="I31" s="172">
        <v>42</v>
      </c>
      <c r="J31" s="173">
        <v>8255</v>
      </c>
      <c r="K31" s="70">
        <v>40</v>
      </c>
      <c r="L31" s="71">
        <v>2</v>
      </c>
      <c r="M31" s="58">
        <f t="shared" si="5"/>
        <v>42</v>
      </c>
    </row>
    <row r="32" spans="2:15" x14ac:dyDescent="0.3">
      <c r="B32" s="61" t="s">
        <v>9</v>
      </c>
      <c r="C32" s="62">
        <f t="shared" ref="C32:G32" si="6">+C24+C25+C26+C27+C28+C29+C30+C31</f>
        <v>12</v>
      </c>
      <c r="D32" s="75">
        <f t="shared" si="6"/>
        <v>1686</v>
      </c>
      <c r="E32" s="75">
        <f t="shared" si="6"/>
        <v>11</v>
      </c>
      <c r="F32" s="75">
        <f t="shared" si="6"/>
        <v>1</v>
      </c>
      <c r="G32" s="62">
        <f t="shared" si="6"/>
        <v>12</v>
      </c>
      <c r="H32" s="50"/>
      <c r="I32" s="174">
        <f>SUM(I24:I31)</f>
        <v>613</v>
      </c>
      <c r="J32" s="175">
        <f>SUM(J24:J31)</f>
        <v>27626</v>
      </c>
      <c r="K32" s="62">
        <f t="shared" ref="K32:M32" si="7">SUM(K24:K31)</f>
        <v>567</v>
      </c>
      <c r="L32" s="62">
        <f t="shared" si="7"/>
        <v>46</v>
      </c>
      <c r="M32" s="62">
        <f t="shared" si="7"/>
        <v>613</v>
      </c>
    </row>
    <row r="33" spans="2:13" x14ac:dyDescent="0.3">
      <c r="B33" s="50"/>
      <c r="C33" s="50"/>
      <c r="D33" s="76"/>
      <c r="E33" s="50"/>
      <c r="F33" s="50"/>
      <c r="G33" s="50"/>
      <c r="H33" s="50"/>
      <c r="I33" s="50"/>
      <c r="J33" s="50"/>
      <c r="K33" s="51"/>
      <c r="L33" s="50"/>
      <c r="M33" s="50"/>
    </row>
    <row r="34" spans="2:13" x14ac:dyDescent="0.3">
      <c r="B34" s="77" t="s">
        <v>95</v>
      </c>
      <c r="C34" s="77"/>
      <c r="D34" s="49"/>
      <c r="E34" s="77"/>
      <c r="F34" s="77"/>
      <c r="G34" s="77"/>
      <c r="H34" s="50"/>
      <c r="I34" s="50"/>
      <c r="J34" s="50"/>
      <c r="K34" s="51"/>
      <c r="L34" s="50"/>
      <c r="M34" s="50"/>
    </row>
    <row r="35" spans="2:13" ht="15.6" x14ac:dyDescent="0.3">
      <c r="B35" s="78"/>
      <c r="C35" s="78"/>
      <c r="D35" s="51" t="s">
        <v>46</v>
      </c>
      <c r="E35" s="78"/>
      <c r="F35" s="78"/>
      <c r="G35" s="78"/>
      <c r="H35" s="78"/>
      <c r="I35" s="78"/>
      <c r="J35" s="78"/>
      <c r="K35" s="79"/>
      <c r="L35" s="78"/>
      <c r="M35" s="78"/>
    </row>
    <row r="36" spans="2:13" ht="15.6" x14ac:dyDescent="0.3">
      <c r="B36" s="78"/>
      <c r="C36" s="78"/>
      <c r="D36" s="78"/>
      <c r="E36" s="78"/>
      <c r="F36" s="78" t="s">
        <v>46</v>
      </c>
      <c r="G36" s="78" t="s">
        <v>46</v>
      </c>
      <c r="H36" s="78"/>
      <c r="I36" s="78"/>
      <c r="J36" s="78"/>
      <c r="K36" s="79"/>
      <c r="L36" s="78" t="s">
        <v>46</v>
      </c>
      <c r="M36" s="78"/>
    </row>
    <row r="37" spans="2:13" ht="15.6" x14ac:dyDescent="0.3">
      <c r="E37" s="79"/>
    </row>
    <row r="38" spans="2:13" ht="15.6" x14ac:dyDescent="0.3">
      <c r="E38" s="79"/>
    </row>
    <row r="39" spans="2:13" ht="15.6" x14ac:dyDescent="0.3">
      <c r="E39" s="79"/>
    </row>
    <row r="40" spans="2:13" ht="15.6" x14ac:dyDescent="0.3">
      <c r="E40" s="79"/>
    </row>
    <row r="41" spans="2:13" ht="15.6" x14ac:dyDescent="0.3">
      <c r="E41" s="79"/>
    </row>
    <row r="42" spans="2:13" ht="15.6" x14ac:dyDescent="0.3">
      <c r="E42" s="79"/>
    </row>
    <row r="43" spans="2:13" ht="15.6" x14ac:dyDescent="0.3">
      <c r="E43" s="79"/>
    </row>
    <row r="44" spans="2:13" ht="15.6" x14ac:dyDescent="0.3">
      <c r="E44" s="79"/>
    </row>
    <row r="45" spans="2:13" ht="15.6" x14ac:dyDescent="0.3">
      <c r="E45" s="79"/>
    </row>
  </sheetData>
  <mergeCells count="11">
    <mergeCell ref="B22:D22"/>
    <mergeCell ref="E22:G22"/>
    <mergeCell ref="I22:J22"/>
    <mergeCell ref="K22:M22"/>
    <mergeCell ref="B5:M5"/>
    <mergeCell ref="B6:M6"/>
    <mergeCell ref="B7:M7"/>
    <mergeCell ref="B9:E9"/>
    <mergeCell ref="F9:H9"/>
    <mergeCell ref="I9:J9"/>
    <mergeCell ref="K9:M9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45A5-58C7-4CAC-A139-233893212C12}">
  <dimension ref="A6:O111"/>
  <sheetViews>
    <sheetView workbookViewId="0"/>
  </sheetViews>
  <sheetFormatPr baseColWidth="10" defaultColWidth="8.88671875" defaultRowHeight="14.4" x14ac:dyDescent="0.3"/>
  <cols>
    <col min="2" max="2" width="7.44140625" customWidth="1"/>
    <col min="3" max="3" width="14.21875" customWidth="1"/>
    <col min="4" max="4" width="14.44140625" customWidth="1"/>
    <col min="5" max="5" width="14.21875" customWidth="1"/>
    <col min="6" max="6" width="14.44140625" customWidth="1"/>
    <col min="7" max="7" width="13.44140625" customWidth="1"/>
    <col min="8" max="8" width="16.77734375" customWidth="1"/>
    <col min="9" max="9" width="14.5546875" customWidth="1"/>
    <col min="10" max="10" width="14.6640625" customWidth="1"/>
    <col min="11" max="11" width="15.44140625" customWidth="1"/>
    <col min="12" max="12" width="13.88671875" customWidth="1"/>
    <col min="13" max="13" width="14.33203125" customWidth="1"/>
    <col min="14" max="14" width="13.77734375" customWidth="1"/>
    <col min="15" max="15" width="14.88671875" customWidth="1"/>
  </cols>
  <sheetData>
    <row r="6" spans="1:15" ht="15.6" customHeight="1" x14ac:dyDescent="0.3">
      <c r="A6" s="176" t="s">
        <v>20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5" ht="18" x14ac:dyDescent="0.35">
      <c r="A7" s="122" t="s">
        <v>96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5" ht="15.6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5" ht="33.6" customHeight="1" x14ac:dyDescent="0.3">
      <c r="B9" s="234" t="s">
        <v>24</v>
      </c>
      <c r="C9" s="235" t="s">
        <v>25</v>
      </c>
      <c r="D9" s="34"/>
      <c r="E9" s="34"/>
      <c r="F9" s="34"/>
      <c r="G9" s="34"/>
      <c r="H9" s="34"/>
      <c r="I9" s="34"/>
      <c r="J9" s="34"/>
      <c r="K9" s="34"/>
      <c r="L9" s="248"/>
      <c r="M9" s="248"/>
      <c r="N9" s="248" t="s">
        <v>97</v>
      </c>
      <c r="O9" s="248"/>
    </row>
    <row r="10" spans="1:15" ht="17.399999999999999" customHeight="1" x14ac:dyDescent="0.3">
      <c r="B10" s="234"/>
      <c r="C10" s="235"/>
      <c r="D10" s="242" t="s">
        <v>245</v>
      </c>
      <c r="E10" s="243"/>
      <c r="F10" s="237" t="s">
        <v>246</v>
      </c>
      <c r="G10" s="237"/>
      <c r="H10" s="237" t="s">
        <v>247</v>
      </c>
      <c r="I10" s="237"/>
      <c r="J10" s="237" t="s">
        <v>248</v>
      </c>
      <c r="K10" s="237"/>
      <c r="L10" s="237" t="s">
        <v>249</v>
      </c>
      <c r="M10" s="237"/>
      <c r="N10" s="237" t="s">
        <v>9</v>
      </c>
      <c r="O10" s="237"/>
    </row>
    <row r="11" spans="1:15" ht="13.2" customHeight="1" x14ac:dyDescent="0.3">
      <c r="B11" s="234"/>
      <c r="C11" s="235"/>
      <c r="D11" s="236" t="s">
        <v>26</v>
      </c>
      <c r="E11" s="236" t="s">
        <v>27</v>
      </c>
      <c r="F11" s="236" t="s">
        <v>26</v>
      </c>
      <c r="G11" s="236" t="s">
        <v>27</v>
      </c>
      <c r="H11" s="236" t="s">
        <v>26</v>
      </c>
      <c r="I11" s="236" t="s">
        <v>27</v>
      </c>
      <c r="J11" s="236" t="s">
        <v>26</v>
      </c>
      <c r="K11" s="236" t="s">
        <v>27</v>
      </c>
      <c r="L11" s="236" t="s">
        <v>26</v>
      </c>
      <c r="M11" s="236" t="s">
        <v>27</v>
      </c>
      <c r="N11" s="236" t="s">
        <v>26</v>
      </c>
      <c r="O11" s="236" t="s">
        <v>27</v>
      </c>
    </row>
    <row r="12" spans="1:15" ht="15.6" x14ac:dyDescent="0.3">
      <c r="B12" s="92">
        <v>1</v>
      </c>
      <c r="C12" s="238" t="s">
        <v>15</v>
      </c>
      <c r="D12" s="244">
        <v>25</v>
      </c>
      <c r="E12" s="244">
        <v>75</v>
      </c>
      <c r="F12" s="244">
        <v>500</v>
      </c>
      <c r="G12" s="244">
        <v>200</v>
      </c>
      <c r="H12" s="244">
        <v>7243</v>
      </c>
      <c r="I12" s="244">
        <v>13085</v>
      </c>
      <c r="J12" s="245">
        <v>5214</v>
      </c>
      <c r="K12" s="245">
        <v>10918</v>
      </c>
      <c r="L12" s="245">
        <v>3166</v>
      </c>
      <c r="M12" s="246">
        <v>14070</v>
      </c>
      <c r="N12" s="249">
        <f>+D12+F12+H12+J12+L12</f>
        <v>16148</v>
      </c>
      <c r="O12" s="249">
        <f>+E12+G12+I12+K12+M12</f>
        <v>38348</v>
      </c>
    </row>
    <row r="13" spans="1:15" ht="15.6" x14ac:dyDescent="0.3">
      <c r="B13" s="92">
        <v>2</v>
      </c>
      <c r="C13" s="238" t="s">
        <v>28</v>
      </c>
      <c r="D13" s="247">
        <v>15.52</v>
      </c>
      <c r="E13" s="247">
        <v>126.66</v>
      </c>
      <c r="F13" s="247">
        <v>379</v>
      </c>
      <c r="G13" s="247">
        <v>5600.22</v>
      </c>
      <c r="H13" s="244">
        <v>5.46</v>
      </c>
      <c r="I13" s="244">
        <v>1454.14</v>
      </c>
      <c r="J13" s="244">
        <v>92.05</v>
      </c>
      <c r="K13" s="244">
        <v>2264.85</v>
      </c>
      <c r="L13" s="244">
        <v>158.55000000000001</v>
      </c>
      <c r="M13" s="244">
        <v>3265.61</v>
      </c>
      <c r="N13" s="250">
        <f t="shared" ref="N13:N21" si="0">+D13+F13+H13+J13+L13</f>
        <v>650.57999999999993</v>
      </c>
      <c r="O13" s="250">
        <f t="shared" ref="O13:O21" si="1">+E13+G13+I13+K13+M13</f>
        <v>12711.480000000001</v>
      </c>
    </row>
    <row r="14" spans="1:15" ht="15.6" x14ac:dyDescent="0.3">
      <c r="B14" s="239">
        <v>3</v>
      </c>
      <c r="C14" s="238" t="s">
        <v>10</v>
      </c>
      <c r="D14" s="247">
        <v>7.2</v>
      </c>
      <c r="E14" s="247">
        <v>30</v>
      </c>
      <c r="F14" s="247">
        <v>136.81</v>
      </c>
      <c r="G14" s="247">
        <v>350.28</v>
      </c>
      <c r="H14" s="244">
        <v>190</v>
      </c>
      <c r="I14" s="244">
        <v>421.08</v>
      </c>
      <c r="J14" s="244">
        <v>229.22</v>
      </c>
      <c r="K14" s="244">
        <v>1298.9000000000001</v>
      </c>
      <c r="L14" s="244">
        <v>83</v>
      </c>
      <c r="M14" s="244">
        <v>2149.2800000000002</v>
      </c>
      <c r="N14" s="250">
        <f t="shared" si="0"/>
        <v>646.23</v>
      </c>
      <c r="O14" s="250">
        <f t="shared" si="1"/>
        <v>4249.5400000000009</v>
      </c>
    </row>
    <row r="15" spans="1:15" ht="33" customHeight="1" x14ac:dyDescent="0.3">
      <c r="B15" s="239"/>
      <c r="C15" s="240" t="s">
        <v>29</v>
      </c>
      <c r="D15" s="246">
        <v>0</v>
      </c>
      <c r="E15" s="246">
        <v>0</v>
      </c>
      <c r="F15" s="246">
        <v>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/>
      <c r="M15" s="246">
        <v>4493</v>
      </c>
      <c r="N15" s="250">
        <f t="shared" si="0"/>
        <v>0</v>
      </c>
      <c r="O15" s="250">
        <f t="shared" si="1"/>
        <v>4493</v>
      </c>
    </row>
    <row r="16" spans="1:15" ht="15.6" x14ac:dyDescent="0.3">
      <c r="B16" s="92">
        <v>4</v>
      </c>
      <c r="C16" s="238" t="s">
        <v>17</v>
      </c>
      <c r="D16" s="247">
        <v>22</v>
      </c>
      <c r="E16" s="247">
        <v>51</v>
      </c>
      <c r="F16" s="247">
        <v>156</v>
      </c>
      <c r="G16" s="247">
        <v>1500</v>
      </c>
      <c r="H16" s="244">
        <v>170.1</v>
      </c>
      <c r="I16" s="244">
        <v>4570.8</v>
      </c>
      <c r="J16" s="244">
        <v>390</v>
      </c>
      <c r="K16" s="244">
        <v>6911.67</v>
      </c>
      <c r="L16" s="244"/>
      <c r="M16" s="244">
        <v>6201.58</v>
      </c>
      <c r="N16" s="250">
        <f t="shared" si="0"/>
        <v>738.1</v>
      </c>
      <c r="O16" s="250">
        <f t="shared" si="1"/>
        <v>19235.050000000003</v>
      </c>
    </row>
    <row r="17" spans="2:15" ht="15.6" x14ac:dyDescent="0.3">
      <c r="B17" s="92">
        <v>5</v>
      </c>
      <c r="C17" s="238" t="s">
        <v>11</v>
      </c>
      <c r="D17" s="247">
        <v>0</v>
      </c>
      <c r="E17" s="247">
        <v>0</v>
      </c>
      <c r="F17" s="247">
        <v>142.22999999999999</v>
      </c>
      <c r="G17" s="247">
        <v>874.85</v>
      </c>
      <c r="H17" s="244">
        <v>440.9</v>
      </c>
      <c r="I17" s="244">
        <v>2759.79</v>
      </c>
      <c r="J17" s="244">
        <v>620.71</v>
      </c>
      <c r="K17" s="244">
        <v>3517.35</v>
      </c>
      <c r="L17" s="244">
        <v>730</v>
      </c>
      <c r="M17" s="244">
        <v>4141.4799999999996</v>
      </c>
      <c r="N17" s="250">
        <f t="shared" si="0"/>
        <v>1933.8400000000001</v>
      </c>
      <c r="O17" s="250">
        <f t="shared" si="1"/>
        <v>11293.47</v>
      </c>
    </row>
    <row r="18" spans="2:15" ht="15.6" x14ac:dyDescent="0.3">
      <c r="B18" s="92">
        <v>6</v>
      </c>
      <c r="C18" s="238" t="s">
        <v>18</v>
      </c>
      <c r="D18" s="244">
        <v>0</v>
      </c>
      <c r="E18" s="244">
        <v>0</v>
      </c>
      <c r="F18" s="247">
        <v>100</v>
      </c>
      <c r="G18" s="244">
        <v>136.44</v>
      </c>
      <c r="H18" s="244">
        <v>4000</v>
      </c>
      <c r="I18" s="244">
        <v>12000</v>
      </c>
      <c r="J18" s="244">
        <v>8600</v>
      </c>
      <c r="K18" s="244">
        <v>23557</v>
      </c>
      <c r="L18" s="244"/>
      <c r="M18" s="244">
        <v>30215.93</v>
      </c>
      <c r="N18" s="250">
        <f t="shared" si="0"/>
        <v>12700</v>
      </c>
      <c r="O18" s="250">
        <f t="shared" si="1"/>
        <v>65909.37</v>
      </c>
    </row>
    <row r="19" spans="2:15" ht="15.6" x14ac:dyDescent="0.3">
      <c r="B19" s="239">
        <v>7</v>
      </c>
      <c r="C19" s="238" t="s">
        <v>12</v>
      </c>
      <c r="D19" s="244">
        <v>175</v>
      </c>
      <c r="E19" s="244">
        <v>350</v>
      </c>
      <c r="F19" s="244">
        <v>954</v>
      </c>
      <c r="G19" s="244">
        <v>1900</v>
      </c>
      <c r="H19" s="244">
        <v>1150</v>
      </c>
      <c r="I19" s="244">
        <v>2464</v>
      </c>
      <c r="J19" s="244">
        <v>628</v>
      </c>
      <c r="K19" s="244">
        <v>2986</v>
      </c>
      <c r="L19" s="244">
        <v>1000</v>
      </c>
      <c r="M19" s="244">
        <v>2614</v>
      </c>
      <c r="N19" s="250">
        <f t="shared" si="0"/>
        <v>3907</v>
      </c>
      <c r="O19" s="250">
        <f t="shared" si="1"/>
        <v>10314</v>
      </c>
    </row>
    <row r="20" spans="2:15" ht="31.2" x14ac:dyDescent="0.3">
      <c r="B20" s="239"/>
      <c r="C20" s="240" t="s">
        <v>30</v>
      </c>
      <c r="D20" s="246">
        <v>0</v>
      </c>
      <c r="E20" s="246">
        <v>0</v>
      </c>
      <c r="F20" s="246">
        <v>0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/>
      <c r="M20" s="246">
        <v>26000</v>
      </c>
      <c r="N20" s="250">
        <f t="shared" si="0"/>
        <v>0</v>
      </c>
      <c r="O20" s="250">
        <f t="shared" si="1"/>
        <v>26000</v>
      </c>
    </row>
    <row r="21" spans="2:15" ht="15.6" x14ac:dyDescent="0.3">
      <c r="B21" s="92">
        <v>8</v>
      </c>
      <c r="C21" s="238" t="s">
        <v>13</v>
      </c>
      <c r="D21" s="244">
        <v>0</v>
      </c>
      <c r="E21" s="244">
        <v>0</v>
      </c>
      <c r="F21" s="244">
        <v>652</v>
      </c>
      <c r="G21" s="244">
        <v>1022.13</v>
      </c>
      <c r="H21" s="244">
        <v>3060.07</v>
      </c>
      <c r="I21" s="244">
        <v>8179</v>
      </c>
      <c r="J21" s="244">
        <v>5000</v>
      </c>
      <c r="K21" s="244">
        <v>15484</v>
      </c>
      <c r="L21" s="244">
        <v>1492</v>
      </c>
      <c r="M21" s="244">
        <v>10000.94</v>
      </c>
      <c r="N21" s="250">
        <f t="shared" si="0"/>
        <v>10204.07</v>
      </c>
      <c r="O21" s="250">
        <f t="shared" si="1"/>
        <v>34686.07</v>
      </c>
    </row>
    <row r="22" spans="2:15" ht="18" x14ac:dyDescent="0.35">
      <c r="B22" s="241" t="s">
        <v>31</v>
      </c>
      <c r="C22" s="241"/>
      <c r="D22" s="251">
        <f t="shared" ref="D22:K22" si="2">SUM(D12:D21)</f>
        <v>244.72</v>
      </c>
      <c r="E22" s="251">
        <f t="shared" si="2"/>
        <v>632.66</v>
      </c>
      <c r="F22" s="251">
        <f t="shared" si="2"/>
        <v>3020.04</v>
      </c>
      <c r="G22" s="251">
        <f t="shared" si="2"/>
        <v>11583.92</v>
      </c>
      <c r="H22" s="251">
        <f t="shared" si="2"/>
        <v>16259.529999999999</v>
      </c>
      <c r="I22" s="251">
        <f t="shared" si="2"/>
        <v>44933.81</v>
      </c>
      <c r="J22" s="251">
        <f t="shared" si="2"/>
        <v>20773.98</v>
      </c>
      <c r="K22" s="251">
        <f t="shared" si="2"/>
        <v>66937.76999999999</v>
      </c>
      <c r="L22" s="251">
        <f t="shared" ref="L22:O22" si="3">SUM(L12:L21)</f>
        <v>6629.55</v>
      </c>
      <c r="M22" s="251">
        <f t="shared" si="3"/>
        <v>103151.82</v>
      </c>
      <c r="N22" s="251">
        <f t="shared" si="3"/>
        <v>46927.82</v>
      </c>
      <c r="O22" s="251">
        <f t="shared" si="3"/>
        <v>227239.98</v>
      </c>
    </row>
    <row r="23" spans="2:15" ht="18" x14ac:dyDescent="0.35">
      <c r="L23" s="177"/>
      <c r="M23" s="177"/>
    </row>
    <row r="26" spans="2:15" ht="8.4" customHeight="1" thickBot="1" x14ac:dyDescent="0.35"/>
    <row r="27" spans="2:15" ht="31.8" customHeight="1" thickBot="1" x14ac:dyDescent="0.35">
      <c r="B27" s="178" t="s">
        <v>98</v>
      </c>
      <c r="C27" s="179"/>
      <c r="D27" s="179"/>
      <c r="E27" s="179"/>
      <c r="F27" s="179"/>
      <c r="G27" s="179"/>
      <c r="H27" s="179"/>
      <c r="I27" s="180"/>
    </row>
    <row r="28" spans="2:15" ht="22.8" customHeight="1" thickBot="1" x14ac:dyDescent="0.35">
      <c r="B28" s="17"/>
      <c r="C28" s="18" t="s">
        <v>14</v>
      </c>
      <c r="D28" s="19" t="s">
        <v>99</v>
      </c>
      <c r="E28" s="19" t="s">
        <v>32</v>
      </c>
      <c r="F28" s="20" t="s">
        <v>33</v>
      </c>
      <c r="G28" s="21" t="s">
        <v>1</v>
      </c>
      <c r="H28" s="22" t="s">
        <v>2</v>
      </c>
      <c r="I28" s="181" t="s">
        <v>9</v>
      </c>
    </row>
    <row r="29" spans="2:15" x14ac:dyDescent="0.3">
      <c r="B29" s="23">
        <v>1</v>
      </c>
      <c r="C29" s="24" t="s">
        <v>34</v>
      </c>
      <c r="D29" s="252"/>
      <c r="E29" s="253"/>
      <c r="F29" s="252"/>
      <c r="G29" s="253"/>
      <c r="H29" s="254"/>
      <c r="I29" s="255"/>
    </row>
    <row r="30" spans="2:15" x14ac:dyDescent="0.3">
      <c r="B30" s="25">
        <v>2</v>
      </c>
      <c r="C30" s="24" t="s">
        <v>16</v>
      </c>
      <c r="D30" s="256"/>
      <c r="E30" s="253"/>
      <c r="F30" s="256"/>
      <c r="G30" s="257"/>
      <c r="H30" s="258"/>
      <c r="I30" s="255"/>
    </row>
    <row r="31" spans="2:15" x14ac:dyDescent="0.3">
      <c r="B31" s="25">
        <v>3</v>
      </c>
      <c r="C31" s="24" t="s">
        <v>10</v>
      </c>
      <c r="D31" s="256"/>
      <c r="E31" s="253"/>
      <c r="F31" s="256"/>
      <c r="G31" s="257"/>
      <c r="H31" s="258"/>
      <c r="I31" s="255"/>
    </row>
    <row r="32" spans="2:15" x14ac:dyDescent="0.3">
      <c r="B32" s="25">
        <v>4</v>
      </c>
      <c r="C32" s="26" t="s">
        <v>17</v>
      </c>
      <c r="D32" s="259">
        <v>3</v>
      </c>
      <c r="E32" s="253"/>
      <c r="F32" s="256"/>
      <c r="G32" s="260">
        <v>3</v>
      </c>
      <c r="H32" s="258"/>
      <c r="I32" s="255">
        <v>3</v>
      </c>
    </row>
    <row r="33" spans="2:12" x14ac:dyDescent="0.3">
      <c r="B33" s="27">
        <v>5</v>
      </c>
      <c r="C33" s="24" t="s">
        <v>11</v>
      </c>
      <c r="D33" s="261"/>
      <c r="E33" s="257"/>
      <c r="F33" s="256"/>
      <c r="G33" s="262"/>
      <c r="H33" s="258"/>
      <c r="I33" s="255"/>
    </row>
    <row r="34" spans="2:12" x14ac:dyDescent="0.3">
      <c r="B34" s="28">
        <v>6</v>
      </c>
      <c r="C34" s="29" t="s">
        <v>18</v>
      </c>
      <c r="D34" s="256"/>
      <c r="E34" s="263"/>
      <c r="F34" s="256"/>
      <c r="G34" s="257"/>
      <c r="H34" s="258"/>
      <c r="I34" s="255"/>
    </row>
    <row r="35" spans="2:12" x14ac:dyDescent="0.3">
      <c r="B35" s="28">
        <v>7</v>
      </c>
      <c r="C35" s="29" t="s">
        <v>12</v>
      </c>
      <c r="D35" s="256"/>
      <c r="E35" s="263"/>
      <c r="F35" s="256"/>
      <c r="G35" s="257"/>
      <c r="H35" s="258"/>
      <c r="I35" s="255"/>
    </row>
    <row r="36" spans="2:12" ht="15" thickBot="1" x14ac:dyDescent="0.35">
      <c r="B36" s="30">
        <v>8</v>
      </c>
      <c r="C36" s="31" t="s">
        <v>13</v>
      </c>
      <c r="D36" s="264">
        <v>66</v>
      </c>
      <c r="E36" s="263"/>
      <c r="F36" s="265"/>
      <c r="G36" s="263">
        <v>60</v>
      </c>
      <c r="H36" s="266">
        <v>6</v>
      </c>
      <c r="I36" s="255">
        <v>66</v>
      </c>
    </row>
    <row r="37" spans="2:12" ht="18" thickBot="1" x14ac:dyDescent="0.35">
      <c r="B37" s="120" t="s">
        <v>9</v>
      </c>
      <c r="C37" s="121"/>
      <c r="D37" s="267">
        <f>SUM(D29:D36)</f>
        <v>69</v>
      </c>
      <c r="E37" s="268">
        <f>SUM(E29:E36)</f>
        <v>0</v>
      </c>
      <c r="F37" s="269">
        <v>0</v>
      </c>
      <c r="G37" s="267">
        <f>SUM(G29:G36)</f>
        <v>63</v>
      </c>
      <c r="H37" s="270">
        <f>SUM(H29:H36)</f>
        <v>6</v>
      </c>
      <c r="I37" s="271">
        <f t="shared" ref="I37" si="4">G37+H37</f>
        <v>69</v>
      </c>
    </row>
    <row r="40" spans="2:12" ht="15" thickBot="1" x14ac:dyDescent="0.35"/>
    <row r="41" spans="2:12" ht="15" thickBot="1" x14ac:dyDescent="0.35">
      <c r="B41" s="182" t="s">
        <v>100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4"/>
    </row>
    <row r="42" spans="2:12" ht="43.8" customHeight="1" thickBot="1" x14ac:dyDescent="0.35">
      <c r="B42" s="91" t="s">
        <v>101</v>
      </c>
      <c r="C42" s="185" t="s">
        <v>25</v>
      </c>
      <c r="D42" s="186" t="s">
        <v>35</v>
      </c>
      <c r="E42" s="187"/>
      <c r="F42" s="94" t="s">
        <v>36</v>
      </c>
      <c r="G42" s="186" t="s">
        <v>37</v>
      </c>
      <c r="H42" s="187"/>
      <c r="I42" s="185" t="s">
        <v>102</v>
      </c>
      <c r="J42" s="93" t="s">
        <v>38</v>
      </c>
      <c r="K42" s="94" t="s">
        <v>39</v>
      </c>
      <c r="L42" s="188" t="s">
        <v>86</v>
      </c>
    </row>
    <row r="43" spans="2:12" ht="16.2" thickBot="1" x14ac:dyDescent="0.35">
      <c r="B43" s="189">
        <v>1</v>
      </c>
      <c r="C43" s="190" t="s">
        <v>13</v>
      </c>
      <c r="D43" s="100" t="s">
        <v>103</v>
      </c>
      <c r="E43" s="100"/>
      <c r="F43" s="32" t="s">
        <v>104</v>
      </c>
      <c r="G43" s="191" t="s">
        <v>105</v>
      </c>
      <c r="H43" s="192"/>
      <c r="I43" s="193" t="s">
        <v>106</v>
      </c>
      <c r="J43" s="194">
        <v>1</v>
      </c>
      <c r="K43" s="195"/>
      <c r="L43" s="101" t="s">
        <v>40</v>
      </c>
    </row>
    <row r="44" spans="2:12" ht="16.2" thickBot="1" x14ac:dyDescent="0.35">
      <c r="B44" s="196">
        <v>2</v>
      </c>
      <c r="C44" s="197"/>
      <c r="D44" s="198" t="s">
        <v>107</v>
      </c>
      <c r="E44" s="198"/>
      <c r="F44" s="33" t="s">
        <v>108</v>
      </c>
      <c r="G44" s="191" t="s">
        <v>105</v>
      </c>
      <c r="H44" s="192"/>
      <c r="I44" s="193" t="s">
        <v>106</v>
      </c>
      <c r="J44" s="194">
        <v>1</v>
      </c>
      <c r="K44" s="199"/>
      <c r="L44" s="69" t="s">
        <v>40</v>
      </c>
    </row>
    <row r="45" spans="2:12" ht="16.2" thickBot="1" x14ac:dyDescent="0.35">
      <c r="B45" s="196">
        <v>3</v>
      </c>
      <c r="C45" s="197"/>
      <c r="D45" s="198" t="s">
        <v>109</v>
      </c>
      <c r="E45" s="198"/>
      <c r="F45" s="33" t="s">
        <v>110</v>
      </c>
      <c r="G45" s="191" t="s">
        <v>105</v>
      </c>
      <c r="H45" s="192"/>
      <c r="I45" s="193" t="s">
        <v>111</v>
      </c>
      <c r="J45" s="194">
        <v>1</v>
      </c>
      <c r="K45" s="199"/>
      <c r="L45" s="69" t="s">
        <v>40</v>
      </c>
    </row>
    <row r="46" spans="2:12" ht="16.2" thickBot="1" x14ac:dyDescent="0.35">
      <c r="B46" s="196">
        <v>4</v>
      </c>
      <c r="C46" s="197"/>
      <c r="D46" s="198" t="s">
        <v>112</v>
      </c>
      <c r="E46" s="198"/>
      <c r="F46" s="33" t="s">
        <v>113</v>
      </c>
      <c r="G46" s="191" t="s">
        <v>105</v>
      </c>
      <c r="H46" s="192"/>
      <c r="I46" s="193" t="s">
        <v>111</v>
      </c>
      <c r="J46" s="194">
        <v>1</v>
      </c>
      <c r="K46" s="199"/>
      <c r="L46" s="69" t="s">
        <v>40</v>
      </c>
    </row>
    <row r="47" spans="2:12" ht="16.2" thickBot="1" x14ac:dyDescent="0.35">
      <c r="B47" s="196">
        <v>5</v>
      </c>
      <c r="C47" s="197"/>
      <c r="D47" s="198" t="s">
        <v>114</v>
      </c>
      <c r="E47" s="198"/>
      <c r="F47" s="33" t="s">
        <v>115</v>
      </c>
      <c r="G47" s="191" t="s">
        <v>105</v>
      </c>
      <c r="H47" s="192"/>
      <c r="I47" s="193" t="s">
        <v>111</v>
      </c>
      <c r="J47" s="194">
        <v>1</v>
      </c>
      <c r="K47" s="199"/>
      <c r="L47" s="69" t="s">
        <v>40</v>
      </c>
    </row>
    <row r="48" spans="2:12" ht="16.2" thickBot="1" x14ac:dyDescent="0.35">
      <c r="B48" s="196">
        <v>6</v>
      </c>
      <c r="C48" s="197"/>
      <c r="D48" s="198" t="s">
        <v>116</v>
      </c>
      <c r="E48" s="198"/>
      <c r="F48" s="33" t="s">
        <v>117</v>
      </c>
      <c r="G48" s="200" t="s">
        <v>118</v>
      </c>
      <c r="H48" s="201"/>
      <c r="I48" s="193" t="s">
        <v>111</v>
      </c>
      <c r="J48" s="194">
        <v>1</v>
      </c>
      <c r="K48" s="199"/>
      <c r="L48" s="69" t="s">
        <v>40</v>
      </c>
    </row>
    <row r="49" spans="2:12" ht="16.2" thickBot="1" x14ac:dyDescent="0.35">
      <c r="B49" s="196">
        <v>7</v>
      </c>
      <c r="C49" s="197"/>
      <c r="D49" s="198" t="s">
        <v>119</v>
      </c>
      <c r="E49" s="198"/>
      <c r="F49" s="33"/>
      <c r="G49" s="200" t="s">
        <v>118</v>
      </c>
      <c r="H49" s="201"/>
      <c r="I49" s="193" t="s">
        <v>111</v>
      </c>
      <c r="J49" s="194">
        <v>1</v>
      </c>
      <c r="K49" s="199"/>
      <c r="L49" s="69" t="s">
        <v>40</v>
      </c>
    </row>
    <row r="50" spans="2:12" ht="16.2" thickBot="1" x14ac:dyDescent="0.35">
      <c r="B50" s="196">
        <v>8</v>
      </c>
      <c r="C50" s="197"/>
      <c r="D50" s="198" t="s">
        <v>120</v>
      </c>
      <c r="E50" s="198"/>
      <c r="F50" s="33" t="s">
        <v>121</v>
      </c>
      <c r="G50" s="200" t="s">
        <v>118</v>
      </c>
      <c r="H50" s="201"/>
      <c r="I50" s="193" t="s">
        <v>106</v>
      </c>
      <c r="J50" s="194">
        <v>1</v>
      </c>
      <c r="K50" s="199"/>
      <c r="L50" s="69" t="s">
        <v>40</v>
      </c>
    </row>
    <row r="51" spans="2:12" ht="16.2" thickBot="1" x14ac:dyDescent="0.35">
      <c r="B51" s="196">
        <v>9</v>
      </c>
      <c r="C51" s="197"/>
      <c r="D51" s="198" t="s">
        <v>122</v>
      </c>
      <c r="E51" s="198"/>
      <c r="F51" s="33" t="s">
        <v>123</v>
      </c>
      <c r="G51" s="200" t="s">
        <v>118</v>
      </c>
      <c r="H51" s="201"/>
      <c r="I51" s="193" t="s">
        <v>106</v>
      </c>
      <c r="J51" s="194">
        <v>1</v>
      </c>
      <c r="K51" s="199"/>
      <c r="L51" s="69" t="s">
        <v>40</v>
      </c>
    </row>
    <row r="52" spans="2:12" ht="16.2" thickBot="1" x14ac:dyDescent="0.35">
      <c r="B52" s="196">
        <v>10</v>
      </c>
      <c r="C52" s="197"/>
      <c r="D52" s="202" t="s">
        <v>124</v>
      </c>
      <c r="E52" s="202"/>
      <c r="F52" s="33" t="s">
        <v>125</v>
      </c>
      <c r="G52" s="200" t="s">
        <v>118</v>
      </c>
      <c r="H52" s="201"/>
      <c r="I52" s="193" t="s">
        <v>111</v>
      </c>
      <c r="J52" s="194">
        <v>1</v>
      </c>
      <c r="K52" s="199"/>
      <c r="L52" s="69" t="s">
        <v>40</v>
      </c>
    </row>
    <row r="53" spans="2:12" ht="16.2" thickBot="1" x14ac:dyDescent="0.35">
      <c r="B53" s="196">
        <v>11</v>
      </c>
      <c r="C53" s="197"/>
      <c r="D53" s="198" t="s">
        <v>126</v>
      </c>
      <c r="E53" s="198"/>
      <c r="F53" s="33" t="s">
        <v>127</v>
      </c>
      <c r="G53" s="200" t="s">
        <v>118</v>
      </c>
      <c r="H53" s="201"/>
      <c r="I53" s="193" t="s">
        <v>111</v>
      </c>
      <c r="J53" s="194">
        <v>1</v>
      </c>
      <c r="K53" s="199"/>
      <c r="L53" s="69" t="s">
        <v>40</v>
      </c>
    </row>
    <row r="54" spans="2:12" ht="16.2" thickBot="1" x14ac:dyDescent="0.35">
      <c r="B54" s="196">
        <v>12</v>
      </c>
      <c r="C54" s="197"/>
      <c r="D54" s="198" t="s">
        <v>128</v>
      </c>
      <c r="E54" s="198"/>
      <c r="F54" s="33" t="s">
        <v>129</v>
      </c>
      <c r="G54" s="200" t="s">
        <v>118</v>
      </c>
      <c r="H54" s="201"/>
      <c r="I54" s="193" t="s">
        <v>111</v>
      </c>
      <c r="J54" s="194">
        <v>1</v>
      </c>
      <c r="K54" s="199"/>
      <c r="L54" s="69" t="s">
        <v>40</v>
      </c>
    </row>
    <row r="55" spans="2:12" ht="16.2" thickBot="1" x14ac:dyDescent="0.35">
      <c r="B55" s="196">
        <v>13</v>
      </c>
      <c r="C55" s="197"/>
      <c r="D55" s="198" t="s">
        <v>130</v>
      </c>
      <c r="E55" s="198"/>
      <c r="F55" s="33" t="s">
        <v>131</v>
      </c>
      <c r="G55" s="203" t="s">
        <v>89</v>
      </c>
      <c r="H55" s="201"/>
      <c r="I55" s="193" t="s">
        <v>111</v>
      </c>
      <c r="J55" s="194">
        <v>1</v>
      </c>
      <c r="K55" s="199"/>
      <c r="L55" s="69" t="s">
        <v>40</v>
      </c>
    </row>
    <row r="56" spans="2:12" ht="16.2" thickBot="1" x14ac:dyDescent="0.35">
      <c r="B56" s="196">
        <v>14</v>
      </c>
      <c r="C56" s="197"/>
      <c r="D56" s="204" t="s">
        <v>132</v>
      </c>
      <c r="E56" s="205"/>
      <c r="F56" s="33" t="s">
        <v>133</v>
      </c>
      <c r="G56" s="203" t="s">
        <v>89</v>
      </c>
      <c r="H56" s="201"/>
      <c r="I56" s="193" t="s">
        <v>111</v>
      </c>
      <c r="J56" s="194">
        <v>1</v>
      </c>
      <c r="K56" s="199"/>
      <c r="L56" s="69" t="s">
        <v>40</v>
      </c>
    </row>
    <row r="57" spans="2:12" ht="16.2" thickBot="1" x14ac:dyDescent="0.35">
      <c r="B57" s="196">
        <v>15</v>
      </c>
      <c r="C57" s="197"/>
      <c r="D57" s="204" t="s">
        <v>134</v>
      </c>
      <c r="E57" s="205"/>
      <c r="F57" s="33" t="s">
        <v>135</v>
      </c>
      <c r="G57" s="203" t="s">
        <v>89</v>
      </c>
      <c r="H57" s="201"/>
      <c r="I57" s="193" t="s">
        <v>111</v>
      </c>
      <c r="J57" s="194">
        <v>1</v>
      </c>
      <c r="K57" s="199"/>
      <c r="L57" s="69" t="s">
        <v>40</v>
      </c>
    </row>
    <row r="58" spans="2:12" ht="16.2" thickBot="1" x14ac:dyDescent="0.35">
      <c r="B58" s="196">
        <v>16</v>
      </c>
      <c r="C58" s="197"/>
      <c r="D58" s="204" t="s">
        <v>136</v>
      </c>
      <c r="E58" s="205"/>
      <c r="F58" s="33" t="s">
        <v>137</v>
      </c>
      <c r="G58" s="203" t="s">
        <v>89</v>
      </c>
      <c r="H58" s="201"/>
      <c r="I58" s="193" t="s">
        <v>111</v>
      </c>
      <c r="J58" s="194">
        <v>1</v>
      </c>
      <c r="K58" s="199"/>
      <c r="L58" s="69" t="s">
        <v>40</v>
      </c>
    </row>
    <row r="59" spans="2:12" ht="16.2" thickBot="1" x14ac:dyDescent="0.35">
      <c r="B59" s="196">
        <v>17</v>
      </c>
      <c r="C59" s="197"/>
      <c r="D59" s="204" t="s">
        <v>138</v>
      </c>
      <c r="E59" s="205"/>
      <c r="F59" s="33" t="s">
        <v>139</v>
      </c>
      <c r="G59" s="203" t="s">
        <v>89</v>
      </c>
      <c r="H59" s="201"/>
      <c r="I59" s="193" t="s">
        <v>111</v>
      </c>
      <c r="J59" s="194">
        <v>1</v>
      </c>
      <c r="K59" s="199"/>
      <c r="L59" s="69" t="s">
        <v>40</v>
      </c>
    </row>
    <row r="60" spans="2:12" ht="16.2" thickBot="1" x14ac:dyDescent="0.35">
      <c r="B60" s="196">
        <v>18</v>
      </c>
      <c r="C60" s="197"/>
      <c r="D60" s="198" t="s">
        <v>140</v>
      </c>
      <c r="E60" s="198"/>
      <c r="F60" s="33" t="s">
        <v>141</v>
      </c>
      <c r="G60" s="203" t="s">
        <v>89</v>
      </c>
      <c r="H60" s="201"/>
      <c r="I60" s="193" t="s">
        <v>111</v>
      </c>
      <c r="J60" s="194">
        <v>1</v>
      </c>
      <c r="K60" s="199"/>
      <c r="L60" s="69" t="s">
        <v>40</v>
      </c>
    </row>
    <row r="61" spans="2:12" ht="16.2" thickBot="1" x14ac:dyDescent="0.35">
      <c r="B61" s="196">
        <v>19</v>
      </c>
      <c r="C61" s="197"/>
      <c r="D61" s="198" t="s">
        <v>142</v>
      </c>
      <c r="E61" s="198"/>
      <c r="F61" s="33" t="s">
        <v>143</v>
      </c>
      <c r="G61" s="203" t="s">
        <v>89</v>
      </c>
      <c r="H61" s="201"/>
      <c r="I61" s="193" t="s">
        <v>111</v>
      </c>
      <c r="J61" s="194">
        <v>1</v>
      </c>
      <c r="K61" s="199"/>
      <c r="L61" s="69" t="s">
        <v>40</v>
      </c>
    </row>
    <row r="62" spans="2:12" ht="16.2" thickBot="1" x14ac:dyDescent="0.35">
      <c r="B62" s="196">
        <v>20</v>
      </c>
      <c r="C62" s="197"/>
      <c r="D62" s="198" t="s">
        <v>144</v>
      </c>
      <c r="E62" s="198"/>
      <c r="F62" s="33" t="s">
        <v>145</v>
      </c>
      <c r="G62" s="203" t="s">
        <v>89</v>
      </c>
      <c r="H62" s="201"/>
      <c r="I62" s="193" t="s">
        <v>111</v>
      </c>
      <c r="J62" s="194">
        <v>1</v>
      </c>
      <c r="K62" s="199"/>
      <c r="L62" s="69" t="s">
        <v>40</v>
      </c>
    </row>
    <row r="63" spans="2:12" ht="16.2" thickBot="1" x14ac:dyDescent="0.35">
      <c r="B63" s="196">
        <v>21</v>
      </c>
      <c r="C63" s="197"/>
      <c r="D63" s="198" t="s">
        <v>146</v>
      </c>
      <c r="E63" s="198"/>
      <c r="F63" s="33" t="s">
        <v>147</v>
      </c>
      <c r="G63" s="203" t="s">
        <v>89</v>
      </c>
      <c r="H63" s="201"/>
      <c r="I63" s="193" t="s">
        <v>111</v>
      </c>
      <c r="J63" s="194">
        <v>1</v>
      </c>
      <c r="K63" s="199"/>
      <c r="L63" s="69" t="s">
        <v>40</v>
      </c>
    </row>
    <row r="64" spans="2:12" ht="16.2" thickBot="1" x14ac:dyDescent="0.35">
      <c r="B64" s="196">
        <v>22</v>
      </c>
      <c r="C64" s="197"/>
      <c r="D64" s="204" t="s">
        <v>148</v>
      </c>
      <c r="E64" s="205"/>
      <c r="F64" s="33" t="s">
        <v>149</v>
      </c>
      <c r="G64" s="203" t="s">
        <v>89</v>
      </c>
      <c r="H64" s="201"/>
      <c r="I64" s="193" t="s">
        <v>111</v>
      </c>
      <c r="J64" s="194">
        <v>1</v>
      </c>
      <c r="K64" s="199"/>
      <c r="L64" s="69" t="s">
        <v>40</v>
      </c>
    </row>
    <row r="65" spans="2:12" ht="16.2" thickBot="1" x14ac:dyDescent="0.35">
      <c r="B65" s="196">
        <v>23</v>
      </c>
      <c r="C65" s="197"/>
      <c r="D65" s="204" t="s">
        <v>150</v>
      </c>
      <c r="E65" s="205"/>
      <c r="F65" s="33" t="s">
        <v>90</v>
      </c>
      <c r="G65" s="203" t="s">
        <v>89</v>
      </c>
      <c r="H65" s="201"/>
      <c r="I65" s="193" t="s">
        <v>111</v>
      </c>
      <c r="J65" s="194">
        <v>1</v>
      </c>
      <c r="K65" s="199"/>
      <c r="L65" s="69" t="s">
        <v>40</v>
      </c>
    </row>
    <row r="66" spans="2:12" ht="16.2" thickBot="1" x14ac:dyDescent="0.35">
      <c r="B66" s="196">
        <v>24</v>
      </c>
      <c r="C66" s="197"/>
      <c r="D66" s="204" t="s">
        <v>151</v>
      </c>
      <c r="E66" s="205"/>
      <c r="F66" s="33" t="s">
        <v>152</v>
      </c>
      <c r="G66" s="203" t="s">
        <v>91</v>
      </c>
      <c r="H66" s="201"/>
      <c r="I66" s="193" t="s">
        <v>111</v>
      </c>
      <c r="J66" s="194">
        <v>1</v>
      </c>
      <c r="K66" s="199"/>
      <c r="L66" s="69" t="s">
        <v>40</v>
      </c>
    </row>
    <row r="67" spans="2:12" ht="16.2" thickBot="1" x14ac:dyDescent="0.35">
      <c r="B67" s="196">
        <v>25</v>
      </c>
      <c r="C67" s="197"/>
      <c r="D67" s="204" t="s">
        <v>153</v>
      </c>
      <c r="E67" s="205"/>
      <c r="F67" s="33" t="s">
        <v>154</v>
      </c>
      <c r="G67" s="203" t="s">
        <v>91</v>
      </c>
      <c r="H67" s="201"/>
      <c r="I67" s="193" t="s">
        <v>111</v>
      </c>
      <c r="J67" s="194">
        <v>1</v>
      </c>
      <c r="K67" s="199"/>
      <c r="L67" s="69" t="s">
        <v>40</v>
      </c>
    </row>
    <row r="68" spans="2:12" ht="16.2" thickBot="1" x14ac:dyDescent="0.35">
      <c r="B68" s="196">
        <v>26</v>
      </c>
      <c r="C68" s="197"/>
      <c r="D68" s="202" t="s">
        <v>155</v>
      </c>
      <c r="E68" s="202"/>
      <c r="F68" s="33" t="s">
        <v>156</v>
      </c>
      <c r="G68" s="203" t="s">
        <v>91</v>
      </c>
      <c r="H68" s="201"/>
      <c r="I68" s="193" t="s">
        <v>111</v>
      </c>
      <c r="J68" s="194">
        <v>1</v>
      </c>
      <c r="K68" s="199"/>
      <c r="L68" s="69" t="s">
        <v>40</v>
      </c>
    </row>
    <row r="69" spans="2:12" ht="16.2" thickBot="1" x14ac:dyDescent="0.35">
      <c r="B69" s="196">
        <v>27</v>
      </c>
      <c r="C69" s="197"/>
      <c r="D69" s="204" t="s">
        <v>157</v>
      </c>
      <c r="E69" s="205"/>
      <c r="F69" s="33" t="s">
        <v>158</v>
      </c>
      <c r="G69" s="203" t="s">
        <v>91</v>
      </c>
      <c r="H69" s="201"/>
      <c r="I69" s="193" t="s">
        <v>111</v>
      </c>
      <c r="J69" s="194">
        <v>1</v>
      </c>
      <c r="K69" s="199"/>
      <c r="L69" s="69" t="s">
        <v>40</v>
      </c>
    </row>
    <row r="70" spans="2:12" ht="16.2" thickBot="1" x14ac:dyDescent="0.35">
      <c r="B70" s="196">
        <v>28</v>
      </c>
      <c r="C70" s="197"/>
      <c r="D70" s="204" t="s">
        <v>159</v>
      </c>
      <c r="E70" s="205"/>
      <c r="F70" s="33" t="s">
        <v>160</v>
      </c>
      <c r="G70" s="203" t="s">
        <v>91</v>
      </c>
      <c r="H70" s="201"/>
      <c r="I70" s="193" t="s">
        <v>161</v>
      </c>
      <c r="J70" s="194">
        <v>1</v>
      </c>
      <c r="K70" s="199"/>
      <c r="L70" s="69" t="s">
        <v>40</v>
      </c>
    </row>
    <row r="71" spans="2:12" ht="16.2" thickBot="1" x14ac:dyDescent="0.35">
      <c r="B71" s="196">
        <v>29</v>
      </c>
      <c r="C71" s="197"/>
      <c r="D71" s="198" t="s">
        <v>140</v>
      </c>
      <c r="E71" s="198"/>
      <c r="F71" s="33" t="s">
        <v>141</v>
      </c>
      <c r="G71" s="203" t="s">
        <v>91</v>
      </c>
      <c r="H71" s="201"/>
      <c r="I71" s="193" t="s">
        <v>106</v>
      </c>
      <c r="J71" s="194">
        <v>1</v>
      </c>
      <c r="K71" s="199"/>
      <c r="L71" s="69" t="s">
        <v>40</v>
      </c>
    </row>
    <row r="72" spans="2:12" ht="16.2" thickBot="1" x14ac:dyDescent="0.35">
      <c r="B72" s="196">
        <v>30</v>
      </c>
      <c r="C72" s="197"/>
      <c r="D72" s="204" t="s">
        <v>162</v>
      </c>
      <c r="E72" s="205"/>
      <c r="F72" s="33" t="s">
        <v>163</v>
      </c>
      <c r="G72" s="203" t="s">
        <v>91</v>
      </c>
      <c r="H72" s="201"/>
      <c r="I72" s="193" t="s">
        <v>111</v>
      </c>
      <c r="J72" s="194">
        <v>1</v>
      </c>
      <c r="K72" s="199"/>
      <c r="L72" s="69" t="s">
        <v>40</v>
      </c>
    </row>
    <row r="73" spans="2:12" ht="16.2" thickBot="1" x14ac:dyDescent="0.35">
      <c r="B73" s="196">
        <v>31</v>
      </c>
      <c r="C73" s="197"/>
      <c r="D73" s="198" t="s">
        <v>142</v>
      </c>
      <c r="E73" s="198"/>
      <c r="F73" s="33" t="s">
        <v>143</v>
      </c>
      <c r="G73" s="203" t="s">
        <v>91</v>
      </c>
      <c r="H73" s="201"/>
      <c r="I73" s="193" t="s">
        <v>111</v>
      </c>
      <c r="J73" s="194">
        <v>1</v>
      </c>
      <c r="K73" s="199"/>
      <c r="L73" s="69" t="s">
        <v>40</v>
      </c>
    </row>
    <row r="74" spans="2:12" ht="16.2" thickBot="1" x14ac:dyDescent="0.35">
      <c r="B74" s="196">
        <v>32</v>
      </c>
      <c r="C74" s="197"/>
      <c r="D74" s="202" t="s">
        <v>144</v>
      </c>
      <c r="E74" s="202"/>
      <c r="F74" s="33" t="s">
        <v>145</v>
      </c>
      <c r="G74" s="203" t="s">
        <v>91</v>
      </c>
      <c r="H74" s="201"/>
      <c r="I74" s="193" t="s">
        <v>111</v>
      </c>
      <c r="J74" s="194">
        <v>1</v>
      </c>
      <c r="K74" s="199"/>
      <c r="L74" s="69" t="s">
        <v>40</v>
      </c>
    </row>
    <row r="75" spans="2:12" ht="16.2" thickBot="1" x14ac:dyDescent="0.35">
      <c r="B75" s="196">
        <v>33</v>
      </c>
      <c r="C75" s="197"/>
      <c r="D75" s="204" t="s">
        <v>164</v>
      </c>
      <c r="E75" s="205"/>
      <c r="F75" s="33" t="s">
        <v>165</v>
      </c>
      <c r="G75" s="203" t="s">
        <v>91</v>
      </c>
      <c r="H75" s="201"/>
      <c r="I75" s="193" t="s">
        <v>111</v>
      </c>
      <c r="J75" s="194">
        <v>1</v>
      </c>
      <c r="K75" s="199"/>
      <c r="L75" s="69" t="s">
        <v>40</v>
      </c>
    </row>
    <row r="76" spans="2:12" ht="16.2" thickBot="1" x14ac:dyDescent="0.35">
      <c r="B76" s="196">
        <v>34</v>
      </c>
      <c r="C76" s="197"/>
      <c r="D76" s="204" t="s">
        <v>166</v>
      </c>
      <c r="E76" s="205"/>
      <c r="F76" s="33" t="s">
        <v>167</v>
      </c>
      <c r="G76" s="203" t="s">
        <v>91</v>
      </c>
      <c r="H76" s="201"/>
      <c r="I76" s="193" t="s">
        <v>111</v>
      </c>
      <c r="J76" s="194">
        <v>1</v>
      </c>
      <c r="K76" s="199"/>
      <c r="L76" s="69" t="s">
        <v>40</v>
      </c>
    </row>
    <row r="77" spans="2:12" ht="16.2" thickBot="1" x14ac:dyDescent="0.35">
      <c r="B77" s="196">
        <v>35</v>
      </c>
      <c r="C77" s="197"/>
      <c r="D77" s="204" t="s">
        <v>168</v>
      </c>
      <c r="E77" s="205"/>
      <c r="F77" s="33" t="s">
        <v>169</v>
      </c>
      <c r="G77" s="203" t="s">
        <v>91</v>
      </c>
      <c r="H77" s="201"/>
      <c r="I77" s="193" t="s">
        <v>111</v>
      </c>
      <c r="J77" s="194">
        <v>1</v>
      </c>
      <c r="K77" s="199"/>
      <c r="L77" s="69" t="s">
        <v>40</v>
      </c>
    </row>
    <row r="78" spans="2:12" ht="16.2" thickBot="1" x14ac:dyDescent="0.35">
      <c r="B78" s="196">
        <v>36</v>
      </c>
      <c r="C78" s="197"/>
      <c r="D78" s="204" t="s">
        <v>170</v>
      </c>
      <c r="E78" s="205"/>
      <c r="F78" s="33" t="s">
        <v>171</v>
      </c>
      <c r="G78" s="203" t="s">
        <v>91</v>
      </c>
      <c r="H78" s="201"/>
      <c r="I78" s="193" t="s">
        <v>111</v>
      </c>
      <c r="J78" s="194">
        <v>1</v>
      </c>
      <c r="K78" s="199"/>
      <c r="L78" s="69" t="s">
        <v>40</v>
      </c>
    </row>
    <row r="79" spans="2:12" ht="16.2" thickBot="1" x14ac:dyDescent="0.35">
      <c r="B79" s="196">
        <v>37</v>
      </c>
      <c r="C79" s="197"/>
      <c r="D79" s="204" t="s">
        <v>172</v>
      </c>
      <c r="E79" s="205"/>
      <c r="F79" s="33" t="s">
        <v>173</v>
      </c>
      <c r="G79" s="203" t="s">
        <v>91</v>
      </c>
      <c r="H79" s="201"/>
      <c r="I79" s="193" t="s">
        <v>111</v>
      </c>
      <c r="J79" s="194">
        <v>1</v>
      </c>
      <c r="K79" s="199"/>
      <c r="L79" s="69" t="s">
        <v>40</v>
      </c>
    </row>
    <row r="80" spans="2:12" ht="16.2" thickBot="1" x14ac:dyDescent="0.35">
      <c r="B80" s="196">
        <v>38</v>
      </c>
      <c r="C80" s="197"/>
      <c r="D80" s="204" t="s">
        <v>174</v>
      </c>
      <c r="E80" s="205"/>
      <c r="F80" s="33" t="s">
        <v>175</v>
      </c>
      <c r="G80" s="203" t="s">
        <v>91</v>
      </c>
      <c r="H80" s="201"/>
      <c r="I80" s="193" t="s">
        <v>111</v>
      </c>
      <c r="J80" s="194">
        <v>1</v>
      </c>
      <c r="K80" s="199"/>
      <c r="L80" s="69" t="s">
        <v>40</v>
      </c>
    </row>
    <row r="81" spans="2:12" ht="16.2" thickBot="1" x14ac:dyDescent="0.35">
      <c r="B81" s="196">
        <v>39</v>
      </c>
      <c r="C81" s="197"/>
      <c r="D81" s="204" t="s">
        <v>176</v>
      </c>
      <c r="E81" s="205"/>
      <c r="F81" s="33" t="s">
        <v>177</v>
      </c>
      <c r="G81" s="203" t="s">
        <v>91</v>
      </c>
      <c r="H81" s="201"/>
      <c r="I81" s="193" t="s">
        <v>111</v>
      </c>
      <c r="J81" s="194">
        <v>1</v>
      </c>
      <c r="K81" s="199"/>
      <c r="L81" s="69" t="s">
        <v>40</v>
      </c>
    </row>
    <row r="82" spans="2:12" ht="16.2" thickBot="1" x14ac:dyDescent="0.35">
      <c r="B82" s="196">
        <v>40</v>
      </c>
      <c r="C82" s="197"/>
      <c r="D82" s="204" t="s">
        <v>178</v>
      </c>
      <c r="E82" s="205"/>
      <c r="F82" s="33" t="s">
        <v>179</v>
      </c>
      <c r="G82" s="203" t="s">
        <v>91</v>
      </c>
      <c r="H82" s="201"/>
      <c r="I82" s="193" t="s">
        <v>106</v>
      </c>
      <c r="J82" s="194">
        <v>1</v>
      </c>
      <c r="K82" s="199"/>
      <c r="L82" s="69" t="s">
        <v>40</v>
      </c>
    </row>
    <row r="83" spans="2:12" ht="16.2" thickBot="1" x14ac:dyDescent="0.35">
      <c r="B83" s="196">
        <v>41</v>
      </c>
      <c r="C83" s="197"/>
      <c r="D83" s="204" t="s">
        <v>180</v>
      </c>
      <c r="E83" s="205"/>
      <c r="F83" s="33" t="s">
        <v>87</v>
      </c>
      <c r="G83" s="203" t="s">
        <v>91</v>
      </c>
      <c r="H83" s="201"/>
      <c r="I83" s="193" t="s">
        <v>111</v>
      </c>
      <c r="J83" s="194">
        <v>1</v>
      </c>
      <c r="K83" s="199"/>
      <c r="L83" s="69" t="s">
        <v>40</v>
      </c>
    </row>
    <row r="84" spans="2:12" ht="16.2" thickBot="1" x14ac:dyDescent="0.35">
      <c r="B84" s="196">
        <v>42</v>
      </c>
      <c r="C84" s="197"/>
      <c r="D84" s="204" t="s">
        <v>181</v>
      </c>
      <c r="E84" s="205"/>
      <c r="F84" s="33" t="s">
        <v>88</v>
      </c>
      <c r="G84" s="203" t="s">
        <v>91</v>
      </c>
      <c r="H84" s="201"/>
      <c r="I84" s="193" t="s">
        <v>111</v>
      </c>
      <c r="J84" s="194">
        <v>1</v>
      </c>
      <c r="K84" s="199"/>
      <c r="L84" s="69" t="s">
        <v>40</v>
      </c>
    </row>
    <row r="85" spans="2:12" ht="16.2" thickBot="1" x14ac:dyDescent="0.35">
      <c r="B85" s="196">
        <v>43</v>
      </c>
      <c r="C85" s="197"/>
      <c r="D85" s="204" t="s">
        <v>182</v>
      </c>
      <c r="E85" s="205"/>
      <c r="F85" s="33" t="s">
        <v>183</v>
      </c>
      <c r="G85" s="203" t="s">
        <v>91</v>
      </c>
      <c r="H85" s="201"/>
      <c r="I85" s="193" t="s">
        <v>111</v>
      </c>
      <c r="J85" s="194">
        <v>1</v>
      </c>
      <c r="K85" s="199"/>
      <c r="L85" s="69" t="s">
        <v>40</v>
      </c>
    </row>
    <row r="86" spans="2:12" ht="16.2" thickBot="1" x14ac:dyDescent="0.35">
      <c r="B86" s="196">
        <v>44</v>
      </c>
      <c r="C86" s="197"/>
      <c r="D86" s="204" t="s">
        <v>184</v>
      </c>
      <c r="E86" s="205"/>
      <c r="F86" s="33" t="s">
        <v>185</v>
      </c>
      <c r="G86" s="203" t="s">
        <v>91</v>
      </c>
      <c r="H86" s="201"/>
      <c r="I86" s="193" t="s">
        <v>111</v>
      </c>
      <c r="J86" s="194">
        <v>1</v>
      </c>
      <c r="K86" s="199"/>
      <c r="L86" s="69" t="s">
        <v>40</v>
      </c>
    </row>
    <row r="87" spans="2:12" ht="16.2" thickBot="1" x14ac:dyDescent="0.35">
      <c r="B87" s="196">
        <v>45</v>
      </c>
      <c r="C87" s="197"/>
      <c r="D87" s="204" t="s">
        <v>186</v>
      </c>
      <c r="E87" s="205"/>
      <c r="F87" s="33" t="s">
        <v>187</v>
      </c>
      <c r="G87" s="203" t="s">
        <v>91</v>
      </c>
      <c r="H87" s="201"/>
      <c r="I87" s="193" t="s">
        <v>111</v>
      </c>
      <c r="J87" s="194">
        <v>1</v>
      </c>
      <c r="K87" s="199"/>
      <c r="L87" s="69" t="s">
        <v>40</v>
      </c>
    </row>
    <row r="88" spans="2:12" ht="16.2" customHeight="1" thickBot="1" x14ac:dyDescent="0.35">
      <c r="B88" s="196">
        <v>46</v>
      </c>
      <c r="C88" s="197"/>
      <c r="D88" s="204" t="s">
        <v>188</v>
      </c>
      <c r="E88" s="205"/>
      <c r="F88" s="33" t="s">
        <v>189</v>
      </c>
      <c r="G88" s="203" t="s">
        <v>91</v>
      </c>
      <c r="H88" s="201"/>
      <c r="I88" s="193" t="s">
        <v>190</v>
      </c>
      <c r="J88" s="194">
        <v>1</v>
      </c>
      <c r="K88" s="199"/>
      <c r="L88" s="69" t="s">
        <v>40</v>
      </c>
    </row>
    <row r="89" spans="2:12" ht="16.2" customHeight="1" thickBot="1" x14ac:dyDescent="0.35">
      <c r="B89" s="196">
        <v>47</v>
      </c>
      <c r="C89" s="197"/>
      <c r="D89" s="204" t="s">
        <v>191</v>
      </c>
      <c r="E89" s="205"/>
      <c r="F89" s="33" t="s">
        <v>192</v>
      </c>
      <c r="G89" s="203" t="s">
        <v>91</v>
      </c>
      <c r="H89" s="201"/>
      <c r="I89" s="193" t="s">
        <v>106</v>
      </c>
      <c r="J89" s="194">
        <v>1</v>
      </c>
      <c r="K89" s="199"/>
      <c r="L89" s="69" t="s">
        <v>40</v>
      </c>
    </row>
    <row r="90" spans="2:12" ht="16.2" customHeight="1" thickBot="1" x14ac:dyDescent="0.35">
      <c r="B90" s="196">
        <v>48</v>
      </c>
      <c r="C90" s="197"/>
      <c r="D90" s="204" t="s">
        <v>193</v>
      </c>
      <c r="E90" s="205"/>
      <c r="F90" s="33" t="s">
        <v>194</v>
      </c>
      <c r="G90" s="203" t="s">
        <v>91</v>
      </c>
      <c r="H90" s="201"/>
      <c r="I90" s="193" t="s">
        <v>106</v>
      </c>
      <c r="J90" s="194">
        <v>1</v>
      </c>
      <c r="K90" s="199"/>
      <c r="L90" s="69" t="s">
        <v>40</v>
      </c>
    </row>
    <row r="91" spans="2:12" ht="16.2" customHeight="1" thickBot="1" x14ac:dyDescent="0.35">
      <c r="B91" s="196">
        <v>49</v>
      </c>
      <c r="C91" s="197"/>
      <c r="D91" s="204" t="s">
        <v>195</v>
      </c>
      <c r="E91" s="205"/>
      <c r="F91" s="33" t="s">
        <v>196</v>
      </c>
      <c r="G91" s="203" t="s">
        <v>91</v>
      </c>
      <c r="H91" s="201"/>
      <c r="I91" s="193" t="s">
        <v>106</v>
      </c>
      <c r="J91" s="194">
        <v>1</v>
      </c>
      <c r="K91" s="199"/>
      <c r="L91" s="69" t="s">
        <v>40</v>
      </c>
    </row>
    <row r="92" spans="2:12" ht="16.2" customHeight="1" thickBot="1" x14ac:dyDescent="0.35">
      <c r="B92" s="196">
        <v>50</v>
      </c>
      <c r="C92" s="197"/>
      <c r="D92" s="204" t="s">
        <v>197</v>
      </c>
      <c r="E92" s="205"/>
      <c r="F92" s="33" t="s">
        <v>198</v>
      </c>
      <c r="G92" s="203" t="s">
        <v>199</v>
      </c>
      <c r="H92" s="201"/>
      <c r="I92" s="193" t="s">
        <v>111</v>
      </c>
      <c r="J92" s="194">
        <v>1</v>
      </c>
      <c r="K92" s="199"/>
      <c r="L92" s="69" t="s">
        <v>40</v>
      </c>
    </row>
    <row r="93" spans="2:12" ht="16.2" customHeight="1" thickBot="1" x14ac:dyDescent="0.35">
      <c r="B93" s="196">
        <v>51</v>
      </c>
      <c r="C93" s="197"/>
      <c r="D93" s="204" t="s">
        <v>200</v>
      </c>
      <c r="E93" s="205"/>
      <c r="F93" s="33" t="s">
        <v>201</v>
      </c>
      <c r="G93" s="203" t="s">
        <v>199</v>
      </c>
      <c r="H93" s="201"/>
      <c r="I93" s="193" t="s">
        <v>111</v>
      </c>
      <c r="J93" s="194">
        <v>1</v>
      </c>
      <c r="K93" s="199"/>
      <c r="L93" s="69" t="s">
        <v>40</v>
      </c>
    </row>
    <row r="94" spans="2:12" ht="16.2" customHeight="1" thickBot="1" x14ac:dyDescent="0.35">
      <c r="B94" s="196">
        <v>52</v>
      </c>
      <c r="C94" s="197"/>
      <c r="D94" s="202" t="s">
        <v>202</v>
      </c>
      <c r="E94" s="202"/>
      <c r="F94" s="33" t="s">
        <v>203</v>
      </c>
      <c r="G94" s="203" t="s">
        <v>92</v>
      </c>
      <c r="H94" s="201"/>
      <c r="I94" s="193" t="s">
        <v>111</v>
      </c>
      <c r="J94" s="194">
        <v>1</v>
      </c>
      <c r="K94" s="199"/>
      <c r="L94" s="69" t="s">
        <v>40</v>
      </c>
    </row>
    <row r="95" spans="2:12" ht="16.2" customHeight="1" thickBot="1" x14ac:dyDescent="0.35">
      <c r="B95" s="196">
        <v>53</v>
      </c>
      <c r="C95" s="197"/>
      <c r="D95" s="204" t="s">
        <v>204</v>
      </c>
      <c r="E95" s="205"/>
      <c r="F95" s="33" t="s">
        <v>205</v>
      </c>
      <c r="G95" s="203" t="s">
        <v>92</v>
      </c>
      <c r="H95" s="201"/>
      <c r="I95" s="193" t="s">
        <v>111</v>
      </c>
      <c r="J95" s="194">
        <v>1</v>
      </c>
      <c r="K95" s="199"/>
      <c r="L95" s="69" t="s">
        <v>40</v>
      </c>
    </row>
    <row r="96" spans="2:12" ht="16.2" customHeight="1" thickBot="1" x14ac:dyDescent="0.35">
      <c r="B96" s="196">
        <v>54</v>
      </c>
      <c r="C96" s="197"/>
      <c r="D96" s="204" t="s">
        <v>206</v>
      </c>
      <c r="E96" s="205"/>
      <c r="F96" s="33" t="s">
        <v>207</v>
      </c>
      <c r="G96" s="203" t="s">
        <v>92</v>
      </c>
      <c r="H96" s="201"/>
      <c r="I96" s="193" t="s">
        <v>111</v>
      </c>
      <c r="J96" s="194">
        <v>1</v>
      </c>
      <c r="K96" s="199"/>
      <c r="L96" s="69" t="s">
        <v>40</v>
      </c>
    </row>
    <row r="97" spans="2:12" ht="16.2" customHeight="1" thickBot="1" x14ac:dyDescent="0.35">
      <c r="B97" s="196">
        <v>55</v>
      </c>
      <c r="C97" s="197"/>
      <c r="D97" s="204" t="s">
        <v>208</v>
      </c>
      <c r="E97" s="205"/>
      <c r="F97" s="33" t="s">
        <v>209</v>
      </c>
      <c r="G97" s="203" t="s">
        <v>92</v>
      </c>
      <c r="H97" s="201"/>
      <c r="I97" s="193" t="s">
        <v>111</v>
      </c>
      <c r="J97" s="194">
        <v>1</v>
      </c>
      <c r="K97" s="199"/>
      <c r="L97" s="69" t="s">
        <v>40</v>
      </c>
    </row>
    <row r="98" spans="2:12" ht="16.2" customHeight="1" thickBot="1" x14ac:dyDescent="0.35">
      <c r="B98" s="196">
        <v>56</v>
      </c>
      <c r="C98" s="197"/>
      <c r="D98" s="204" t="s">
        <v>210</v>
      </c>
      <c r="E98" s="205"/>
      <c r="F98" s="33" t="s">
        <v>211</v>
      </c>
      <c r="G98" s="203" t="s">
        <v>212</v>
      </c>
      <c r="H98" s="201"/>
      <c r="I98" s="193" t="s">
        <v>106</v>
      </c>
      <c r="J98" s="194">
        <v>1</v>
      </c>
      <c r="K98" s="199"/>
      <c r="L98" s="69" t="s">
        <v>40</v>
      </c>
    </row>
    <row r="99" spans="2:12" ht="16.2" customHeight="1" thickBot="1" x14ac:dyDescent="0.35">
      <c r="B99" s="196">
        <v>57</v>
      </c>
      <c r="C99" s="197"/>
      <c r="D99" s="204" t="s">
        <v>213</v>
      </c>
      <c r="E99" s="205"/>
      <c r="F99" s="33" t="s">
        <v>214</v>
      </c>
      <c r="G99" s="203" t="s">
        <v>212</v>
      </c>
      <c r="H99" s="201"/>
      <c r="I99" s="193" t="s">
        <v>111</v>
      </c>
      <c r="J99" s="194">
        <v>1</v>
      </c>
      <c r="K99" s="199"/>
      <c r="L99" s="69" t="s">
        <v>40</v>
      </c>
    </row>
    <row r="100" spans="2:12" ht="15" customHeight="1" thickBot="1" x14ac:dyDescent="0.35">
      <c r="B100" s="196">
        <v>58</v>
      </c>
      <c r="C100" s="197"/>
      <c r="D100" s="202" t="s">
        <v>215</v>
      </c>
      <c r="E100" s="202"/>
      <c r="F100" s="33" t="s">
        <v>216</v>
      </c>
      <c r="G100" s="203" t="s">
        <v>212</v>
      </c>
      <c r="H100" s="201"/>
      <c r="I100" s="193" t="s">
        <v>111</v>
      </c>
      <c r="J100" s="194">
        <v>1</v>
      </c>
      <c r="K100" s="199"/>
      <c r="L100" s="69" t="s">
        <v>40</v>
      </c>
    </row>
    <row r="101" spans="2:12" ht="15" customHeight="1" thickBot="1" x14ac:dyDescent="0.35">
      <c r="B101" s="196">
        <v>59</v>
      </c>
      <c r="C101" s="197"/>
      <c r="D101" s="204" t="s">
        <v>217</v>
      </c>
      <c r="E101" s="205"/>
      <c r="F101" s="33" t="s">
        <v>218</v>
      </c>
      <c r="G101" s="203" t="s">
        <v>212</v>
      </c>
      <c r="H101" s="201"/>
      <c r="I101" s="193" t="s">
        <v>111</v>
      </c>
      <c r="J101" s="194">
        <v>1</v>
      </c>
      <c r="K101" s="199"/>
      <c r="L101" s="69" t="s">
        <v>40</v>
      </c>
    </row>
    <row r="102" spans="2:12" ht="15" customHeight="1" thickBot="1" x14ac:dyDescent="0.35">
      <c r="B102" s="196">
        <v>60</v>
      </c>
      <c r="C102" s="197"/>
      <c r="D102" s="204" t="s">
        <v>219</v>
      </c>
      <c r="E102" s="205"/>
      <c r="F102" s="33" t="s">
        <v>220</v>
      </c>
      <c r="G102" s="203" t="s">
        <v>212</v>
      </c>
      <c r="H102" s="201"/>
      <c r="I102" s="193" t="s">
        <v>111</v>
      </c>
      <c r="J102" s="194">
        <v>1</v>
      </c>
      <c r="K102" s="199"/>
      <c r="L102" s="69" t="s">
        <v>40</v>
      </c>
    </row>
    <row r="103" spans="2:12" ht="15" customHeight="1" thickBot="1" x14ac:dyDescent="0.35">
      <c r="B103" s="196">
        <v>61</v>
      </c>
      <c r="C103" s="197"/>
      <c r="D103" s="204" t="s">
        <v>221</v>
      </c>
      <c r="E103" s="205"/>
      <c r="F103" s="33" t="s">
        <v>222</v>
      </c>
      <c r="G103" s="203" t="s">
        <v>212</v>
      </c>
      <c r="H103" s="201"/>
      <c r="I103" s="193" t="s">
        <v>111</v>
      </c>
      <c r="J103" s="194">
        <v>1</v>
      </c>
      <c r="K103" s="199"/>
      <c r="L103" s="69" t="s">
        <v>40</v>
      </c>
    </row>
    <row r="104" spans="2:12" ht="15" customHeight="1" thickBot="1" x14ac:dyDescent="0.35">
      <c r="B104" s="196">
        <v>62</v>
      </c>
      <c r="C104" s="197"/>
      <c r="D104" s="204" t="s">
        <v>223</v>
      </c>
      <c r="E104" s="205"/>
      <c r="F104" s="33" t="s">
        <v>224</v>
      </c>
      <c r="G104" s="200" t="s">
        <v>225</v>
      </c>
      <c r="H104" s="201"/>
      <c r="I104" s="193" t="s">
        <v>111</v>
      </c>
      <c r="J104" s="194">
        <v>1</v>
      </c>
      <c r="K104" s="199"/>
      <c r="L104" s="69" t="s">
        <v>40</v>
      </c>
    </row>
    <row r="105" spans="2:12" ht="15" customHeight="1" thickBot="1" x14ac:dyDescent="0.35">
      <c r="B105" s="196">
        <v>63</v>
      </c>
      <c r="C105" s="197"/>
      <c r="D105" s="204" t="s">
        <v>226</v>
      </c>
      <c r="E105" s="205"/>
      <c r="F105" s="33" t="s">
        <v>227</v>
      </c>
      <c r="G105" s="200" t="s">
        <v>225</v>
      </c>
      <c r="H105" s="201"/>
      <c r="I105" s="193" t="s">
        <v>190</v>
      </c>
      <c r="J105" s="194">
        <v>1</v>
      </c>
      <c r="K105" s="199"/>
      <c r="L105" s="69" t="s">
        <v>40</v>
      </c>
    </row>
    <row r="106" spans="2:12" ht="15" customHeight="1" thickBot="1" x14ac:dyDescent="0.35">
      <c r="B106" s="196">
        <v>64</v>
      </c>
      <c r="C106" s="197"/>
      <c r="D106" s="204" t="s">
        <v>228</v>
      </c>
      <c r="E106" s="205"/>
      <c r="F106" s="33" t="s">
        <v>229</v>
      </c>
      <c r="G106" s="200" t="s">
        <v>225</v>
      </c>
      <c r="H106" s="201"/>
      <c r="I106" s="193" t="s">
        <v>111</v>
      </c>
      <c r="J106" s="194">
        <v>1</v>
      </c>
      <c r="K106" s="199"/>
      <c r="L106" s="69" t="s">
        <v>40</v>
      </c>
    </row>
    <row r="107" spans="2:12" ht="16.2" thickBot="1" x14ac:dyDescent="0.35">
      <c r="B107" s="99">
        <v>65</v>
      </c>
      <c r="C107" s="197"/>
      <c r="D107" s="204" t="s">
        <v>230</v>
      </c>
      <c r="E107" s="206"/>
      <c r="F107" s="33" t="s">
        <v>231</v>
      </c>
      <c r="G107" s="207" t="s">
        <v>232</v>
      </c>
      <c r="H107" s="208"/>
      <c r="I107" s="193" t="s">
        <v>106</v>
      </c>
      <c r="J107" s="194">
        <v>1</v>
      </c>
      <c r="K107" s="209"/>
      <c r="L107" s="69" t="s">
        <v>40</v>
      </c>
    </row>
    <row r="108" spans="2:12" ht="16.2" thickBot="1" x14ac:dyDescent="0.35">
      <c r="B108" s="210">
        <v>66</v>
      </c>
      <c r="C108" s="211"/>
      <c r="D108" s="212" t="s">
        <v>233</v>
      </c>
      <c r="E108" s="213"/>
      <c r="F108" s="214" t="s">
        <v>234</v>
      </c>
      <c r="G108" s="215" t="s">
        <v>232</v>
      </c>
      <c r="H108" s="216"/>
      <c r="I108" s="193" t="s">
        <v>106</v>
      </c>
      <c r="J108" s="217">
        <v>1</v>
      </c>
      <c r="K108" s="218"/>
      <c r="L108" s="103" t="s">
        <v>40</v>
      </c>
    </row>
    <row r="109" spans="2:12" ht="15" customHeight="1" thickBot="1" x14ac:dyDescent="0.35">
      <c r="B109" s="189">
        <v>1</v>
      </c>
      <c r="C109" s="219" t="s">
        <v>17</v>
      </c>
      <c r="D109" s="220" t="s">
        <v>235</v>
      </c>
      <c r="E109" s="221"/>
      <c r="F109" s="222" t="s">
        <v>236</v>
      </c>
      <c r="G109" s="223" t="s">
        <v>237</v>
      </c>
      <c r="H109" s="224"/>
      <c r="I109" s="193" t="s">
        <v>106</v>
      </c>
      <c r="J109" s="189">
        <v>1</v>
      </c>
      <c r="K109" s="225"/>
      <c r="L109" s="101" t="s">
        <v>40</v>
      </c>
    </row>
    <row r="110" spans="2:12" ht="16.2" thickBot="1" x14ac:dyDescent="0.35">
      <c r="B110" s="69">
        <v>2</v>
      </c>
      <c r="C110" s="226"/>
      <c r="D110" s="227" t="s">
        <v>238</v>
      </c>
      <c r="E110" s="35"/>
      <c r="F110" s="228" t="s">
        <v>239</v>
      </c>
      <c r="G110" s="229" t="s">
        <v>237</v>
      </c>
      <c r="H110" s="230"/>
      <c r="I110" s="193" t="s">
        <v>111</v>
      </c>
      <c r="J110" s="196">
        <v>1</v>
      </c>
      <c r="K110" s="98"/>
      <c r="L110" s="69" t="s">
        <v>40</v>
      </c>
    </row>
    <row r="111" spans="2:12" ht="15" thickBot="1" x14ac:dyDescent="0.35">
      <c r="B111" s="102">
        <v>3</v>
      </c>
      <c r="C111" s="187"/>
      <c r="D111" s="231" t="s">
        <v>240</v>
      </c>
      <c r="E111" s="36"/>
      <c r="F111" s="232" t="s">
        <v>241</v>
      </c>
      <c r="G111" s="231" t="s">
        <v>242</v>
      </c>
      <c r="H111" s="36"/>
      <c r="I111" s="193" t="s">
        <v>111</v>
      </c>
      <c r="J111" s="233">
        <v>1</v>
      </c>
      <c r="K111" s="232"/>
      <c r="L111" s="102" t="s">
        <v>40</v>
      </c>
    </row>
  </sheetData>
  <mergeCells count="96">
    <mergeCell ref="N9:O9"/>
    <mergeCell ref="N10:O10"/>
    <mergeCell ref="A7:O7"/>
    <mergeCell ref="A6:O6"/>
    <mergeCell ref="G104:H104"/>
    <mergeCell ref="G105:H105"/>
    <mergeCell ref="G106:H106"/>
    <mergeCell ref="G107:H107"/>
    <mergeCell ref="G108:H108"/>
    <mergeCell ref="C109:C111"/>
    <mergeCell ref="D109:E109"/>
    <mergeCell ref="G109:H109"/>
    <mergeCell ref="G110:H110"/>
    <mergeCell ref="G99:H99"/>
    <mergeCell ref="D100:E100"/>
    <mergeCell ref="G100:H100"/>
    <mergeCell ref="G101:H101"/>
    <mergeCell ref="G102:H102"/>
    <mergeCell ref="G103:H103"/>
    <mergeCell ref="D94:E94"/>
    <mergeCell ref="G94:H94"/>
    <mergeCell ref="G95:H95"/>
    <mergeCell ref="G96:H96"/>
    <mergeCell ref="G97:H97"/>
    <mergeCell ref="G98:H98"/>
    <mergeCell ref="G88:H88"/>
    <mergeCell ref="G89:H89"/>
    <mergeCell ref="G90:H90"/>
    <mergeCell ref="G91:H91"/>
    <mergeCell ref="G92:H92"/>
    <mergeCell ref="G93:H93"/>
    <mergeCell ref="G82:H82"/>
    <mergeCell ref="G83:H83"/>
    <mergeCell ref="G84:H84"/>
    <mergeCell ref="G85:H85"/>
    <mergeCell ref="G86:H86"/>
    <mergeCell ref="G87:H87"/>
    <mergeCell ref="G76:H76"/>
    <mergeCell ref="G77:H77"/>
    <mergeCell ref="G78:H78"/>
    <mergeCell ref="G79:H79"/>
    <mergeCell ref="G80:H80"/>
    <mergeCell ref="G81:H81"/>
    <mergeCell ref="G71:H71"/>
    <mergeCell ref="G72:H72"/>
    <mergeCell ref="G73:H73"/>
    <mergeCell ref="D74:E74"/>
    <mergeCell ref="G74:H74"/>
    <mergeCell ref="G75:H75"/>
    <mergeCell ref="G66:H66"/>
    <mergeCell ref="G67:H67"/>
    <mergeCell ref="D68:E68"/>
    <mergeCell ref="G68:H68"/>
    <mergeCell ref="G69:H69"/>
    <mergeCell ref="G70:H70"/>
    <mergeCell ref="G60:H60"/>
    <mergeCell ref="G61:H61"/>
    <mergeCell ref="G62:H62"/>
    <mergeCell ref="G63:H63"/>
    <mergeCell ref="G64:H64"/>
    <mergeCell ref="G65:H65"/>
    <mergeCell ref="G54:H54"/>
    <mergeCell ref="G55:H55"/>
    <mergeCell ref="G56:H56"/>
    <mergeCell ref="G57:H57"/>
    <mergeCell ref="G58:H58"/>
    <mergeCell ref="G59:H59"/>
    <mergeCell ref="G49:H49"/>
    <mergeCell ref="G50:H50"/>
    <mergeCell ref="G51:H51"/>
    <mergeCell ref="D52:E52"/>
    <mergeCell ref="G52:H52"/>
    <mergeCell ref="G53:H53"/>
    <mergeCell ref="B41:L41"/>
    <mergeCell ref="D42:E42"/>
    <mergeCell ref="G42:H42"/>
    <mergeCell ref="C43:C108"/>
    <mergeCell ref="G43:H43"/>
    <mergeCell ref="G44:H44"/>
    <mergeCell ref="G45:H45"/>
    <mergeCell ref="G46:H46"/>
    <mergeCell ref="G47:H47"/>
    <mergeCell ref="G48:H48"/>
    <mergeCell ref="B14:B15"/>
    <mergeCell ref="B19:B20"/>
    <mergeCell ref="B22:C22"/>
    <mergeCell ref="B27:I27"/>
    <mergeCell ref="B37:C37"/>
    <mergeCell ref="F10:G10"/>
    <mergeCell ref="H10:I10"/>
    <mergeCell ref="J10:K10"/>
    <mergeCell ref="D10:E10"/>
    <mergeCell ref="L10:M10"/>
    <mergeCell ref="B9:B11"/>
    <mergeCell ref="C9:C11"/>
    <mergeCell ref="L9:M9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2A1E-2AF3-4549-93E8-6809EBB47A7B}">
  <dimension ref="A6:N31"/>
  <sheetViews>
    <sheetView workbookViewId="0">
      <selection activeCell="A21" sqref="A21"/>
    </sheetView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6" spans="1:12" x14ac:dyDescent="0.3">
      <c r="A6" s="105" t="s">
        <v>20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ht="15.6" x14ac:dyDescent="0.3">
      <c r="A7" s="123" t="s">
        <v>243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9" spans="1:12" ht="31.2" x14ac:dyDescent="0.3">
      <c r="A9" s="12"/>
      <c r="B9" s="13" t="s">
        <v>14</v>
      </c>
      <c r="C9" s="10" t="s">
        <v>0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19</v>
      </c>
      <c r="I9" s="10" t="s">
        <v>8</v>
      </c>
      <c r="J9" s="5" t="s">
        <v>1</v>
      </c>
      <c r="K9" s="6" t="s">
        <v>2</v>
      </c>
      <c r="L9" s="7" t="s">
        <v>3</v>
      </c>
    </row>
    <row r="10" spans="1:12" ht="15.6" x14ac:dyDescent="0.3">
      <c r="A10" s="3">
        <v>1</v>
      </c>
      <c r="B10" s="8" t="s">
        <v>15</v>
      </c>
      <c r="C10" s="131">
        <v>127</v>
      </c>
      <c r="D10" s="131">
        <v>15</v>
      </c>
      <c r="E10" s="131">
        <v>1</v>
      </c>
      <c r="F10" s="131">
        <v>2</v>
      </c>
      <c r="G10" s="11">
        <v>0</v>
      </c>
      <c r="H10" s="11">
        <v>0</v>
      </c>
      <c r="I10" s="131">
        <v>7</v>
      </c>
      <c r="J10" s="132">
        <v>123</v>
      </c>
      <c r="K10" s="132">
        <v>44</v>
      </c>
      <c r="L10" s="132">
        <v>167</v>
      </c>
    </row>
    <row r="11" spans="1:12" ht="15.6" x14ac:dyDescent="0.3">
      <c r="A11" s="3">
        <v>2</v>
      </c>
      <c r="B11" s="9" t="s">
        <v>16</v>
      </c>
      <c r="C11" s="131">
        <v>217</v>
      </c>
      <c r="D11" s="131">
        <v>61</v>
      </c>
      <c r="E11" s="131">
        <v>8</v>
      </c>
      <c r="F11" s="131">
        <v>8</v>
      </c>
      <c r="G11" s="11">
        <v>0</v>
      </c>
      <c r="H11" s="11">
        <v>0</v>
      </c>
      <c r="I11" s="131">
        <v>8</v>
      </c>
      <c r="J11" s="132">
        <v>364</v>
      </c>
      <c r="K11" s="132">
        <v>33</v>
      </c>
      <c r="L11" s="132">
        <v>397</v>
      </c>
    </row>
    <row r="12" spans="1:12" ht="15.6" x14ac:dyDescent="0.3">
      <c r="A12" s="3">
        <v>3</v>
      </c>
      <c r="B12" s="8" t="s">
        <v>10</v>
      </c>
      <c r="C12" s="131">
        <v>112</v>
      </c>
      <c r="D12" s="131">
        <v>10</v>
      </c>
      <c r="E12" s="131">
        <v>0</v>
      </c>
      <c r="F12" s="131">
        <v>0</v>
      </c>
      <c r="G12" s="11">
        <v>0</v>
      </c>
      <c r="H12" s="11">
        <v>0</v>
      </c>
      <c r="I12" s="131">
        <v>0</v>
      </c>
      <c r="J12" s="132">
        <v>83</v>
      </c>
      <c r="K12" s="132">
        <v>7</v>
      </c>
      <c r="L12" s="132">
        <v>90</v>
      </c>
    </row>
    <row r="13" spans="1:12" ht="15.6" x14ac:dyDescent="0.3">
      <c r="A13" s="3">
        <v>4</v>
      </c>
      <c r="B13" s="8" t="s">
        <v>17</v>
      </c>
      <c r="C13" s="131">
        <v>227</v>
      </c>
      <c r="D13" s="131">
        <v>30</v>
      </c>
      <c r="E13" s="131">
        <v>4</v>
      </c>
      <c r="F13" s="131">
        <v>0</v>
      </c>
      <c r="G13" s="11">
        <v>0</v>
      </c>
      <c r="H13" s="11">
        <v>0</v>
      </c>
      <c r="I13" s="131">
        <v>5</v>
      </c>
      <c r="J13" s="132">
        <v>259</v>
      </c>
      <c r="K13" s="132">
        <v>32</v>
      </c>
      <c r="L13" s="132">
        <v>291</v>
      </c>
    </row>
    <row r="14" spans="1:12" ht="15.6" x14ac:dyDescent="0.3">
      <c r="A14" s="3">
        <v>5</v>
      </c>
      <c r="B14" s="8" t="s">
        <v>11</v>
      </c>
      <c r="C14" s="131">
        <v>149</v>
      </c>
      <c r="D14" s="131">
        <v>15</v>
      </c>
      <c r="E14" s="131">
        <v>5</v>
      </c>
      <c r="F14" s="131">
        <v>2</v>
      </c>
      <c r="G14" s="11">
        <v>0</v>
      </c>
      <c r="H14" s="11">
        <v>0</v>
      </c>
      <c r="I14" s="131">
        <v>3</v>
      </c>
      <c r="J14" s="132">
        <v>206</v>
      </c>
      <c r="K14" s="132">
        <v>28</v>
      </c>
      <c r="L14" s="132">
        <v>234</v>
      </c>
    </row>
    <row r="15" spans="1:12" ht="15.6" x14ac:dyDescent="0.3">
      <c r="A15" s="3">
        <v>6</v>
      </c>
      <c r="B15" s="8" t="s">
        <v>18</v>
      </c>
      <c r="C15" s="131">
        <v>217</v>
      </c>
      <c r="D15" s="131">
        <v>101</v>
      </c>
      <c r="E15" s="131">
        <v>38</v>
      </c>
      <c r="F15" s="131">
        <v>53</v>
      </c>
      <c r="G15" s="11">
        <v>0</v>
      </c>
      <c r="H15" s="11">
        <v>0</v>
      </c>
      <c r="I15" s="131">
        <v>1</v>
      </c>
      <c r="J15" s="132">
        <v>411</v>
      </c>
      <c r="K15" s="132">
        <v>101</v>
      </c>
      <c r="L15" s="132">
        <v>512</v>
      </c>
    </row>
    <row r="16" spans="1:12" ht="15.6" x14ac:dyDescent="0.3">
      <c r="A16" s="3">
        <v>7</v>
      </c>
      <c r="B16" s="8" t="s">
        <v>12</v>
      </c>
      <c r="C16" s="131">
        <v>105</v>
      </c>
      <c r="D16" s="131">
        <v>9</v>
      </c>
      <c r="E16" s="131">
        <v>2</v>
      </c>
      <c r="F16" s="131">
        <v>0</v>
      </c>
      <c r="G16" s="11">
        <v>0</v>
      </c>
      <c r="H16" s="11">
        <v>0</v>
      </c>
      <c r="I16" s="131">
        <v>4</v>
      </c>
      <c r="J16" s="132">
        <v>151</v>
      </c>
      <c r="K16" s="132">
        <v>21</v>
      </c>
      <c r="L16" s="132">
        <v>172</v>
      </c>
    </row>
    <row r="17" spans="1:14" ht="15.6" x14ac:dyDescent="0.3">
      <c r="A17" s="3">
        <v>8</v>
      </c>
      <c r="B17" s="8" t="s">
        <v>13</v>
      </c>
      <c r="C17" s="131">
        <v>214</v>
      </c>
      <c r="D17" s="131">
        <v>57</v>
      </c>
      <c r="E17" s="131">
        <v>19</v>
      </c>
      <c r="F17" s="131">
        <v>10</v>
      </c>
      <c r="G17" s="11">
        <v>0</v>
      </c>
      <c r="H17" s="11">
        <v>0</v>
      </c>
      <c r="I17" s="131">
        <v>5</v>
      </c>
      <c r="J17" s="132">
        <v>329</v>
      </c>
      <c r="K17" s="132">
        <v>111</v>
      </c>
      <c r="L17" s="132">
        <v>440</v>
      </c>
    </row>
    <row r="18" spans="1:14" ht="15.6" x14ac:dyDescent="0.3">
      <c r="A18" s="3"/>
      <c r="B18" s="2" t="s">
        <v>9</v>
      </c>
      <c r="C18" s="4">
        <f>SUM(C10:C17)</f>
        <v>1368</v>
      </c>
      <c r="D18" s="4">
        <f t="shared" ref="D18:L18" si="0">SUM(D10:D17)</f>
        <v>298</v>
      </c>
      <c r="E18" s="4">
        <f t="shared" si="0"/>
        <v>77</v>
      </c>
      <c r="F18" s="4">
        <f t="shared" si="0"/>
        <v>75</v>
      </c>
      <c r="G18" s="4">
        <f t="shared" si="0"/>
        <v>0</v>
      </c>
      <c r="H18" s="4">
        <f t="shared" si="0"/>
        <v>0</v>
      </c>
      <c r="I18" s="4">
        <f t="shared" si="0"/>
        <v>33</v>
      </c>
      <c r="J18" s="4">
        <f t="shared" si="0"/>
        <v>1926</v>
      </c>
      <c r="K18" s="4">
        <f t="shared" si="0"/>
        <v>377</v>
      </c>
      <c r="L18" s="4">
        <f t="shared" si="0"/>
        <v>2303</v>
      </c>
    </row>
    <row r="20" spans="1:14" ht="15.6" x14ac:dyDescent="0.3">
      <c r="A20" s="123" t="s">
        <v>244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spans="1:14" x14ac:dyDescent="0.3">
      <c r="J21" s="133"/>
      <c r="K21" s="133"/>
      <c r="L21" s="133"/>
    </row>
    <row r="22" spans="1:14" ht="15.6" x14ac:dyDescent="0.3">
      <c r="B22" s="134" t="s">
        <v>14</v>
      </c>
      <c r="C22" s="135" t="s">
        <v>21</v>
      </c>
      <c r="D22" s="136" t="s">
        <v>1</v>
      </c>
      <c r="E22" s="137" t="s">
        <v>2</v>
      </c>
      <c r="F22" s="138" t="s">
        <v>3</v>
      </c>
      <c r="G22" s="135" t="s">
        <v>22</v>
      </c>
      <c r="H22" s="136" t="s">
        <v>1</v>
      </c>
      <c r="I22" s="137" t="s">
        <v>2</v>
      </c>
      <c r="J22" s="138" t="s">
        <v>3</v>
      </c>
      <c r="K22" s="135" t="s">
        <v>23</v>
      </c>
      <c r="L22" s="136" t="s">
        <v>1</v>
      </c>
      <c r="M22" s="137" t="s">
        <v>2</v>
      </c>
      <c r="N22" s="138" t="s">
        <v>3</v>
      </c>
    </row>
    <row r="23" spans="1:14" ht="15.6" x14ac:dyDescent="0.3">
      <c r="B23" s="15" t="s">
        <v>15</v>
      </c>
      <c r="C23" s="139">
        <v>2</v>
      </c>
      <c r="D23" s="140">
        <v>2</v>
      </c>
      <c r="E23" s="140">
        <v>0</v>
      </c>
      <c r="F23" s="141">
        <v>2</v>
      </c>
      <c r="G23" s="142">
        <v>2</v>
      </c>
      <c r="H23" s="143">
        <v>2</v>
      </c>
      <c r="I23" s="144">
        <v>0</v>
      </c>
      <c r="J23" s="145">
        <v>2</v>
      </c>
      <c r="K23" s="146">
        <v>1</v>
      </c>
      <c r="L23" s="147">
        <v>10</v>
      </c>
      <c r="M23" s="148">
        <v>0</v>
      </c>
      <c r="N23" s="149">
        <v>10</v>
      </c>
    </row>
    <row r="24" spans="1:14" ht="15.6" x14ac:dyDescent="0.3">
      <c r="B24" s="15" t="s">
        <v>16</v>
      </c>
      <c r="C24" s="150">
        <v>13</v>
      </c>
      <c r="D24" s="150">
        <v>44</v>
      </c>
      <c r="E24" s="150">
        <v>6</v>
      </c>
      <c r="F24" s="150">
        <v>50</v>
      </c>
      <c r="G24" s="151">
        <v>1</v>
      </c>
      <c r="H24" s="151">
        <v>5</v>
      </c>
      <c r="I24" s="151">
        <v>2</v>
      </c>
      <c r="J24" s="151">
        <v>7</v>
      </c>
      <c r="K24" s="150">
        <v>3</v>
      </c>
      <c r="L24" s="150">
        <v>22</v>
      </c>
      <c r="M24" s="150">
        <v>2</v>
      </c>
      <c r="N24" s="150">
        <v>24</v>
      </c>
    </row>
    <row r="25" spans="1:14" ht="15.6" x14ac:dyDescent="0.3">
      <c r="B25" s="15" t="s">
        <v>10</v>
      </c>
      <c r="C25" s="152"/>
      <c r="D25" s="153"/>
      <c r="E25" s="153"/>
      <c r="F25" s="154"/>
      <c r="G25" s="139"/>
      <c r="H25" s="140"/>
      <c r="I25" s="140"/>
      <c r="J25" s="141"/>
      <c r="K25" s="155"/>
      <c r="L25" s="156"/>
      <c r="M25" s="156"/>
      <c r="N25" s="157"/>
    </row>
    <row r="26" spans="1:14" ht="15.6" x14ac:dyDescent="0.3">
      <c r="B26" s="15" t="s">
        <v>17</v>
      </c>
      <c r="C26" s="139">
        <v>1</v>
      </c>
      <c r="D26" s="140">
        <v>74</v>
      </c>
      <c r="E26" s="140">
        <v>14</v>
      </c>
      <c r="F26" s="141">
        <v>88</v>
      </c>
      <c r="G26" s="158">
        <v>4</v>
      </c>
      <c r="H26" s="159">
        <v>66</v>
      </c>
      <c r="I26" s="159">
        <v>13</v>
      </c>
      <c r="J26" s="160">
        <v>79</v>
      </c>
      <c r="K26" s="161">
        <v>2</v>
      </c>
      <c r="L26" s="148">
        <v>12</v>
      </c>
      <c r="M26" s="148">
        <v>5</v>
      </c>
      <c r="N26" s="162">
        <v>17</v>
      </c>
    </row>
    <row r="27" spans="1:14" ht="15.6" x14ac:dyDescent="0.3">
      <c r="B27" s="15" t="s">
        <v>11</v>
      </c>
      <c r="C27" s="152"/>
      <c r="D27" s="153"/>
      <c r="E27" s="153"/>
      <c r="F27" s="154"/>
      <c r="G27" s="152"/>
      <c r="H27" s="153"/>
      <c r="I27" s="153"/>
      <c r="J27" s="154"/>
      <c r="K27" s="161"/>
      <c r="L27" s="148"/>
      <c r="M27" s="148"/>
      <c r="N27" s="162"/>
    </row>
    <row r="28" spans="1:14" ht="15.6" x14ac:dyDescent="0.3">
      <c r="B28" s="15" t="s">
        <v>18</v>
      </c>
      <c r="C28" s="152"/>
      <c r="D28" s="153"/>
      <c r="E28" s="153"/>
      <c r="F28" s="154"/>
      <c r="G28" s="152"/>
      <c r="H28" s="153"/>
      <c r="I28" s="153"/>
      <c r="J28" s="154"/>
      <c r="K28" s="161"/>
      <c r="L28" s="148"/>
      <c r="M28" s="148"/>
      <c r="N28" s="162"/>
    </row>
    <row r="29" spans="1:14" ht="15.6" x14ac:dyDescent="0.3">
      <c r="B29" s="15" t="s">
        <v>12</v>
      </c>
      <c r="C29" s="152"/>
      <c r="D29" s="153"/>
      <c r="E29" s="153"/>
      <c r="F29" s="154"/>
      <c r="G29" s="152"/>
      <c r="H29" s="153"/>
      <c r="I29" s="153"/>
      <c r="J29" s="154"/>
      <c r="K29" s="161"/>
      <c r="L29" s="148"/>
      <c r="M29" s="148"/>
      <c r="N29" s="162"/>
    </row>
    <row r="30" spans="1:14" ht="15.6" x14ac:dyDescent="0.3">
      <c r="B30" s="15" t="s">
        <v>13</v>
      </c>
      <c r="C30" s="158"/>
      <c r="D30" s="159"/>
      <c r="E30" s="153"/>
      <c r="F30" s="160"/>
      <c r="G30" s="158">
        <v>3</v>
      </c>
      <c r="H30" s="159">
        <v>14</v>
      </c>
      <c r="I30" s="153">
        <v>45</v>
      </c>
      <c r="J30" s="160">
        <v>59</v>
      </c>
      <c r="K30" s="146">
        <v>7</v>
      </c>
      <c r="L30" s="147">
        <v>20</v>
      </c>
      <c r="M30" s="147">
        <v>11</v>
      </c>
      <c r="N30" s="149">
        <v>31</v>
      </c>
    </row>
    <row r="31" spans="1:14" ht="16.2" thickBot="1" x14ac:dyDescent="0.35">
      <c r="B31" s="15" t="s">
        <v>9</v>
      </c>
      <c r="C31" s="142">
        <v>16</v>
      </c>
      <c r="D31" s="143">
        <v>120</v>
      </c>
      <c r="E31" s="143">
        <v>20</v>
      </c>
      <c r="F31" s="145">
        <v>140</v>
      </c>
      <c r="G31" s="142">
        <v>10</v>
      </c>
      <c r="H31" s="143">
        <v>87</v>
      </c>
      <c r="I31" s="143">
        <v>60</v>
      </c>
      <c r="J31" s="145">
        <v>147</v>
      </c>
      <c r="K31" s="163">
        <v>13</v>
      </c>
      <c r="L31" s="164">
        <v>64</v>
      </c>
      <c r="M31" s="164">
        <v>18</v>
      </c>
      <c r="N31" s="164">
        <v>82</v>
      </c>
    </row>
  </sheetData>
  <mergeCells count="3">
    <mergeCell ref="A6:L6"/>
    <mergeCell ref="A7:L7"/>
    <mergeCell ref="A20:N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6786-CEA7-49D6-A893-257ECCB2AF47}">
  <dimension ref="A4:E39"/>
  <sheetViews>
    <sheetView zoomScale="90" zoomScaleNormal="90" workbookViewId="0">
      <selection activeCell="G6" sqref="G6"/>
    </sheetView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2" width="12.5546875" bestFit="1" customWidth="1"/>
    <col min="13" max="13" width="13.109375" customWidth="1"/>
  </cols>
  <sheetData>
    <row r="4" spans="1:5" ht="15.6" x14ac:dyDescent="0.3">
      <c r="A4" s="129" t="s">
        <v>84</v>
      </c>
      <c r="B4" s="129"/>
      <c r="C4" s="129"/>
      <c r="D4" s="129"/>
      <c r="E4" s="129"/>
    </row>
    <row r="5" spans="1:5" ht="24.9" customHeight="1" x14ac:dyDescent="0.3">
      <c r="A5" s="88"/>
      <c r="C5" s="124" t="s">
        <v>250</v>
      </c>
      <c r="D5" s="125"/>
      <c r="E5" s="126"/>
    </row>
    <row r="6" spans="1:5" ht="24.9" customHeight="1" x14ac:dyDescent="0.3">
      <c r="A6" s="81" t="s">
        <v>24</v>
      </c>
      <c r="B6" s="81" t="s">
        <v>58</v>
      </c>
      <c r="C6" s="89" t="s">
        <v>73</v>
      </c>
      <c r="D6" s="89" t="s">
        <v>74</v>
      </c>
      <c r="E6" s="89" t="s">
        <v>31</v>
      </c>
    </row>
    <row r="7" spans="1:5" ht="24.9" customHeight="1" x14ac:dyDescent="0.3">
      <c r="A7" s="83">
        <v>1</v>
      </c>
      <c r="B7" s="87" t="s">
        <v>75</v>
      </c>
      <c r="C7" s="85">
        <v>2</v>
      </c>
      <c r="D7" s="90">
        <v>22</v>
      </c>
      <c r="E7" s="90">
        <f>SUM(C7:D7)</f>
        <v>24</v>
      </c>
    </row>
    <row r="8" spans="1:5" ht="24.9" customHeight="1" x14ac:dyDescent="0.3">
      <c r="A8" s="83">
        <v>2</v>
      </c>
      <c r="B8" s="87" t="s">
        <v>76</v>
      </c>
      <c r="C8" s="85">
        <v>2</v>
      </c>
      <c r="D8" s="90">
        <v>22</v>
      </c>
      <c r="E8" s="90">
        <f t="shared" ref="E8:E15" si="0">SUM(C8:D8)</f>
        <v>24</v>
      </c>
    </row>
    <row r="9" spans="1:5" ht="24.9" customHeight="1" x14ac:dyDescent="0.3">
      <c r="A9" s="83">
        <v>3</v>
      </c>
      <c r="B9" s="87" t="s">
        <v>77</v>
      </c>
      <c r="C9" s="85">
        <v>2</v>
      </c>
      <c r="D9" s="90">
        <v>22</v>
      </c>
      <c r="E9" s="90">
        <f t="shared" si="0"/>
        <v>24</v>
      </c>
    </row>
    <row r="10" spans="1:5" ht="24.9" customHeight="1" x14ac:dyDescent="0.3">
      <c r="A10" s="83">
        <v>4</v>
      </c>
      <c r="B10" s="87" t="s">
        <v>78</v>
      </c>
      <c r="C10" s="85">
        <v>0</v>
      </c>
      <c r="D10" s="90">
        <v>0</v>
      </c>
      <c r="E10" s="90">
        <f t="shared" si="0"/>
        <v>0</v>
      </c>
    </row>
    <row r="11" spans="1:5" ht="24.9" customHeight="1" x14ac:dyDescent="0.3">
      <c r="A11" s="83">
        <v>5</v>
      </c>
      <c r="B11" s="87" t="s">
        <v>79</v>
      </c>
      <c r="C11" s="85">
        <v>4</v>
      </c>
      <c r="D11" s="90">
        <v>30</v>
      </c>
      <c r="E11" s="90">
        <f t="shared" si="0"/>
        <v>34</v>
      </c>
    </row>
    <row r="12" spans="1:5" ht="24.9" customHeight="1" x14ac:dyDescent="0.3">
      <c r="A12" s="83">
        <v>6</v>
      </c>
      <c r="B12" s="87" t="s">
        <v>80</v>
      </c>
      <c r="C12" s="127">
        <v>0</v>
      </c>
      <c r="D12" s="128"/>
      <c r="E12" s="90">
        <f t="shared" si="0"/>
        <v>0</v>
      </c>
    </row>
    <row r="13" spans="1:5" ht="24.9" customHeight="1" x14ac:dyDescent="0.3">
      <c r="A13" s="83">
        <v>7</v>
      </c>
      <c r="B13" s="87" t="s">
        <v>81</v>
      </c>
      <c r="C13" s="272">
        <v>1683.21</v>
      </c>
      <c r="D13" s="273">
        <v>9976.68</v>
      </c>
      <c r="E13" s="104">
        <f t="shared" si="0"/>
        <v>11659.89</v>
      </c>
    </row>
    <row r="14" spans="1:5" ht="24.9" customHeight="1" x14ac:dyDescent="0.3">
      <c r="A14" s="83">
        <v>8</v>
      </c>
      <c r="B14" s="87" t="s">
        <v>82</v>
      </c>
      <c r="C14" s="272">
        <v>459812.05</v>
      </c>
      <c r="D14" s="273">
        <v>2293459.89</v>
      </c>
      <c r="E14" s="104">
        <f t="shared" si="0"/>
        <v>2753271.94</v>
      </c>
    </row>
    <row r="15" spans="1:5" ht="24.9" customHeight="1" x14ac:dyDescent="0.3">
      <c r="A15" s="83">
        <v>9</v>
      </c>
      <c r="B15" s="87" t="s">
        <v>83</v>
      </c>
      <c r="C15" s="127">
        <v>28</v>
      </c>
      <c r="D15" s="128"/>
      <c r="E15" s="90">
        <f t="shared" si="0"/>
        <v>28</v>
      </c>
    </row>
    <row r="18" spans="1:3" x14ac:dyDescent="0.3">
      <c r="B18" s="14" t="s">
        <v>57</v>
      </c>
    </row>
    <row r="19" spans="1:3" x14ac:dyDescent="0.3">
      <c r="C19" s="276"/>
    </row>
    <row r="20" spans="1:3" x14ac:dyDescent="0.3">
      <c r="A20" s="81" t="s">
        <v>24</v>
      </c>
      <c r="B20" s="82" t="s">
        <v>58</v>
      </c>
      <c r="C20" s="80" t="s">
        <v>251</v>
      </c>
    </row>
    <row r="21" spans="1:3" x14ac:dyDescent="0.3">
      <c r="A21" s="83">
        <v>1</v>
      </c>
      <c r="B21" s="84" t="s">
        <v>59</v>
      </c>
      <c r="C21" s="83">
        <v>2</v>
      </c>
    </row>
    <row r="22" spans="1:3" x14ac:dyDescent="0.3">
      <c r="A22" s="83">
        <v>2</v>
      </c>
      <c r="B22" s="84" t="s">
        <v>60</v>
      </c>
      <c r="C22" s="83">
        <v>2</v>
      </c>
    </row>
    <row r="23" spans="1:3" x14ac:dyDescent="0.3">
      <c r="A23" s="83">
        <v>3</v>
      </c>
      <c r="B23" s="84" t="s">
        <v>61</v>
      </c>
      <c r="C23" s="83">
        <v>2</v>
      </c>
    </row>
    <row r="24" spans="1:3" x14ac:dyDescent="0.3">
      <c r="A24" s="83">
        <v>4</v>
      </c>
      <c r="B24" s="84" t="s">
        <v>62</v>
      </c>
      <c r="C24" s="83">
        <v>2</v>
      </c>
    </row>
    <row r="25" spans="1:3" x14ac:dyDescent="0.3">
      <c r="A25" s="83">
        <v>5</v>
      </c>
      <c r="B25" s="84" t="s">
        <v>63</v>
      </c>
      <c r="C25" s="274">
        <v>0</v>
      </c>
    </row>
    <row r="26" spans="1:3" x14ac:dyDescent="0.3">
      <c r="A26" s="83">
        <v>6</v>
      </c>
      <c r="B26" s="84" t="s">
        <v>64</v>
      </c>
      <c r="C26" s="83">
        <v>2</v>
      </c>
    </row>
    <row r="27" spans="1:3" ht="28.8" x14ac:dyDescent="0.3">
      <c r="A27" s="83">
        <v>7</v>
      </c>
      <c r="B27" s="84" t="s">
        <v>65</v>
      </c>
      <c r="C27" s="275">
        <v>632.5</v>
      </c>
    </row>
    <row r="28" spans="1:3" x14ac:dyDescent="0.3">
      <c r="A28" s="83">
        <v>8</v>
      </c>
      <c r="B28" s="84" t="s">
        <v>66</v>
      </c>
      <c r="C28" s="83">
        <v>0</v>
      </c>
    </row>
    <row r="31" spans="1:3" x14ac:dyDescent="0.3">
      <c r="B31" s="14" t="s">
        <v>252</v>
      </c>
    </row>
    <row r="32" spans="1:3" ht="15.6" x14ac:dyDescent="0.3">
      <c r="C32" s="277"/>
    </row>
    <row r="33" spans="1:3" ht="15.6" x14ac:dyDescent="0.3">
      <c r="A33" s="86" t="s">
        <v>24</v>
      </c>
      <c r="B33" s="86" t="s">
        <v>58</v>
      </c>
      <c r="C33" s="81" t="s">
        <v>251</v>
      </c>
    </row>
    <row r="34" spans="1:3" x14ac:dyDescent="0.3">
      <c r="A34" s="83">
        <v>1</v>
      </c>
      <c r="B34" s="87" t="s">
        <v>67</v>
      </c>
      <c r="C34" s="85">
        <v>10</v>
      </c>
    </row>
    <row r="35" spans="1:3" x14ac:dyDescent="0.3">
      <c r="A35" s="83">
        <v>2</v>
      </c>
      <c r="B35" s="87" t="s">
        <v>68</v>
      </c>
      <c r="C35" s="83">
        <v>5</v>
      </c>
    </row>
    <row r="36" spans="1:3" x14ac:dyDescent="0.3">
      <c r="A36" s="83">
        <v>3</v>
      </c>
      <c r="B36" s="87" t="s">
        <v>69</v>
      </c>
      <c r="C36" s="83">
        <v>3</v>
      </c>
    </row>
    <row r="37" spans="1:3" x14ac:dyDescent="0.3">
      <c r="A37" s="83">
        <v>4</v>
      </c>
      <c r="B37" s="87" t="s">
        <v>70</v>
      </c>
      <c r="C37" s="83">
        <v>0</v>
      </c>
    </row>
    <row r="38" spans="1:3" x14ac:dyDescent="0.3">
      <c r="A38" s="83">
        <v>5</v>
      </c>
      <c r="B38" s="87" t="s">
        <v>71</v>
      </c>
      <c r="C38" s="83">
        <v>12</v>
      </c>
    </row>
    <row r="39" spans="1:3" ht="28.8" x14ac:dyDescent="0.3">
      <c r="A39" s="83">
        <v>6</v>
      </c>
      <c r="B39" s="87" t="s">
        <v>72</v>
      </c>
      <c r="C39" s="83">
        <v>19</v>
      </c>
    </row>
  </sheetData>
  <mergeCells count="4">
    <mergeCell ref="C5:E5"/>
    <mergeCell ref="C12:D12"/>
    <mergeCell ref="C15:D15"/>
    <mergeCell ref="A4:E4"/>
  </mergeCells>
  <printOptions horizontalCentered="1"/>
  <pageMargins left="0" right="0" top="0.74803149606299213" bottom="0.74803149606299213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PRODUCCIÓN</vt:lpstr>
      <vt:lpstr>MIP</vt:lpstr>
      <vt:lpstr>POSCOSECHA</vt:lpstr>
      <vt:lpstr>EXT. y CAP.</vt:lpstr>
      <vt:lpstr>MERCADO Y CERT.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Freddy Cruz</cp:lastModifiedBy>
  <dcterms:created xsi:type="dcterms:W3CDTF">2022-11-10T15:15:27Z</dcterms:created>
  <dcterms:modified xsi:type="dcterms:W3CDTF">2023-01-11T14:58:52Z</dcterms:modified>
</cp:coreProperties>
</file>