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bal\Downloads\"/>
    </mc:Choice>
  </mc:AlternateContent>
  <xr:revisionPtr revIDLastSave="0" documentId="8_{8742A5C8-F599-48B7-83D7-41047B57CFC8}" xr6:coauthVersionLast="47" xr6:coauthVersionMax="47" xr10:uidLastSave="{00000000-0000-0000-0000-000000000000}"/>
  <bookViews>
    <workbookView xWindow="-108" yWindow="-108" windowWidth="23256" windowHeight="12456" activeTab="4" xr2:uid="{2DA661EA-E774-4DC7-AF71-BF787D61DB7F}"/>
  </bookViews>
  <sheets>
    <sheet name="Produccion" sheetId="3" r:id="rId1"/>
    <sheet name="MIP" sheetId="6" r:id="rId2"/>
    <sheet name="Poscosecha" sheetId="7" r:id="rId3"/>
    <sheet name="Ext y Cap" sheetId="1" r:id="rId4"/>
    <sheet name="Mercado y Certif.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J26" i="1"/>
  <c r="I26" i="1"/>
  <c r="H26" i="1"/>
  <c r="G26" i="1"/>
  <c r="F26" i="1"/>
  <c r="E26" i="1"/>
  <c r="D26" i="1"/>
  <c r="C26" i="1"/>
  <c r="I139" i="7" l="1"/>
  <c r="G67" i="7"/>
  <c r="F67" i="7"/>
  <c r="H67" i="7" s="1"/>
  <c r="D67" i="7"/>
  <c r="C67" i="7"/>
  <c r="H66" i="7"/>
  <c r="H65" i="7"/>
  <c r="H64" i="7"/>
  <c r="H63" i="7"/>
  <c r="H62" i="7"/>
  <c r="H61" i="7"/>
  <c r="H60" i="7"/>
  <c r="H59" i="7"/>
  <c r="C53" i="7"/>
  <c r="J39" i="7"/>
  <c r="I39" i="7"/>
  <c r="H39" i="7"/>
  <c r="G39" i="7"/>
  <c r="F39" i="7"/>
  <c r="E39" i="7"/>
  <c r="D39" i="7"/>
  <c r="C39" i="7"/>
  <c r="K38" i="7"/>
  <c r="K36" i="7"/>
  <c r="K35" i="7"/>
  <c r="K34" i="7"/>
  <c r="K33" i="7"/>
  <c r="K31" i="7"/>
  <c r="K30" i="7"/>
  <c r="K29" i="7"/>
  <c r="H19" i="7"/>
  <c r="G19" i="7"/>
  <c r="E19" i="7"/>
  <c r="D19" i="7"/>
  <c r="C19" i="7"/>
  <c r="I18" i="7"/>
  <c r="F18" i="7"/>
  <c r="I17" i="7"/>
  <c r="F17" i="7"/>
  <c r="I16" i="7"/>
  <c r="F16" i="7"/>
  <c r="I15" i="7"/>
  <c r="F15" i="7"/>
  <c r="I14" i="7"/>
  <c r="F14" i="7"/>
  <c r="I13" i="7"/>
  <c r="F13" i="7"/>
  <c r="I12" i="7"/>
  <c r="F12" i="7"/>
  <c r="I11" i="7"/>
  <c r="F11" i="7"/>
  <c r="I10" i="7"/>
  <c r="F10" i="7"/>
  <c r="I9" i="7"/>
  <c r="F9" i="7"/>
  <c r="J15" i="7" l="1"/>
  <c r="J11" i="7"/>
  <c r="J17" i="7"/>
  <c r="J13" i="7"/>
  <c r="J18" i="7"/>
  <c r="I19" i="7"/>
  <c r="J12" i="7"/>
  <c r="J14" i="7"/>
  <c r="J16" i="7"/>
  <c r="J10" i="7"/>
  <c r="K39" i="7"/>
  <c r="F19" i="7"/>
  <c r="J9" i="7"/>
  <c r="J19" i="7" l="1"/>
  <c r="K28" i="6" l="1"/>
  <c r="J28" i="6"/>
  <c r="I28" i="6"/>
  <c r="H28" i="6"/>
  <c r="D28" i="6"/>
  <c r="C28" i="6"/>
  <c r="B28" i="6"/>
  <c r="L27" i="6"/>
  <c r="F27" i="6"/>
  <c r="L26" i="6"/>
  <c r="F26" i="6"/>
  <c r="L25" i="6"/>
  <c r="F25" i="6"/>
  <c r="L24" i="6"/>
  <c r="F24" i="6"/>
  <c r="L23" i="6"/>
  <c r="F23" i="6"/>
  <c r="L22" i="6"/>
  <c r="F22" i="6"/>
  <c r="L21" i="6"/>
  <c r="F21" i="6"/>
  <c r="L20" i="6"/>
  <c r="F20" i="6"/>
  <c r="F28" i="6" s="1"/>
  <c r="K15" i="6"/>
  <c r="J15" i="6"/>
  <c r="I15" i="6"/>
  <c r="H15" i="6"/>
  <c r="F15" i="6"/>
  <c r="E15" i="6"/>
  <c r="D15" i="6"/>
  <c r="C15" i="6"/>
  <c r="B15" i="6"/>
  <c r="L14" i="6"/>
  <c r="G14" i="6"/>
  <c r="L13" i="6"/>
  <c r="G13" i="6"/>
  <c r="L12" i="6"/>
  <c r="G12" i="6"/>
  <c r="L11" i="6"/>
  <c r="G11" i="6"/>
  <c r="L10" i="6"/>
  <c r="G10" i="6"/>
  <c r="L9" i="6"/>
  <c r="G9" i="6"/>
  <c r="L8" i="6"/>
  <c r="G8" i="6"/>
  <c r="L7" i="6"/>
  <c r="L15" i="6" s="1"/>
  <c r="G7" i="6"/>
  <c r="G15" i="6" s="1"/>
  <c r="L28" i="6" l="1"/>
  <c r="I14" i="3"/>
  <c r="H14" i="3"/>
  <c r="G14" i="3"/>
  <c r="E14" i="3"/>
  <c r="D14" i="3"/>
  <c r="C14" i="3"/>
  <c r="B14" i="3"/>
  <c r="F14" i="3"/>
  <c r="J14" i="3" l="1"/>
</calcChain>
</file>

<file path=xl/sharedStrings.xml><?xml version="1.0" encoding="utf-8"?>
<sst xmlns="http://schemas.openxmlformats.org/spreadsheetml/2006/main" count="634" uniqueCount="284">
  <si>
    <t>Visitas Ficas</t>
  </si>
  <si>
    <t>H</t>
  </si>
  <si>
    <t>M</t>
  </si>
  <si>
    <t>Total P.</t>
  </si>
  <si>
    <t>Adiestramientos</t>
  </si>
  <si>
    <t>Dem. Métodos</t>
  </si>
  <si>
    <t>Dem. Resultados</t>
  </si>
  <si>
    <t>Giras</t>
  </si>
  <si>
    <t>Reuniones</t>
  </si>
  <si>
    <t>TOTALES</t>
  </si>
  <si>
    <t>NORDESTE</t>
  </si>
  <si>
    <t>NORTE</t>
  </si>
  <si>
    <t>SURESTE</t>
  </si>
  <si>
    <t>SUROESTE</t>
  </si>
  <si>
    <t>REGIONALES</t>
  </si>
  <si>
    <t>CENTRAL</t>
  </si>
  <si>
    <t>NORCENTRAL</t>
  </si>
  <si>
    <t>NOROESTE</t>
  </si>
  <si>
    <t>SUR</t>
  </si>
  <si>
    <t>Días de Campo</t>
  </si>
  <si>
    <t>DIRECCIÓN TÉCNICA</t>
  </si>
  <si>
    <t>CURSOS</t>
  </si>
  <si>
    <t>TALLERES</t>
  </si>
  <si>
    <t>CHARLAS</t>
  </si>
  <si>
    <t>No.</t>
  </si>
  <si>
    <t>DIRECCIÓN REGIONAL</t>
  </si>
  <si>
    <t>TOTAL TAS. SEMBRADAS</t>
  </si>
  <si>
    <t>Total</t>
  </si>
  <si>
    <t>TOTAL QQs.</t>
  </si>
  <si>
    <t>PV</t>
  </si>
  <si>
    <t>PN</t>
  </si>
  <si>
    <t>NORCENTAL</t>
  </si>
  <si>
    <t>TOTAL</t>
  </si>
  <si>
    <t>MOLINO</t>
  </si>
  <si>
    <t xml:space="preserve">OTROS </t>
  </si>
  <si>
    <t xml:space="preserve">CENTRAL </t>
  </si>
  <si>
    <t xml:space="preserve">         BENEFICIARIOS CON LA ADQUISICIÓN Y REPARACIÓN DE MÁQUINARIAS Y ESTRUCTURAS UTILIZADAS EN PROCESOS POSTCOSECHA DE CAFÉ </t>
  </si>
  <si>
    <t>NOMBRE</t>
  </si>
  <si>
    <t>CEDULA</t>
  </si>
  <si>
    <t>DIRECCION</t>
  </si>
  <si>
    <t>MAQUINARIAS/ESTRUCTURAS</t>
  </si>
  <si>
    <t>CANT.</t>
  </si>
  <si>
    <t>NUEVA</t>
  </si>
  <si>
    <t>X</t>
  </si>
  <si>
    <t>010-0022985-4</t>
  </si>
  <si>
    <t>012-0123729-2</t>
  </si>
  <si>
    <t>Los Fríos, Bohechío, San Juan</t>
  </si>
  <si>
    <t>RESUMEN  DE SIEMBRAS DE PLANTAS EN FOMENTO Y RENOVACIÓN DE CAFETALES</t>
  </si>
  <si>
    <t>BENEFICIARIOS</t>
  </si>
  <si>
    <t>PLANTAS SEMBRADAS</t>
  </si>
  <si>
    <t>TAREAS FOMENTADAS</t>
  </si>
  <si>
    <t>TAREAS RENOVADAS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</si>
  <si>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</si>
  <si>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</si>
  <si>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</si>
  <si>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</si>
  <si>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</si>
  <si>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</si>
  <si>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</si>
  <si>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</si>
  <si>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</si>
  <si>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</si>
  <si>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</si>
  <si>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LABORATORIO RAÚL H. MELO</t>
  </si>
  <si>
    <t>ACTIVIDADES REALIZADAS 2022</t>
  </si>
  <si>
    <t>DETALLE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</si>
  <si>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</si>
  <si>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</si>
  <si>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</si>
  <si>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</si>
  <si>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</si>
  <si>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</si>
  <si>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</si>
  <si>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</si>
  <si>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VERIFICACION</t>
  </si>
  <si>
    <t>ACTIVIDADES REALIZADAS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</si>
  <si>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</si>
  <si>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</si>
  <si>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</si>
  <si>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</si>
  <si>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</si>
  <si>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</si>
  <si>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</si>
  <si>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</si>
  <si>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</si>
  <si>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</si>
  <si>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</si>
  <si>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</si>
  <si>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</si>
  <si>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</si>
  <si>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</si>
  <si>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</si>
  <si>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</si>
  <si>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DIVISION DE COMERCIAL Y CERTIFICACIÓN</t>
  </si>
  <si>
    <t>NOVIEMBRE, 2022.</t>
  </si>
  <si>
    <t>INFORME DIRECCION TECNICA.</t>
  </si>
  <si>
    <t>Nota: en noviembre no hubo instalacion de trampas ni aplicacion de productos quimicos para control de broca.</t>
  </si>
  <si>
    <t xml:space="preserve">Ing. Toribio Contreras R. </t>
  </si>
  <si>
    <t>Noviembre, 2022.</t>
  </si>
  <si>
    <t>DIVISIÓN MANEJO COSECHA Y POSTCOSECHA DE CAFFÉ</t>
  </si>
  <si>
    <t>1-</t>
  </si>
  <si>
    <t xml:space="preserve"> PRNÓSTICO NACIONAL DE COSECHA 2022-2023 2022-2023</t>
  </si>
  <si>
    <t>PRONÓSTICO NACIONAL DE COSECHA 2022-2023</t>
  </si>
  <si>
    <t>TOTAL TAREAS EN PRODUCCIÓN</t>
  </si>
  <si>
    <t>PRODUCIÓN ESPERADA  (QQS.)</t>
  </si>
  <si>
    <t>PRODUCTIVIDAD PROMEDIO QQ./TAS.</t>
  </si>
  <si>
    <t>P V = PLANTACIÓN VIEJA</t>
  </si>
  <si>
    <t>PN = PLANTACIÓN NUEVA</t>
  </si>
  <si>
    <t>2-</t>
  </si>
  <si>
    <t>REGISTRO DE CAFÉ COSECHADO</t>
  </si>
  <si>
    <t>REPORTE DE CAFÉ RECOLECTADO,  COSECHA 2022-2023.  (QUINTALES)</t>
  </si>
  <si>
    <t>AGTO.</t>
  </si>
  <si>
    <t>SEPT.</t>
  </si>
  <si>
    <t>OCT.</t>
  </si>
  <si>
    <t>NOV.</t>
  </si>
  <si>
    <t xml:space="preserve">3- </t>
  </si>
  <si>
    <t>REGISTRO DE BENEFICIOS E INDUSTRIAS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</si>
  <si>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</si>
  <si>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</si>
  <si>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</si>
  <si>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</si>
  <si>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</si>
  <si>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</si>
  <si>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</si>
  <si>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</si>
  <si>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4-</t>
  </si>
  <si>
    <t xml:space="preserve">REPARACIÓN, AJUSTE, E INSTALACIÓN DE MÁQUINAS DESPULPADORAS E INFRAESTRUCTURAS PARA EL BENEFICIADO HÚMEDO Y SECO DEL CAFÉ  </t>
  </si>
  <si>
    <t>EQUIPOS, MAQUINARIAS E INFRAESTRUCTURAS,  PARA EL BENEFICCIADO DEL CAFÉ, INTERVENIDAS EN NOV. 2022</t>
  </si>
  <si>
    <t>DESPULPA DORAS</t>
  </si>
  <si>
    <t xml:space="preserve">    REPARACIÓN/ AJUSTE</t>
  </si>
  <si>
    <t>ANGEL MARIA RAMIREZ</t>
  </si>
  <si>
    <t>106-0000758-6</t>
  </si>
  <si>
    <t>Naranjito,  Peralta, Azua</t>
  </si>
  <si>
    <t>Despulp. #4</t>
  </si>
  <si>
    <t>PEDRO MARIA RAMIREWZ</t>
  </si>
  <si>
    <t>106-0001183-6</t>
  </si>
  <si>
    <t>106-0001895-7</t>
  </si>
  <si>
    <t>JOSE DEL CARMEN RAMIREZ</t>
  </si>
  <si>
    <t>106-0001860-9</t>
  </si>
  <si>
    <t>LUIS ERNESTO PATRICIO</t>
  </si>
  <si>
    <t>106-0001036-6</t>
  </si>
  <si>
    <t>Despulp. #2</t>
  </si>
  <si>
    <t>VICTOR ANTONIO MATOS</t>
  </si>
  <si>
    <t>106-0002677-6</t>
  </si>
  <si>
    <t>DANIEL AMADOR DIAZ</t>
  </si>
  <si>
    <t>106-0000825-3</t>
  </si>
  <si>
    <t>JOSE PEDRO AMADOR</t>
  </si>
  <si>
    <t>106-0004477-7</t>
  </si>
  <si>
    <t>MANUEL E. SENCIO</t>
  </si>
  <si>
    <t>106-0000789-1</t>
  </si>
  <si>
    <t>ANIBAL DEL JESUS</t>
  </si>
  <si>
    <t>106-0001306-7</t>
  </si>
  <si>
    <t>MARIANO RAMIREZ</t>
  </si>
  <si>
    <t>010-0028920-2</t>
  </si>
  <si>
    <t>Las Lomas, Peralta, Azua</t>
  </si>
  <si>
    <t>DANNERYS M. CUSTODIO</t>
  </si>
  <si>
    <t>010-0107249-3</t>
  </si>
  <si>
    <t>JOSUE PENIEL RAMIREZ</t>
  </si>
  <si>
    <t>010-0107157-8</t>
  </si>
  <si>
    <t>AUGUSTO DE LOS REYES</t>
  </si>
  <si>
    <t>HECTO ROMAN ARNAUT</t>
  </si>
  <si>
    <t>010-0028975-9</t>
  </si>
  <si>
    <t>VICTOR MANUEL SORIANO</t>
  </si>
  <si>
    <t>010-00290692-9</t>
  </si>
  <si>
    <t>FELIPE RAMIREZ</t>
  </si>
  <si>
    <t>010-0028955-1</t>
  </si>
  <si>
    <t>JULIO B. PERES ROSSO</t>
  </si>
  <si>
    <t>010-0082389-6</t>
  </si>
  <si>
    <t>MIGUEL ANGEL ARMIREZ</t>
  </si>
  <si>
    <t>106-0005568-4</t>
  </si>
  <si>
    <t>EMILIO SENCION ROSSO</t>
  </si>
  <si>
    <t>010-0057693-2</t>
  </si>
  <si>
    <t>DEURY PEREZ</t>
  </si>
  <si>
    <t>010-0114105-8</t>
  </si>
  <si>
    <t>FELIS ROMAN CALDERON</t>
  </si>
  <si>
    <t>010-0039286-9</t>
  </si>
  <si>
    <t>RAFAEL RAMIREZ</t>
  </si>
  <si>
    <t>106-0003708-8</t>
  </si>
  <si>
    <t>Majagual, Peralta, Azua</t>
  </si>
  <si>
    <t>JOSE GUILLERMO PERZ</t>
  </si>
  <si>
    <t>010-0030274-3</t>
  </si>
  <si>
    <t>010-002972-6</t>
  </si>
  <si>
    <t>NELSON AUGUSTO DIAZ</t>
  </si>
  <si>
    <t>010-0046987-2</t>
  </si>
  <si>
    <t>MILAGROS B. RAMIREZ</t>
  </si>
  <si>
    <t>010-0030255-2</t>
  </si>
  <si>
    <t>RAFAEL E. DIAZ</t>
  </si>
  <si>
    <t>010-0029954-3</t>
  </si>
  <si>
    <t>HENRRY BELTRE MORON</t>
  </si>
  <si>
    <t>010-0110569-9</t>
  </si>
  <si>
    <t>RAFAEL A. FILPO</t>
  </si>
  <si>
    <t>106-0002643-8</t>
  </si>
  <si>
    <t>Manaclar, Peralta, Azua</t>
  </si>
  <si>
    <t>CARLOS L. MARTINEZ</t>
  </si>
  <si>
    <t>106-0002648-7</t>
  </si>
  <si>
    <t>RAFAEL HERNANDEZ</t>
  </si>
  <si>
    <t>PEDRO J. RAMIREZ</t>
  </si>
  <si>
    <t>106-0000687-7</t>
  </si>
  <si>
    <t>ANA F. MANCEBO</t>
  </si>
  <si>
    <t>106-0002909-9</t>
  </si>
  <si>
    <t>NANCY MARGARITA BONILLA</t>
  </si>
  <si>
    <t>106-0000851-9</t>
  </si>
  <si>
    <t>CESAR DARIO RAMIREZ</t>
  </si>
  <si>
    <t>106-0001507-6</t>
  </si>
  <si>
    <t>OVIDIO CESAR BELTRE</t>
  </si>
  <si>
    <t>010-0029919-6</t>
  </si>
  <si>
    <t>RAFAEL ANTONIO AMADOR</t>
  </si>
  <si>
    <t>106-0002432-6</t>
  </si>
  <si>
    <t>PASCUAL DE JESUS ROSSO</t>
  </si>
  <si>
    <t>106-0002896-2</t>
  </si>
  <si>
    <t>JOSE ALQUIMEDES DIAZ</t>
  </si>
  <si>
    <t>106-0007144-2</t>
  </si>
  <si>
    <t>Sonador, Peralta, Azua</t>
  </si>
  <si>
    <t>LUIS ALBERTO DIAZ</t>
  </si>
  <si>
    <t>106-0000466-6</t>
  </si>
  <si>
    <t>PASCUAL RAMIREZ R.</t>
  </si>
  <si>
    <t>106-0140681-8</t>
  </si>
  <si>
    <t>Despulp. #6</t>
  </si>
  <si>
    <t>NELSON E. DIAZ</t>
  </si>
  <si>
    <t>106-0008111-0</t>
  </si>
  <si>
    <t>JULIO A DE OLEO</t>
  </si>
  <si>
    <t>075-0001655-0</t>
  </si>
  <si>
    <t>Los Calimetes, Hondo Valle</t>
  </si>
  <si>
    <t>GENARO MORILLO</t>
  </si>
  <si>
    <t>075-0002244-2</t>
  </si>
  <si>
    <t>VICTOR ENCARNACION</t>
  </si>
  <si>
    <t>075-0006389-1</t>
  </si>
  <si>
    <t>DERMIRIO ROA</t>
  </si>
  <si>
    <t>012-0023916-2</t>
  </si>
  <si>
    <t>La Maguana, Sabaneta, San Juan</t>
  </si>
  <si>
    <t>ERNESTO MATEO</t>
  </si>
  <si>
    <t>012-0023244-3</t>
  </si>
  <si>
    <t>NARCISO MATEO</t>
  </si>
  <si>
    <t>012-0071881-3</t>
  </si>
  <si>
    <t>ALEJANDRO ANGOMAS</t>
  </si>
  <si>
    <t>109-0002089-1</t>
  </si>
  <si>
    <t>La Guama, Florida, San Juan</t>
  </si>
  <si>
    <t>SERGIO RAMIREZ</t>
  </si>
  <si>
    <t>012-0038391-5</t>
  </si>
  <si>
    <t>NEVADO JIMENEZ</t>
  </si>
  <si>
    <t>VIRGENES SUERO</t>
  </si>
  <si>
    <t>012-0038434-3</t>
  </si>
  <si>
    <t>HIDO AYBAR</t>
  </si>
  <si>
    <t>017-0003982-7</t>
  </si>
  <si>
    <t>DIGNO DELGADO</t>
  </si>
  <si>
    <t>017-0004379-5</t>
  </si>
  <si>
    <t>ALBORO CORCINO</t>
  </si>
  <si>
    <t>053-0008087-5</t>
  </si>
  <si>
    <t>MARIO PINALES</t>
  </si>
  <si>
    <t>017-0016741-2</t>
  </si>
  <si>
    <t>GUILLERMO LAGARES</t>
  </si>
  <si>
    <t>017-0019536-3</t>
  </si>
  <si>
    <t>MAXIMO LEON</t>
  </si>
  <si>
    <t>109-0000457-2</t>
  </si>
  <si>
    <t>Los Jengibres, San Juan</t>
  </si>
  <si>
    <t>CIRILO LUCIANO</t>
  </si>
  <si>
    <t>001-0312597-7</t>
  </si>
  <si>
    <t>VICTOR VELOZ</t>
  </si>
  <si>
    <t>109-0000358-2</t>
  </si>
  <si>
    <t>CESAR LUCIANO</t>
  </si>
  <si>
    <t>109-0000171-9</t>
  </si>
  <si>
    <t>JORGE ABREU</t>
  </si>
  <si>
    <t>109-0003976-8</t>
  </si>
  <si>
    <t>JOSE V. RAMIREZ</t>
  </si>
  <si>
    <t>109-0000225-3</t>
  </si>
  <si>
    <t>Rafael Anarki</t>
  </si>
  <si>
    <t>036-0013514-3</t>
  </si>
  <si>
    <t>Las Placetas, Sajoma, Stgo.</t>
  </si>
  <si>
    <t>Molino # 2</t>
  </si>
  <si>
    <t>Miguel Tejada</t>
  </si>
  <si>
    <t>036-0009221-2</t>
  </si>
  <si>
    <t>Franco, Bidó, Sajoma, Stgo.</t>
  </si>
  <si>
    <t>Francisco Abreu Tiburcio</t>
  </si>
  <si>
    <t>053-0004041-6</t>
  </si>
  <si>
    <t>La Palma, Constanza</t>
  </si>
  <si>
    <t>NOVIEMBRE - 22</t>
  </si>
  <si>
    <t>NOV</t>
  </si>
  <si>
    <t>Informe Mensual de Capacitación Mes de Noviembre Año 2022</t>
  </si>
  <si>
    <t>Informe Mensual de Extensión Mes de Noviembre Año 2022</t>
  </si>
  <si>
    <t>NORDESTE  ROBUSTA</t>
  </si>
  <si>
    <t>SURESTE ROBUSTA</t>
  </si>
  <si>
    <r>
      <rPr>
        <sz val="12"/>
        <rFont val="Calibri"/>
        <family val="2"/>
        <scheme val="minor"/>
      </rPr>
      <t xml:space="preserve">PV </t>
    </r>
    <r>
      <rPr>
        <sz val="11"/>
        <rFont val="Calibri"/>
        <family val="2"/>
        <scheme val="minor"/>
      </rPr>
      <t xml:space="preserve">                   </t>
    </r>
    <r>
      <rPr>
        <sz val="9"/>
        <rFont val="Calibri"/>
        <family val="2"/>
        <scheme val="minor"/>
      </rPr>
      <t xml:space="preserve"> </t>
    </r>
    <r>
      <rPr>
        <sz val="10"/>
        <rFont val="Calibri"/>
        <family val="2"/>
      </rPr>
      <t>&gt; 10 AÑOS</t>
    </r>
  </si>
  <si>
    <r>
      <t xml:space="preserve">PN                </t>
    </r>
    <r>
      <rPr>
        <sz val="10"/>
        <rFont val="Calibri"/>
        <family val="2"/>
      </rPr>
      <t>≤ 10 AÑOS</t>
    </r>
  </si>
  <si>
    <r>
      <t xml:space="preserve">PN                   </t>
    </r>
    <r>
      <rPr>
        <sz val="10"/>
        <rFont val="Calibri"/>
        <family val="2"/>
      </rPr>
      <t>≤ 10 AÑOS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</si>
</sst>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</cellStyleXfs>
  <cellXfs count="122">
    <xf numFmtId="0" fontId="0" fillId="0" borderId="0" xfId="0"/>
    <xf numFmtId="0" fontId="4" fillId="2" borderId="0" xfId="0" applyFont="1" applyFill="1" applyBorder="1" applyAlignment="1">
      <alignment horizontal="center"/>
    </xf>
    <xf numFmtId="17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/>
    </xf>
    <xf numFmtId="165" fontId="3" fillId="2" borderId="0" xfId="3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43" fontId="4" fillId="2" borderId="0" xfId="3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7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165" fontId="4" fillId="2" borderId="0" xfId="3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165" fontId="2" fillId="2" borderId="0" xfId="3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165" fontId="3" fillId="2" borderId="0" xfId="3" applyNumberFormat="1" applyFont="1" applyFill="1" applyBorder="1"/>
    <xf numFmtId="43" fontId="3" fillId="2" borderId="0" xfId="3" applyFont="1" applyFill="1" applyBorder="1"/>
    <xf numFmtId="165" fontId="3" fillId="2" borderId="0" xfId="3" applyNumberFormat="1" applyFont="1" applyFill="1" applyBorder="1" applyAlignment="1">
      <alignment horizontal="right" vertical="center"/>
    </xf>
    <xf numFmtId="43" fontId="3" fillId="2" borderId="0" xfId="3" applyFont="1" applyFill="1" applyBorder="1" applyAlignment="1">
      <alignment vertical="center"/>
    </xf>
    <xf numFmtId="0" fontId="9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Border="1"/>
    <xf numFmtId="3" fontId="7" fillId="2" borderId="0" xfId="0" applyNumberFormat="1" applyFont="1" applyFill="1" applyBorder="1" applyAlignment="1">
      <alignment horizontal="right" vertical="center"/>
    </xf>
    <xf numFmtId="43" fontId="7" fillId="2" borderId="0" xfId="3" applyFont="1" applyFill="1" applyBorder="1"/>
    <xf numFmtId="0" fontId="7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wrapText="1"/>
    </xf>
    <xf numFmtId="165" fontId="3" fillId="2" borderId="0" xfId="3" applyNumberFormat="1" applyFont="1" applyFill="1" applyBorder="1" applyAlignment="1">
      <alignment vertical="center"/>
    </xf>
    <xf numFmtId="43" fontId="3" fillId="2" borderId="0" xfId="3" applyFont="1" applyFill="1" applyBorder="1" applyAlignment="1">
      <alignment horizontal="right" vertical="center"/>
    </xf>
    <xf numFmtId="43" fontId="7" fillId="2" borderId="0" xfId="3" applyFont="1" applyFill="1" applyBorder="1" applyAlignment="1">
      <alignment vertical="center"/>
    </xf>
    <xf numFmtId="43" fontId="3" fillId="2" borderId="0" xfId="3" applyFont="1" applyFill="1" applyBorder="1" applyAlignment="1">
      <alignment horizontal="right"/>
    </xf>
    <xf numFmtId="165" fontId="3" fillId="2" borderId="0" xfId="3" applyNumberFormat="1" applyFont="1" applyFill="1" applyBorder="1" applyAlignment="1"/>
    <xf numFmtId="43" fontId="7" fillId="2" borderId="0" xfId="0" applyNumberFormat="1" applyFont="1" applyFill="1" applyBorder="1"/>
    <xf numFmtId="3" fontId="9" fillId="2" borderId="0" xfId="0" applyNumberFormat="1" applyFont="1" applyFill="1" applyBorder="1"/>
    <xf numFmtId="165" fontId="9" fillId="2" borderId="0" xfId="0" applyNumberFormat="1" applyFont="1" applyFill="1" applyBorder="1"/>
    <xf numFmtId="165" fontId="5" fillId="2" borderId="0" xfId="3" applyNumberFormat="1" applyFont="1" applyFill="1" applyBorder="1"/>
    <xf numFmtId="165" fontId="9" fillId="2" borderId="0" xfId="3" applyNumberFormat="1" applyFont="1" applyFill="1" applyBorder="1"/>
    <xf numFmtId="43" fontId="9" fillId="2" borderId="0" xfId="3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43" fontId="7" fillId="2" borderId="0" xfId="3" applyFont="1" applyFill="1" applyBorder="1" applyAlignment="1">
      <alignment horizontal="center"/>
    </xf>
    <xf numFmtId="43" fontId="7" fillId="2" borderId="0" xfId="3" applyFont="1" applyFill="1" applyBorder="1" applyAlignment="1">
      <alignment horizontal="right"/>
    </xf>
    <xf numFmtId="0" fontId="7" fillId="2" borderId="0" xfId="0" applyFont="1" applyFill="1" applyBorder="1" applyAlignment="1">
      <alignment wrapText="1"/>
    </xf>
    <xf numFmtId="43" fontId="7" fillId="2" borderId="0" xfId="3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165" fontId="5" fillId="2" borderId="0" xfId="3" applyNumberFormat="1" applyFont="1" applyFill="1" applyBorder="1" applyAlignment="1">
      <alignment horizontal="center" vertical="center"/>
    </xf>
    <xf numFmtId="165" fontId="5" fillId="2" borderId="0" xfId="3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/>
    </xf>
    <xf numFmtId="0" fontId="3" fillId="2" borderId="0" xfId="3" applyNumberFormat="1" applyFont="1" applyFill="1" applyBorder="1" applyAlignment="1">
      <alignment horizontal="right" wrapText="1"/>
    </xf>
    <xf numFmtId="0" fontId="3" fillId="2" borderId="0" xfId="3" applyNumberFormat="1" applyFont="1" applyFill="1" applyBorder="1" applyAlignment="1">
      <alignment horizontal="right"/>
    </xf>
    <xf numFmtId="0" fontId="3" fillId="2" borderId="0" xfId="1" applyFont="1" applyFill="1" applyBorder="1" applyAlignment="1">
      <alignment horizontal="left"/>
    </xf>
    <xf numFmtId="165" fontId="3" fillId="2" borderId="0" xfId="2" applyNumberFormat="1" applyFont="1" applyFill="1" applyBorder="1" applyAlignment="1">
      <alignment horizontal="right"/>
    </xf>
    <xf numFmtId="165" fontId="3" fillId="2" borderId="0" xfId="0" applyNumberFormat="1" applyFont="1" applyFill="1" applyBorder="1"/>
    <xf numFmtId="0" fontId="3" fillId="3" borderId="0" xfId="3" applyNumberFormat="1" applyFont="1" applyFill="1" applyBorder="1" applyAlignment="1">
      <alignment horizontal="right" wrapText="1"/>
    </xf>
    <xf numFmtId="165" fontId="3" fillId="3" borderId="0" xfId="3" applyNumberFormat="1" applyFont="1" applyFill="1" applyBorder="1" applyAlignment="1">
      <alignment horizontal="right" wrapText="1"/>
    </xf>
    <xf numFmtId="164" fontId="3" fillId="2" borderId="0" xfId="3" applyNumberFormat="1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165" fontId="3" fillId="2" borderId="0" xfId="2" applyNumberFormat="1" applyFont="1" applyFill="1" applyBorder="1"/>
    <xf numFmtId="0" fontId="11" fillId="3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4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center" vertical="center"/>
    </xf>
    <xf numFmtId="166" fontId="4" fillId="2" borderId="0" xfId="5" applyFont="1" applyFill="1" applyBorder="1" applyAlignment="1">
      <alignment vertical="center"/>
    </xf>
    <xf numFmtId="166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Continuous"/>
    </xf>
    <xf numFmtId="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Continuous"/>
    </xf>
    <xf numFmtId="0" fontId="4" fillId="2" borderId="0" xfId="0" quotePrefix="1" applyFont="1" applyFill="1" applyBorder="1" applyAlignment="1">
      <alignment horizontal="center" vertical="center" wrapText="1"/>
    </xf>
    <xf numFmtId="17" fontId="4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Continuous"/>
    </xf>
  </cellXfs>
  <cellStyles count="6">
    <cellStyle name="Comma" xfId="3" builtinId="3"/>
    <cellStyle name="Comma 2" xfId="5" xr:uid="{33627494-74C0-4095-B6EC-3B683EE31FA4}"/>
    <cellStyle name="Millares 5" xfId="2" xr:uid="{B89BA310-6D03-43F1-AC79-B4BC066302D3}"/>
    <cellStyle name="Normal" xfId="0" builtinId="0"/>
    <cellStyle name="Normal 4" xfId="4" xr:uid="{EB06FE69-9075-4BB4-B366-ABD1120AC074}"/>
    <cellStyle name="Normal 5 2" xfId="1" xr:uid="{053E3E96-5250-4B93-BAE4-EDC35430812D}"/>
  </cellStyles>
  <dxfs count="0"/>
  <tableStyles count="0" defaultTableStyle="TableStyleMedium2" defaultPivotStyle="PivotStyleLight16"/>
  <colors>
    <mruColors>
      <color rgb="FFF26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096B-7D08-41CA-986B-2557EEE366C4}">
  <dimension ref="A1:M18"/>
  <sheetViews>
    <sheetView workbookViewId="0">
      <selection activeCell="C19" sqref="C19"/>
    </sheetView>
  </sheetViews>
  <sheetFormatPr defaultColWidth="11.5546875" defaultRowHeight="14.4" x14ac:dyDescent="0.3"/>
  <cols>
    <col min="1" max="2" width="15.21875" customWidth="1"/>
    <col min="3" max="3" width="16" customWidth="1"/>
    <col min="7" max="7" width="15.21875" customWidth="1"/>
  </cols>
  <sheetData>
    <row r="1" spans="1:13" x14ac:dyDescent="0.3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</row>
    <row r="2" spans="1:13" x14ac:dyDescent="0.3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</row>
    <row r="3" spans="1:13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3" x14ac:dyDescent="0.3">
      <c r="A4" s="4"/>
      <c r="B4" s="4"/>
      <c r="C4" s="1" t="s">
        <v>48</v>
      </c>
      <c r="D4" s="1"/>
      <c r="E4" s="1"/>
      <c r="F4" s="1"/>
      <c r="G4" s="1" t="s">
        <v>48</v>
      </c>
      <c r="H4" s="1"/>
      <c r="I4" s="1"/>
      <c r="J4" s="1"/>
    </row>
    <row r="5" spans="1:13" ht="27.6" x14ac:dyDescent="0.3">
      <c r="A5" s="5" t="s">
        <v>14</v>
      </c>
      <c r="B5" s="6" t="s">
        <v>49</v>
      </c>
      <c r="C5" s="6" t="s">
        <v>50</v>
      </c>
      <c r="D5" s="5" t="s">
        <v>1</v>
      </c>
      <c r="E5" s="5" t="s">
        <v>2</v>
      </c>
      <c r="F5" s="4" t="s">
        <v>9</v>
      </c>
      <c r="G5" s="6" t="s">
        <v>51</v>
      </c>
      <c r="H5" s="5" t="s">
        <v>1</v>
      </c>
      <c r="I5" s="5" t="s">
        <v>2</v>
      </c>
      <c r="J5" s="7" t="s">
        <v>9</v>
      </c>
    </row>
    <row r="6" spans="1:13" ht="15.6" x14ac:dyDescent="0.3">
      <c r="A6" s="8" t="s">
        <v>15</v>
      </c>
      <c r="B6" s="9">
        <v>122000</v>
      </c>
      <c r="C6" s="9">
        <v>252</v>
      </c>
      <c r="D6" s="9">
        <v>6</v>
      </c>
      <c r="E6" s="9">
        <v>0</v>
      </c>
      <c r="F6" s="9">
        <v>6</v>
      </c>
      <c r="G6" s="9">
        <v>815</v>
      </c>
      <c r="H6" s="9">
        <v>18</v>
      </c>
      <c r="I6" s="9">
        <v>1</v>
      </c>
      <c r="J6" s="9">
        <v>19</v>
      </c>
    </row>
    <row r="7" spans="1:13" ht="15.6" x14ac:dyDescent="0.3">
      <c r="A7" s="10" t="s">
        <v>16</v>
      </c>
      <c r="B7" s="9">
        <v>204385</v>
      </c>
      <c r="C7" s="9">
        <v>579</v>
      </c>
      <c r="D7" s="9">
        <v>44</v>
      </c>
      <c r="E7" s="9">
        <v>0</v>
      </c>
      <c r="F7" s="9">
        <v>44</v>
      </c>
      <c r="G7" s="9">
        <v>177</v>
      </c>
      <c r="H7" s="9">
        <v>26</v>
      </c>
      <c r="I7" s="9">
        <v>0</v>
      </c>
      <c r="J7" s="9">
        <v>26</v>
      </c>
    </row>
    <row r="8" spans="1:13" ht="15.6" x14ac:dyDescent="0.3">
      <c r="A8" s="10" t="s">
        <v>10</v>
      </c>
      <c r="B8" s="9">
        <v>16060</v>
      </c>
      <c r="C8" s="9">
        <v>46</v>
      </c>
      <c r="D8" s="9">
        <v>9</v>
      </c>
      <c r="E8" s="9">
        <v>0</v>
      </c>
      <c r="F8" s="9">
        <v>9</v>
      </c>
      <c r="G8" s="9">
        <v>11</v>
      </c>
      <c r="H8" s="9">
        <v>2</v>
      </c>
      <c r="I8" s="9">
        <v>0</v>
      </c>
      <c r="J8" s="9">
        <v>2</v>
      </c>
      <c r="M8" t="s">
        <v>52</v>
      </c>
    </row>
    <row r="9" spans="1:13" ht="15.6" x14ac:dyDescent="0.3">
      <c r="A9" s="10" t="s">
        <v>17</v>
      </c>
      <c r="B9" s="9">
        <v>175320</v>
      </c>
      <c r="C9" s="9">
        <v>118</v>
      </c>
      <c r="D9" s="9">
        <v>6</v>
      </c>
      <c r="E9" s="9">
        <v>1</v>
      </c>
      <c r="F9" s="9">
        <v>7</v>
      </c>
      <c r="G9" s="9">
        <v>786</v>
      </c>
      <c r="H9" s="9">
        <v>31</v>
      </c>
      <c r="I9" s="9">
        <v>7</v>
      </c>
      <c r="J9" s="9">
        <v>38</v>
      </c>
    </row>
    <row r="10" spans="1:13" ht="15.6" x14ac:dyDescent="0.3">
      <c r="A10" s="8" t="s">
        <v>11</v>
      </c>
      <c r="B10" s="9">
        <v>107170</v>
      </c>
      <c r="C10" s="9">
        <v>307</v>
      </c>
      <c r="D10" s="9">
        <v>4</v>
      </c>
      <c r="E10" s="9">
        <v>0</v>
      </c>
      <c r="F10" s="9">
        <v>4</v>
      </c>
      <c r="G10" s="9">
        <v>129</v>
      </c>
      <c r="H10" s="9">
        <v>16</v>
      </c>
      <c r="I10" s="9">
        <v>0</v>
      </c>
      <c r="J10" s="9">
        <v>16</v>
      </c>
      <c r="L10" t="s">
        <v>52</v>
      </c>
    </row>
    <row r="11" spans="1:13" ht="15.6" x14ac:dyDescent="0.3">
      <c r="A11" s="8" t="s">
        <v>18</v>
      </c>
      <c r="B11" s="9">
        <v>369024</v>
      </c>
      <c r="C11" s="9">
        <v>207</v>
      </c>
      <c r="D11" s="9">
        <v>8</v>
      </c>
      <c r="E11" s="9">
        <v>2</v>
      </c>
      <c r="F11" s="9">
        <v>10</v>
      </c>
      <c r="G11" s="9">
        <v>1387</v>
      </c>
      <c r="H11" s="9">
        <v>92</v>
      </c>
      <c r="I11" s="9">
        <v>21</v>
      </c>
      <c r="J11" s="9">
        <v>113</v>
      </c>
    </row>
    <row r="12" spans="1:13" ht="15.6" x14ac:dyDescent="0.3">
      <c r="A12" s="8" t="s">
        <v>12</v>
      </c>
      <c r="B12" s="9">
        <v>6524</v>
      </c>
      <c r="C12" s="9">
        <v>0</v>
      </c>
      <c r="D12" s="9">
        <v>0</v>
      </c>
      <c r="E12" s="9">
        <v>0</v>
      </c>
      <c r="F12" s="9">
        <v>0</v>
      </c>
      <c r="G12" s="9">
        <v>26</v>
      </c>
      <c r="H12" s="9">
        <v>3</v>
      </c>
      <c r="I12" s="9">
        <v>0</v>
      </c>
      <c r="J12" s="9">
        <v>3</v>
      </c>
      <c r="L12" t="s">
        <v>52</v>
      </c>
    </row>
    <row r="13" spans="1:13" ht="15.6" x14ac:dyDescent="0.3">
      <c r="A13" s="8" t="s">
        <v>13</v>
      </c>
      <c r="B13" s="9">
        <v>269921</v>
      </c>
      <c r="C13" s="9">
        <v>330</v>
      </c>
      <c r="D13" s="9">
        <v>29</v>
      </c>
      <c r="E13" s="9">
        <v>7</v>
      </c>
      <c r="F13" s="9">
        <v>36</v>
      </c>
      <c r="G13" s="9">
        <v>778</v>
      </c>
      <c r="H13" s="9">
        <v>62</v>
      </c>
      <c r="I13" s="9">
        <v>5</v>
      </c>
      <c r="J13" s="9">
        <v>67</v>
      </c>
    </row>
    <row r="14" spans="1:13" ht="17.399999999999999" x14ac:dyDescent="0.3">
      <c r="A14" s="11" t="s">
        <v>9</v>
      </c>
      <c r="B14" s="9">
        <f>+B6+B7+B8+B9+B10+B11+B12+B13</f>
        <v>1270404</v>
      </c>
      <c r="C14" s="9">
        <f>+C6+C7+C8+C9+C10+C11+C12+C13</f>
        <v>1839</v>
      </c>
      <c r="D14" s="9">
        <f>SUM(D6:D13)</f>
        <v>106</v>
      </c>
      <c r="E14" s="9">
        <f>SUM(E7:E13)</f>
        <v>10</v>
      </c>
      <c r="F14" s="9">
        <f t="shared" ref="F14:J14" si="0">+F6+F7+F8+F9+F10+F11+F12+F13</f>
        <v>116</v>
      </c>
      <c r="G14" s="9">
        <f t="shared" si="0"/>
        <v>4109</v>
      </c>
      <c r="H14" s="9">
        <f t="shared" si="0"/>
        <v>250</v>
      </c>
      <c r="I14" s="9">
        <f t="shared" si="0"/>
        <v>34</v>
      </c>
      <c r="J14" s="9">
        <f t="shared" si="0"/>
        <v>284</v>
      </c>
    </row>
    <row r="15" spans="1:13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x14ac:dyDescent="0.3">
      <c r="A16" s="4"/>
      <c r="B16" s="4"/>
      <c r="C16" s="4"/>
      <c r="D16" s="12"/>
      <c r="E16" s="4"/>
      <c r="F16" s="4" t="s">
        <v>52</v>
      </c>
      <c r="G16" s="4"/>
      <c r="H16" s="4"/>
      <c r="I16" s="4"/>
      <c r="J16" s="4"/>
      <c r="L16" t="s">
        <v>52</v>
      </c>
    </row>
    <row r="17" spans="5:6" x14ac:dyDescent="0.3">
      <c r="F17" t="s">
        <v>52</v>
      </c>
    </row>
    <row r="18" spans="5:6" x14ac:dyDescent="0.3">
      <c r="E18" t="s">
        <v>52</v>
      </c>
    </row>
  </sheetData>
  <mergeCells count="4">
    <mergeCell ref="A1:J1"/>
    <mergeCell ref="A2:J2"/>
    <mergeCell ref="C4:F4"/>
    <mergeCell ref="G4:J4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BD78-5A88-4BE3-B6A8-514D32A2982B}">
  <sheetPr>
    <pageSetUpPr fitToPage="1"/>
  </sheetPr>
  <dimension ref="A1:O43"/>
  <sheetViews>
    <sheetView zoomScale="98" zoomScaleNormal="98" workbookViewId="0">
      <selection activeCell="D48" sqref="D48"/>
    </sheetView>
  </sheetViews>
  <sheetFormatPr defaultColWidth="11.5546875" defaultRowHeight="14.4" x14ac:dyDescent="0.3"/>
  <cols>
    <col min="1" max="1" width="15" style="4" customWidth="1"/>
    <col min="2" max="2" width="16.77734375" style="4" customWidth="1"/>
    <col min="3" max="3" width="11.5546875" style="4"/>
    <col min="4" max="4" width="18.21875" style="4" customWidth="1"/>
    <col min="5" max="5" width="5.6640625" style="4" customWidth="1"/>
    <col min="6" max="7" width="11.5546875" style="4" customWidth="1"/>
    <col min="8" max="8" width="15.33203125" style="4" customWidth="1"/>
    <col min="9" max="9" width="11.5546875" style="4" customWidth="1"/>
    <col min="10" max="10" width="10.21875" style="3" customWidth="1"/>
    <col min="11" max="11" width="12.6640625" style="4" customWidth="1"/>
    <col min="12" max="12" width="27" style="4" customWidth="1"/>
    <col min="13" max="16384" width="11.5546875" style="4"/>
  </cols>
  <sheetData>
    <row r="1" spans="1:15" x14ac:dyDescent="0.3">
      <c r="A1" s="15" t="s">
        <v>95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5" x14ac:dyDescent="0.3">
      <c r="A2" s="15" t="s">
        <v>53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5" x14ac:dyDescent="0.3">
      <c r="A3" s="16" t="s">
        <v>94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5" x14ac:dyDescent="0.3">
      <c r="A4" s="13"/>
      <c r="B4" s="13"/>
      <c r="C4" s="13"/>
      <c r="D4" s="13"/>
      <c r="E4" s="13" t="s">
        <v>52</v>
      </c>
      <c r="F4" s="13"/>
      <c r="G4" s="13"/>
      <c r="H4" s="13" t="s">
        <v>52</v>
      </c>
      <c r="I4" s="13"/>
      <c r="J4" s="14"/>
      <c r="K4" s="13"/>
      <c r="L4" s="13"/>
      <c r="N4" s="4" t="s">
        <v>52</v>
      </c>
    </row>
    <row r="5" spans="1:15" ht="33" customHeight="1" x14ac:dyDescent="0.3">
      <c r="A5" s="15" t="s">
        <v>54</v>
      </c>
      <c r="B5" s="15"/>
      <c r="C5" s="15"/>
      <c r="D5" s="15"/>
      <c r="E5" s="15" t="s">
        <v>48</v>
      </c>
      <c r="F5" s="15"/>
      <c r="G5" s="15"/>
      <c r="H5" s="17" t="s">
        <v>55</v>
      </c>
      <c r="I5" s="17"/>
      <c r="J5" s="15" t="s">
        <v>48</v>
      </c>
      <c r="K5" s="15"/>
      <c r="L5" s="15"/>
    </row>
    <row r="6" spans="1:15" ht="26.4" x14ac:dyDescent="0.3">
      <c r="A6" s="18" t="s">
        <v>14</v>
      </c>
      <c r="B6" s="7" t="s">
        <v>56</v>
      </c>
      <c r="C6" s="7" t="s">
        <v>57</v>
      </c>
      <c r="D6" s="7" t="s">
        <v>58</v>
      </c>
      <c r="E6" s="18" t="s">
        <v>1</v>
      </c>
      <c r="F6" s="18" t="s">
        <v>2</v>
      </c>
      <c r="G6" s="7" t="s">
        <v>9</v>
      </c>
      <c r="H6" s="7" t="s">
        <v>59</v>
      </c>
      <c r="I6" s="7" t="s">
        <v>60</v>
      </c>
      <c r="J6" s="18" t="s">
        <v>1</v>
      </c>
      <c r="K6" s="18" t="s">
        <v>2</v>
      </c>
      <c r="L6" s="7" t="s">
        <v>9</v>
      </c>
    </row>
    <row r="7" spans="1:15" x14ac:dyDescent="0.3">
      <c r="A7" s="19" t="s">
        <v>11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f>SUM(E7:F7)</f>
        <v>0</v>
      </c>
      <c r="H7" s="14">
        <v>0</v>
      </c>
      <c r="I7" s="14">
        <v>0</v>
      </c>
      <c r="J7" s="14">
        <v>0</v>
      </c>
      <c r="K7" s="14">
        <v>0</v>
      </c>
      <c r="L7" s="14">
        <f>SUM(J7:K7)</f>
        <v>0</v>
      </c>
    </row>
    <row r="8" spans="1:15" x14ac:dyDescent="0.3">
      <c r="A8" s="20" t="s">
        <v>16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f t="shared" ref="G8:G14" si="0">SUM(E8:F8)</f>
        <v>0</v>
      </c>
      <c r="H8" s="14">
        <v>0</v>
      </c>
      <c r="I8" s="14">
        <v>0</v>
      </c>
      <c r="J8" s="14">
        <v>0</v>
      </c>
      <c r="K8" s="14">
        <v>0</v>
      </c>
      <c r="L8" s="14">
        <f t="shared" ref="L8:L14" si="1">SUM(J8:K8)</f>
        <v>0</v>
      </c>
    </row>
    <row r="9" spans="1:15" x14ac:dyDescent="0.3">
      <c r="A9" s="20" t="s">
        <v>17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f t="shared" si="0"/>
        <v>0</v>
      </c>
      <c r="H9" s="14">
        <v>0</v>
      </c>
      <c r="I9" s="14">
        <v>0</v>
      </c>
      <c r="J9" s="14">
        <v>0</v>
      </c>
      <c r="K9" s="14">
        <v>0</v>
      </c>
      <c r="L9" s="14">
        <f t="shared" si="1"/>
        <v>0</v>
      </c>
    </row>
    <row r="10" spans="1:15" x14ac:dyDescent="0.3">
      <c r="A10" s="20" t="s">
        <v>10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 t="shared" si="0"/>
        <v>0</v>
      </c>
      <c r="H10" s="14">
        <v>0</v>
      </c>
      <c r="I10" s="14">
        <v>0</v>
      </c>
      <c r="J10" s="14">
        <v>0</v>
      </c>
      <c r="K10" s="14">
        <v>0</v>
      </c>
      <c r="L10" s="14">
        <f t="shared" si="1"/>
        <v>0</v>
      </c>
      <c r="O10" s="4" t="s">
        <v>52</v>
      </c>
    </row>
    <row r="11" spans="1:15" x14ac:dyDescent="0.3">
      <c r="A11" s="19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4">
        <v>0</v>
      </c>
      <c r="I11" s="14">
        <v>0</v>
      </c>
      <c r="J11" s="14">
        <v>0</v>
      </c>
      <c r="K11" s="14">
        <v>0</v>
      </c>
      <c r="L11" s="14">
        <f t="shared" si="1"/>
        <v>0</v>
      </c>
      <c r="M11" s="4" t="s">
        <v>52</v>
      </c>
      <c r="N11" s="4" t="s">
        <v>52</v>
      </c>
    </row>
    <row r="12" spans="1:15" x14ac:dyDescent="0.3">
      <c r="A12" s="19" t="s">
        <v>12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si="0"/>
        <v>0</v>
      </c>
      <c r="H12" s="14">
        <v>0</v>
      </c>
      <c r="I12" s="14">
        <v>0</v>
      </c>
      <c r="J12" s="14">
        <v>0</v>
      </c>
      <c r="K12" s="14">
        <v>0</v>
      </c>
      <c r="L12" s="14">
        <f t="shared" si="1"/>
        <v>0</v>
      </c>
      <c r="N12" s="4" t="s">
        <v>52</v>
      </c>
      <c r="O12" s="4" t="s">
        <v>52</v>
      </c>
    </row>
    <row r="13" spans="1:15" x14ac:dyDescent="0.3">
      <c r="A13" s="19" t="s">
        <v>13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0"/>
        <v>0</v>
      </c>
      <c r="H13" s="14">
        <v>0</v>
      </c>
      <c r="I13" s="14">
        <v>0</v>
      </c>
      <c r="J13" s="14">
        <v>0</v>
      </c>
      <c r="K13" s="14">
        <v>0</v>
      </c>
      <c r="L13" s="14">
        <f t="shared" si="1"/>
        <v>0</v>
      </c>
      <c r="M13" s="4" t="s">
        <v>52</v>
      </c>
      <c r="N13" s="4" t="s">
        <v>52</v>
      </c>
    </row>
    <row r="14" spans="1:15" x14ac:dyDescent="0.3">
      <c r="A14" s="19" t="s">
        <v>18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0"/>
        <v>0</v>
      </c>
      <c r="H14" s="14">
        <v>0</v>
      </c>
      <c r="I14" s="14">
        <v>0</v>
      </c>
      <c r="J14" s="14">
        <v>0</v>
      </c>
      <c r="K14" s="14">
        <v>0</v>
      </c>
      <c r="L14" s="14">
        <f t="shared" si="1"/>
        <v>0</v>
      </c>
    </row>
    <row r="15" spans="1:15" x14ac:dyDescent="0.3">
      <c r="A15" s="19" t="s">
        <v>9</v>
      </c>
      <c r="B15" s="14">
        <f>+B7+B8+B9+B10+B11+B12+B13+B14</f>
        <v>0</v>
      </c>
      <c r="C15" s="14">
        <f t="shared" ref="C15:G15" si="2">+C7+C8+C9+C10+C11+C12+C13+C14</f>
        <v>0</v>
      </c>
      <c r="D15" s="14">
        <f t="shared" si="2"/>
        <v>0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>SUM(H7:H14)</f>
        <v>0</v>
      </c>
      <c r="I15" s="14">
        <f t="shared" ref="I15:L15" si="3">+I7+I8+I9+I10+I11+I12+I13+I14</f>
        <v>0</v>
      </c>
      <c r="J15" s="14">
        <f t="shared" si="3"/>
        <v>0</v>
      </c>
      <c r="K15" s="14">
        <f t="shared" si="3"/>
        <v>0</v>
      </c>
      <c r="L15" s="14">
        <f t="shared" si="3"/>
        <v>0</v>
      </c>
      <c r="N15" s="4" t="s">
        <v>52</v>
      </c>
    </row>
    <row r="16" spans="1:15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13"/>
      <c r="L16" s="13"/>
    </row>
    <row r="17" spans="1:14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4"/>
      <c r="K17" s="13"/>
      <c r="L17" s="13"/>
    </row>
    <row r="18" spans="1:14" x14ac:dyDescent="0.3">
      <c r="A18" s="15" t="s">
        <v>61</v>
      </c>
      <c r="B18" s="15"/>
      <c r="C18" s="15"/>
      <c r="D18" s="15" t="s">
        <v>48</v>
      </c>
      <c r="E18" s="15"/>
      <c r="F18" s="15"/>
      <c r="G18" s="13"/>
      <c r="H18" s="15" t="s">
        <v>62</v>
      </c>
      <c r="I18" s="15"/>
      <c r="J18" s="15" t="s">
        <v>48</v>
      </c>
      <c r="K18" s="15"/>
      <c r="L18" s="15"/>
    </row>
    <row r="19" spans="1:14" ht="26.4" x14ac:dyDescent="0.3">
      <c r="A19" s="18" t="s">
        <v>14</v>
      </c>
      <c r="B19" s="7" t="s">
        <v>59</v>
      </c>
      <c r="C19" s="7" t="s">
        <v>60</v>
      </c>
      <c r="D19" s="18" t="s">
        <v>1</v>
      </c>
      <c r="E19" s="18" t="s">
        <v>2</v>
      </c>
      <c r="F19" s="7" t="s">
        <v>9</v>
      </c>
      <c r="G19" s="13"/>
      <c r="H19" s="7" t="s">
        <v>59</v>
      </c>
      <c r="I19" s="7" t="s">
        <v>60</v>
      </c>
      <c r="J19" s="18" t="s">
        <v>1</v>
      </c>
      <c r="K19" s="18" t="s">
        <v>2</v>
      </c>
      <c r="L19" s="7" t="s">
        <v>9</v>
      </c>
      <c r="N19" s="4" t="s">
        <v>52</v>
      </c>
    </row>
    <row r="20" spans="1:14" x14ac:dyDescent="0.3">
      <c r="A20" s="19" t="s">
        <v>11</v>
      </c>
      <c r="B20" s="3">
        <v>13</v>
      </c>
      <c r="C20" s="3">
        <v>1780</v>
      </c>
      <c r="D20" s="14">
        <v>13</v>
      </c>
      <c r="E20" s="14">
        <v>0</v>
      </c>
      <c r="F20" s="14">
        <f>SUM(D20:E20)</f>
        <v>13</v>
      </c>
      <c r="G20" s="13"/>
      <c r="H20" s="3">
        <v>58</v>
      </c>
      <c r="I20" s="4">
        <v>2416</v>
      </c>
      <c r="J20" s="14">
        <v>51</v>
      </c>
      <c r="K20" s="14">
        <v>7</v>
      </c>
      <c r="L20" s="14">
        <f>SUM(J20:K20)</f>
        <v>58</v>
      </c>
      <c r="N20" s="21"/>
    </row>
    <row r="21" spans="1:14" x14ac:dyDescent="0.3">
      <c r="A21" s="20" t="s">
        <v>16</v>
      </c>
      <c r="B21" s="3">
        <v>0</v>
      </c>
      <c r="C21" s="3">
        <v>0</v>
      </c>
      <c r="D21" s="3">
        <v>0</v>
      </c>
      <c r="E21" s="3">
        <v>0</v>
      </c>
      <c r="F21" s="14">
        <f t="shared" ref="F21:F27" si="4">SUM(D21:E21)</f>
        <v>0</v>
      </c>
      <c r="G21" s="13"/>
      <c r="H21" s="3">
        <v>148</v>
      </c>
      <c r="I21" s="4">
        <v>4326</v>
      </c>
      <c r="J21" s="14">
        <v>144</v>
      </c>
      <c r="K21" s="14">
        <v>4</v>
      </c>
      <c r="L21" s="14">
        <f>SUM(J21:K21)</f>
        <v>148</v>
      </c>
      <c r="N21" s="21" t="s">
        <v>52</v>
      </c>
    </row>
    <row r="22" spans="1:14" x14ac:dyDescent="0.3">
      <c r="A22" s="20" t="s">
        <v>17</v>
      </c>
      <c r="B22" s="3">
        <v>1</v>
      </c>
      <c r="C22" s="3">
        <v>80</v>
      </c>
      <c r="D22" s="14">
        <v>1</v>
      </c>
      <c r="E22" s="14">
        <v>0</v>
      </c>
      <c r="F22" s="14">
        <f t="shared" si="4"/>
        <v>1</v>
      </c>
      <c r="G22" s="13"/>
      <c r="H22" s="3">
        <v>129</v>
      </c>
      <c r="I22" s="4">
        <v>5547</v>
      </c>
      <c r="J22" s="14">
        <v>117</v>
      </c>
      <c r="K22" s="14">
        <v>12</v>
      </c>
      <c r="L22" s="14">
        <f t="shared" ref="L22:L27" si="5">SUM(J22:K22)</f>
        <v>129</v>
      </c>
      <c r="N22" s="4" t="s">
        <v>52</v>
      </c>
    </row>
    <row r="23" spans="1:14" x14ac:dyDescent="0.3">
      <c r="A23" s="20" t="s">
        <v>10</v>
      </c>
      <c r="B23" s="3">
        <v>0</v>
      </c>
      <c r="C23" s="3">
        <v>0</v>
      </c>
      <c r="D23" s="3">
        <v>0</v>
      </c>
      <c r="E23" s="3">
        <v>0</v>
      </c>
      <c r="F23" s="14">
        <f t="shared" si="4"/>
        <v>0</v>
      </c>
      <c r="G23" s="13"/>
      <c r="H23" s="3">
        <v>49</v>
      </c>
      <c r="I23" s="4">
        <v>1313</v>
      </c>
      <c r="J23" s="14">
        <v>42</v>
      </c>
      <c r="K23" s="14">
        <v>4</v>
      </c>
      <c r="L23" s="14">
        <f t="shared" si="5"/>
        <v>46</v>
      </c>
    </row>
    <row r="24" spans="1:14" x14ac:dyDescent="0.3">
      <c r="A24" s="19" t="s">
        <v>15</v>
      </c>
      <c r="B24" s="3">
        <v>0</v>
      </c>
      <c r="C24" s="3">
        <v>0</v>
      </c>
      <c r="D24" s="3">
        <v>0</v>
      </c>
      <c r="E24" s="3">
        <v>0</v>
      </c>
      <c r="F24" s="14">
        <f t="shared" si="4"/>
        <v>0</v>
      </c>
      <c r="G24" s="13"/>
      <c r="H24" s="3">
        <v>56</v>
      </c>
      <c r="I24" s="4">
        <v>1701</v>
      </c>
      <c r="J24" s="14">
        <v>48</v>
      </c>
      <c r="K24" s="14">
        <v>8</v>
      </c>
      <c r="L24" s="14">
        <f t="shared" si="5"/>
        <v>56</v>
      </c>
      <c r="N24" s="4" t="s">
        <v>52</v>
      </c>
    </row>
    <row r="25" spans="1:14" x14ac:dyDescent="0.3">
      <c r="A25" s="19" t="s">
        <v>12</v>
      </c>
      <c r="B25" s="3">
        <v>0</v>
      </c>
      <c r="C25" s="3">
        <v>0</v>
      </c>
      <c r="D25" s="3">
        <v>0</v>
      </c>
      <c r="E25" s="3">
        <v>0</v>
      </c>
      <c r="F25" s="14">
        <f t="shared" si="4"/>
        <v>0</v>
      </c>
      <c r="G25" s="13"/>
      <c r="H25" s="3">
        <v>37</v>
      </c>
      <c r="I25" s="4">
        <v>971</v>
      </c>
      <c r="J25" s="14">
        <v>37</v>
      </c>
      <c r="K25" s="22">
        <v>0</v>
      </c>
      <c r="L25" s="14">
        <f t="shared" si="5"/>
        <v>37</v>
      </c>
      <c r="N25" s="4" t="s">
        <v>52</v>
      </c>
    </row>
    <row r="26" spans="1:14" x14ac:dyDescent="0.3">
      <c r="A26" s="19" t="s">
        <v>13</v>
      </c>
      <c r="B26" s="3">
        <v>0</v>
      </c>
      <c r="C26" s="3">
        <v>0</v>
      </c>
      <c r="D26" s="3">
        <v>0</v>
      </c>
      <c r="E26" s="3">
        <v>0</v>
      </c>
      <c r="F26" s="14">
        <f t="shared" si="4"/>
        <v>0</v>
      </c>
      <c r="G26" s="13"/>
      <c r="H26" s="3">
        <v>173</v>
      </c>
      <c r="I26" s="4">
        <v>5398</v>
      </c>
      <c r="J26" s="14">
        <v>161</v>
      </c>
      <c r="K26" s="14">
        <v>15</v>
      </c>
      <c r="L26" s="14">
        <f t="shared" si="5"/>
        <v>176</v>
      </c>
      <c r="M26" s="4" t="s">
        <v>52</v>
      </c>
    </row>
    <row r="27" spans="1:14" x14ac:dyDescent="0.3">
      <c r="A27" s="19" t="s">
        <v>18</v>
      </c>
      <c r="B27" s="3">
        <v>0</v>
      </c>
      <c r="C27" s="3">
        <v>0</v>
      </c>
      <c r="D27" s="3">
        <v>0</v>
      </c>
      <c r="E27" s="3">
        <v>0</v>
      </c>
      <c r="F27" s="14">
        <f t="shared" si="4"/>
        <v>0</v>
      </c>
      <c r="G27" s="13"/>
      <c r="H27" s="3">
        <v>150</v>
      </c>
      <c r="I27" s="4">
        <v>15038</v>
      </c>
      <c r="J27" s="3">
        <v>146</v>
      </c>
      <c r="K27" s="3">
        <v>4</v>
      </c>
      <c r="L27" s="14">
        <f t="shared" si="5"/>
        <v>150</v>
      </c>
    </row>
    <row r="28" spans="1:14" x14ac:dyDescent="0.3">
      <c r="A28" s="19" t="s">
        <v>9</v>
      </c>
      <c r="B28" s="14">
        <f t="shared" ref="B28:F28" si="6">+B20+B21+B22+B23+B24+B25+B26+B27</f>
        <v>14</v>
      </c>
      <c r="C28" s="14">
        <f t="shared" si="6"/>
        <v>1860</v>
      </c>
      <c r="D28" s="14">
        <f t="shared" si="6"/>
        <v>14</v>
      </c>
      <c r="E28" s="14">
        <v>0</v>
      </c>
      <c r="F28" s="14">
        <f t="shared" si="6"/>
        <v>14</v>
      </c>
      <c r="G28" s="13"/>
      <c r="H28" s="14">
        <f>SUM(H20:H27)</f>
        <v>800</v>
      </c>
      <c r="I28" s="23">
        <f>SUM(I20:I27)</f>
        <v>36710</v>
      </c>
      <c r="J28" s="14">
        <f t="shared" ref="J28:L28" si="7">SUM(J20:J27)</f>
        <v>746</v>
      </c>
      <c r="K28" s="14">
        <f t="shared" si="7"/>
        <v>54</v>
      </c>
      <c r="L28" s="14">
        <f t="shared" si="7"/>
        <v>800</v>
      </c>
    </row>
    <row r="29" spans="1:14" x14ac:dyDescent="0.3">
      <c r="A29" s="13"/>
      <c r="B29" s="13"/>
      <c r="C29" s="14"/>
      <c r="D29" s="13"/>
      <c r="E29" s="13"/>
      <c r="F29" s="13"/>
      <c r="G29" s="13"/>
      <c r="H29" s="13"/>
      <c r="I29" s="13"/>
      <c r="J29" s="14"/>
      <c r="K29" s="13"/>
      <c r="L29" s="13"/>
    </row>
    <row r="30" spans="1:14" x14ac:dyDescent="0.3">
      <c r="A30" s="13" t="s">
        <v>96</v>
      </c>
      <c r="B30" s="13"/>
      <c r="C30" s="14"/>
      <c r="D30" s="13"/>
      <c r="E30" s="13"/>
      <c r="F30" s="13"/>
      <c r="G30" s="13"/>
      <c r="H30" s="13"/>
      <c r="I30" s="13"/>
      <c r="J30" s="14"/>
      <c r="K30" s="13"/>
      <c r="L30" s="13"/>
    </row>
    <row r="31" spans="1:14" ht="15.6" x14ac:dyDescent="0.3">
      <c r="A31" s="24"/>
      <c r="B31" s="24"/>
      <c r="C31" s="14" t="s">
        <v>52</v>
      </c>
      <c r="D31" s="24"/>
      <c r="E31" s="24"/>
      <c r="F31" s="24"/>
      <c r="G31" s="24"/>
      <c r="H31" s="24"/>
      <c r="I31" s="24"/>
      <c r="J31" s="25"/>
      <c r="K31" s="24"/>
      <c r="L31" s="24"/>
    </row>
    <row r="32" spans="1:14" ht="15.6" x14ac:dyDescent="0.3">
      <c r="A32" s="24" t="s">
        <v>97</v>
      </c>
      <c r="B32" s="24"/>
      <c r="C32" s="24"/>
      <c r="D32" s="24"/>
      <c r="E32" s="24"/>
      <c r="F32" s="24"/>
      <c r="G32" s="24" t="s">
        <v>52</v>
      </c>
      <c r="H32" s="24" t="s">
        <v>52</v>
      </c>
      <c r="I32" s="24"/>
      <c r="J32" s="25"/>
      <c r="K32" s="24"/>
      <c r="L32" s="24"/>
    </row>
    <row r="33" spans="1:12" ht="15.6" x14ac:dyDescent="0.3">
      <c r="A33" s="24" t="s">
        <v>98</v>
      </c>
      <c r="B33" s="24"/>
      <c r="C33" s="24"/>
      <c r="D33" s="24" t="s">
        <v>52</v>
      </c>
      <c r="E33" s="24"/>
      <c r="F33" s="24" t="s">
        <v>52</v>
      </c>
      <c r="G33" s="24" t="s">
        <v>52</v>
      </c>
      <c r="H33" s="24"/>
      <c r="I33" s="24"/>
      <c r="J33" s="25"/>
      <c r="K33" s="24"/>
      <c r="L33" s="24"/>
    </row>
    <row r="34" spans="1:12" ht="15.6" x14ac:dyDescent="0.3">
      <c r="A34" s="24"/>
      <c r="B34" s="24"/>
      <c r="C34" s="24"/>
      <c r="D34" s="24"/>
      <c r="E34" s="24"/>
      <c r="F34" s="24" t="s">
        <v>52</v>
      </c>
      <c r="G34" s="24"/>
      <c r="H34" s="24"/>
      <c r="I34" s="24"/>
      <c r="J34" s="25"/>
      <c r="K34" s="24" t="s">
        <v>52</v>
      </c>
      <c r="L34" s="24"/>
    </row>
    <row r="35" spans="1:12" ht="15.6" x14ac:dyDescent="0.3">
      <c r="D35" s="25"/>
    </row>
    <row r="36" spans="1:12" ht="15.6" x14ac:dyDescent="0.3">
      <c r="D36" s="25"/>
    </row>
    <row r="37" spans="1:12" ht="15.6" x14ac:dyDescent="0.3">
      <c r="D37" s="25"/>
    </row>
    <row r="38" spans="1:12" ht="15.6" x14ac:dyDescent="0.3">
      <c r="D38" s="25"/>
    </row>
    <row r="39" spans="1:12" ht="15.6" x14ac:dyDescent="0.3">
      <c r="D39" s="25"/>
    </row>
    <row r="40" spans="1:12" ht="15.6" x14ac:dyDescent="0.3">
      <c r="D40" s="25"/>
    </row>
    <row r="41" spans="1:12" ht="15.6" x14ac:dyDescent="0.3">
      <c r="D41" s="25"/>
    </row>
    <row r="42" spans="1:12" ht="15.6" x14ac:dyDescent="0.3">
      <c r="D42" s="25"/>
    </row>
    <row r="43" spans="1:12" ht="15.6" x14ac:dyDescent="0.3">
      <c r="D43" s="25"/>
    </row>
  </sheetData>
  <mergeCells count="11">
    <mergeCell ref="A18:C18"/>
    <mergeCell ref="D18:F18"/>
    <mergeCell ref="H18:I18"/>
    <mergeCell ref="J18:L18"/>
    <mergeCell ref="A1:L1"/>
    <mergeCell ref="A2:L2"/>
    <mergeCell ref="A3:L3"/>
    <mergeCell ref="A5:D5"/>
    <mergeCell ref="E5:G5"/>
    <mergeCell ref="H5:I5"/>
    <mergeCell ref="J5:L5"/>
  </mergeCells>
  <pageMargins left="0.7" right="0.7" top="0.75" bottom="0.75" header="0.3" footer="0.3"/>
  <pageSetup scale="60" orientation="landscape" r:id="rId1"/>
  <ignoredErrors>
    <ignoredError sqref="G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1D90-B835-4768-AA60-1D15E53BE01F}">
  <sheetPr>
    <pageSetUpPr fitToPage="1"/>
  </sheetPr>
  <dimension ref="A1:N139"/>
  <sheetViews>
    <sheetView topLeftCell="A145" workbookViewId="0">
      <selection activeCell="F157" sqref="F157"/>
    </sheetView>
  </sheetViews>
  <sheetFormatPr defaultColWidth="8.88671875" defaultRowHeight="14.4" x14ac:dyDescent="0.3"/>
  <cols>
    <col min="1" max="1" width="4.109375" style="4" customWidth="1"/>
    <col min="2" max="2" width="18.21875" style="4" customWidth="1"/>
    <col min="3" max="3" width="13.33203125" style="4" customWidth="1"/>
    <col min="4" max="4" width="12.33203125" style="4" customWidth="1"/>
    <col min="5" max="5" width="15" style="4" customWidth="1"/>
    <col min="6" max="6" width="14.5546875" style="4" customWidth="1"/>
    <col min="7" max="7" width="14.109375" style="4" customWidth="1"/>
    <col min="8" max="8" width="14.88671875" style="4" customWidth="1"/>
    <col min="9" max="10" width="14.5546875" style="4" customWidth="1"/>
    <col min="11" max="11" width="13.6640625" style="4" customWidth="1"/>
    <col min="12" max="13" width="8.88671875" style="4"/>
    <col min="14" max="14" width="10.5546875" style="4" customWidth="1"/>
    <col min="15" max="16384" width="8.88671875" style="4"/>
  </cols>
  <sheetData>
    <row r="1" spans="1:14" ht="18" x14ac:dyDescent="0.35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</row>
    <row r="2" spans="1:14" ht="15.6" x14ac:dyDescent="0.3">
      <c r="A2" s="31" t="s">
        <v>99</v>
      </c>
      <c r="B2" s="31"/>
      <c r="C2" s="31"/>
      <c r="D2" s="31"/>
      <c r="E2" s="31"/>
      <c r="F2" s="31"/>
      <c r="G2" s="31"/>
      <c r="H2" s="31"/>
      <c r="I2" s="31"/>
      <c r="J2" s="31"/>
    </row>
    <row r="3" spans="1:14" ht="15.6" x14ac:dyDescent="0.3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4" ht="17.399999999999999" customHeight="1" x14ac:dyDescent="0.3">
      <c r="A4" s="33" t="s">
        <v>100</v>
      </c>
      <c r="B4" s="33" t="s">
        <v>101</v>
      </c>
      <c r="C4" s="33"/>
      <c r="D4" s="33"/>
      <c r="E4" s="32"/>
      <c r="F4" s="32"/>
      <c r="G4" s="32"/>
      <c r="H4" s="32"/>
      <c r="I4" s="32"/>
      <c r="J4" s="32"/>
    </row>
    <row r="5" spans="1:14" ht="15.6" x14ac:dyDescent="0.3">
      <c r="A5" s="33"/>
      <c r="B5" s="33"/>
      <c r="C5" s="33"/>
      <c r="D5" s="33"/>
      <c r="E5" s="33"/>
      <c r="F5" s="32"/>
      <c r="G5" s="32"/>
      <c r="H5" s="32"/>
      <c r="I5" s="32"/>
      <c r="J5" s="32"/>
    </row>
    <row r="6" spans="1:14" ht="18" x14ac:dyDescent="0.3">
      <c r="A6" s="34" t="s">
        <v>102</v>
      </c>
      <c r="B6" s="34"/>
      <c r="C6" s="34"/>
      <c r="D6" s="34"/>
      <c r="E6" s="34"/>
      <c r="F6" s="34"/>
      <c r="G6" s="34"/>
      <c r="H6" s="34"/>
      <c r="I6" s="34"/>
      <c r="J6" s="34"/>
    </row>
    <row r="7" spans="1:14" ht="29.4" customHeight="1" x14ac:dyDescent="0.3">
      <c r="A7" s="35" t="s">
        <v>24</v>
      </c>
      <c r="B7" s="36" t="s">
        <v>25</v>
      </c>
      <c r="C7" s="36" t="s">
        <v>26</v>
      </c>
      <c r="D7" s="35" t="s">
        <v>103</v>
      </c>
      <c r="E7" s="35"/>
      <c r="F7" s="35"/>
      <c r="G7" s="36" t="s">
        <v>104</v>
      </c>
      <c r="H7" s="36"/>
      <c r="I7" s="36"/>
      <c r="J7" s="36"/>
      <c r="L7" s="33"/>
      <c r="N7" s="37"/>
    </row>
    <row r="8" spans="1:14" ht="43.8" customHeight="1" x14ac:dyDescent="0.3">
      <c r="A8" s="35"/>
      <c r="B8" s="36"/>
      <c r="C8" s="36"/>
      <c r="D8" s="38" t="s">
        <v>281</v>
      </c>
      <c r="E8" s="39" t="s">
        <v>282</v>
      </c>
      <c r="F8" s="40" t="s">
        <v>27</v>
      </c>
      <c r="G8" s="38" t="s">
        <v>281</v>
      </c>
      <c r="H8" s="39" t="s">
        <v>283</v>
      </c>
      <c r="I8" s="40" t="s">
        <v>27</v>
      </c>
      <c r="J8" s="38" t="s">
        <v>105</v>
      </c>
      <c r="K8" s="33"/>
      <c r="L8" s="40"/>
    </row>
    <row r="9" spans="1:14" ht="18" x14ac:dyDescent="0.35">
      <c r="A9" s="3">
        <v>1</v>
      </c>
      <c r="B9" s="41" t="s">
        <v>15</v>
      </c>
      <c r="C9" s="42">
        <v>149637</v>
      </c>
      <c r="D9" s="26">
        <v>43840</v>
      </c>
      <c r="E9" s="26">
        <v>39701</v>
      </c>
      <c r="F9" s="26">
        <f>D9+E9</f>
        <v>83541</v>
      </c>
      <c r="G9" s="26">
        <v>20744</v>
      </c>
      <c r="H9" s="27">
        <v>43374</v>
      </c>
      <c r="I9" s="27">
        <f>H9+G9</f>
        <v>64118</v>
      </c>
      <c r="J9" s="43">
        <f>I9/F9</f>
        <v>0.76750338157311981</v>
      </c>
      <c r="K9" s="44"/>
    </row>
    <row r="10" spans="1:14" ht="18" x14ac:dyDescent="0.35">
      <c r="A10" s="3">
        <v>2</v>
      </c>
      <c r="B10" s="41" t="s">
        <v>31</v>
      </c>
      <c r="C10" s="42">
        <v>105588.33</v>
      </c>
      <c r="D10" s="26">
        <v>7173</v>
      </c>
      <c r="E10" s="26">
        <v>28702</v>
      </c>
      <c r="F10" s="26">
        <f t="shared" ref="F10:F19" si="0">D10+E10</f>
        <v>35875</v>
      </c>
      <c r="G10" s="26">
        <v>2510.5500000000002</v>
      </c>
      <c r="H10" s="27">
        <v>28418.52</v>
      </c>
      <c r="I10" s="27">
        <f t="shared" ref="I10:I18" si="1">H10+G10</f>
        <v>30929.07</v>
      </c>
      <c r="J10" s="43">
        <f t="shared" ref="J10:J19" si="2">I10/F10</f>
        <v>0.86213435540069683</v>
      </c>
      <c r="N10" s="4" t="s">
        <v>52</v>
      </c>
    </row>
    <row r="11" spans="1:14" ht="18" x14ac:dyDescent="0.35">
      <c r="A11" s="45">
        <v>3</v>
      </c>
      <c r="B11" s="41" t="s">
        <v>10</v>
      </c>
      <c r="C11" s="42">
        <v>44265.35</v>
      </c>
      <c r="D11" s="28">
        <v>1927</v>
      </c>
      <c r="E11" s="28">
        <v>6721</v>
      </c>
      <c r="F11" s="26">
        <f t="shared" si="0"/>
        <v>8648</v>
      </c>
      <c r="G11" s="26">
        <v>578.1</v>
      </c>
      <c r="H11" s="27">
        <v>6666.9</v>
      </c>
      <c r="I11" s="27">
        <f t="shared" si="1"/>
        <v>7245</v>
      </c>
      <c r="J11" s="43">
        <f t="shared" si="2"/>
        <v>0.83776595744680848</v>
      </c>
    </row>
    <row r="12" spans="1:14" ht="36" x14ac:dyDescent="0.35">
      <c r="A12" s="45"/>
      <c r="B12" s="46" t="s">
        <v>279</v>
      </c>
      <c r="C12" s="42">
        <v>6714</v>
      </c>
      <c r="D12" s="28">
        <v>6155</v>
      </c>
      <c r="E12" s="28">
        <v>0</v>
      </c>
      <c r="F12" s="47">
        <f t="shared" si="0"/>
        <v>6155</v>
      </c>
      <c r="G12" s="28">
        <v>3787.69</v>
      </c>
      <c r="H12" s="48">
        <v>0</v>
      </c>
      <c r="I12" s="29">
        <f t="shared" si="1"/>
        <v>3787.69</v>
      </c>
      <c r="J12" s="49">
        <f t="shared" si="2"/>
        <v>0.61538424045491469</v>
      </c>
    </row>
    <row r="13" spans="1:14" ht="18" x14ac:dyDescent="0.35">
      <c r="A13" s="3">
        <v>4</v>
      </c>
      <c r="B13" s="41" t="s">
        <v>17</v>
      </c>
      <c r="C13" s="42">
        <v>106540.9</v>
      </c>
      <c r="D13" s="26">
        <v>7644</v>
      </c>
      <c r="E13" s="26">
        <v>27877</v>
      </c>
      <c r="F13" s="26">
        <f t="shared" si="0"/>
        <v>35521</v>
      </c>
      <c r="G13" s="28">
        <v>2675.4</v>
      </c>
      <c r="H13" s="48">
        <v>20752.46</v>
      </c>
      <c r="I13" s="27">
        <f t="shared" si="1"/>
        <v>23427.86</v>
      </c>
      <c r="J13" s="43">
        <f t="shared" si="2"/>
        <v>0.65954956223079308</v>
      </c>
    </row>
    <row r="14" spans="1:14" ht="18" x14ac:dyDescent="0.35">
      <c r="A14" s="3">
        <v>5</v>
      </c>
      <c r="B14" s="41" t="s">
        <v>11</v>
      </c>
      <c r="C14" s="42">
        <v>193414.16</v>
      </c>
      <c r="D14" s="9">
        <v>44978</v>
      </c>
      <c r="E14" s="9">
        <v>34143</v>
      </c>
      <c r="F14" s="26">
        <f t="shared" si="0"/>
        <v>79121</v>
      </c>
      <c r="G14" s="9">
        <v>17991.2</v>
      </c>
      <c r="H14" s="50">
        <v>40608.800000000003</v>
      </c>
      <c r="I14" s="27">
        <f t="shared" si="1"/>
        <v>58600</v>
      </c>
      <c r="J14" s="43">
        <f t="shared" si="2"/>
        <v>0.74063775735898185</v>
      </c>
    </row>
    <row r="15" spans="1:14" ht="18" x14ac:dyDescent="0.35">
      <c r="A15" s="3">
        <v>6</v>
      </c>
      <c r="B15" s="41" t="s">
        <v>18</v>
      </c>
      <c r="C15" s="42">
        <v>560941</v>
      </c>
      <c r="D15" s="51">
        <v>14673</v>
      </c>
      <c r="E15" s="51">
        <v>181560</v>
      </c>
      <c r="F15" s="26">
        <f t="shared" si="0"/>
        <v>196233</v>
      </c>
      <c r="G15" s="26">
        <v>14034</v>
      </c>
      <c r="H15" s="27">
        <v>118163.74</v>
      </c>
      <c r="I15" s="27">
        <f t="shared" si="1"/>
        <v>132197.74</v>
      </c>
      <c r="J15" s="43">
        <f t="shared" si="2"/>
        <v>0.67367741409446924</v>
      </c>
    </row>
    <row r="16" spans="1:14" ht="18" x14ac:dyDescent="0.35">
      <c r="A16" s="45">
        <v>7</v>
      </c>
      <c r="B16" s="41" t="s">
        <v>12</v>
      </c>
      <c r="C16" s="42">
        <v>170022</v>
      </c>
      <c r="D16" s="28">
        <v>39997</v>
      </c>
      <c r="E16" s="28">
        <v>20003</v>
      </c>
      <c r="F16" s="26">
        <f t="shared" si="0"/>
        <v>60000</v>
      </c>
      <c r="G16" s="26">
        <v>3650</v>
      </c>
      <c r="H16" s="52">
        <v>4000</v>
      </c>
      <c r="I16" s="27">
        <f t="shared" si="1"/>
        <v>7650</v>
      </c>
      <c r="J16" s="43">
        <f t="shared" si="2"/>
        <v>0.1275</v>
      </c>
    </row>
    <row r="17" spans="1:11" ht="36.6" customHeight="1" x14ac:dyDescent="0.35">
      <c r="A17" s="45"/>
      <c r="B17" s="46" t="s">
        <v>280</v>
      </c>
      <c r="C17" s="42">
        <v>32450</v>
      </c>
      <c r="D17" s="47">
        <v>32450</v>
      </c>
      <c r="F17" s="47">
        <f t="shared" si="0"/>
        <v>32450</v>
      </c>
      <c r="G17" s="47">
        <v>30000</v>
      </c>
      <c r="H17" s="29"/>
      <c r="I17" s="29">
        <f t="shared" si="1"/>
        <v>30000</v>
      </c>
      <c r="J17" s="49">
        <f t="shared" si="2"/>
        <v>0.92449922958397535</v>
      </c>
    </row>
    <row r="18" spans="1:11" ht="18" x14ac:dyDescent="0.35">
      <c r="A18" s="3">
        <v>8</v>
      </c>
      <c r="B18" s="41" t="s">
        <v>13</v>
      </c>
      <c r="C18" s="42">
        <v>248486</v>
      </c>
      <c r="D18" s="9">
        <v>44635.199999999997</v>
      </c>
      <c r="E18" s="26">
        <v>89126.8</v>
      </c>
      <c r="F18" s="26">
        <f t="shared" si="0"/>
        <v>133762</v>
      </c>
      <c r="G18" s="26">
        <v>21267.8</v>
      </c>
      <c r="H18" s="27">
        <v>65544.320000000007</v>
      </c>
      <c r="I18" s="27">
        <f t="shared" si="1"/>
        <v>86812.12000000001</v>
      </c>
      <c r="J18" s="43">
        <f t="shared" si="2"/>
        <v>0.64900435101149812</v>
      </c>
    </row>
    <row r="19" spans="1:11" ht="18" x14ac:dyDescent="0.35">
      <c r="A19" s="30" t="s">
        <v>32</v>
      </c>
      <c r="B19" s="30"/>
      <c r="C19" s="53">
        <f t="shared" ref="C19:I19" si="3">SUM(C9:C18)</f>
        <v>1618058.74</v>
      </c>
      <c r="D19" s="54">
        <f t="shared" si="3"/>
        <v>243472.2</v>
      </c>
      <c r="E19" s="54">
        <f t="shared" si="3"/>
        <v>427833.8</v>
      </c>
      <c r="F19" s="55">
        <f t="shared" si="0"/>
        <v>671306</v>
      </c>
      <c r="G19" s="56">
        <f t="shared" si="3"/>
        <v>117238.74</v>
      </c>
      <c r="H19" s="57">
        <f t="shared" si="3"/>
        <v>327528.74</v>
      </c>
      <c r="I19" s="57">
        <f t="shared" si="3"/>
        <v>444767.48</v>
      </c>
      <c r="J19" s="57">
        <f t="shared" si="2"/>
        <v>0.6625405999648446</v>
      </c>
    </row>
    <row r="21" spans="1:11" x14ac:dyDescent="0.3">
      <c r="A21" s="4" t="s">
        <v>106</v>
      </c>
    </row>
    <row r="22" spans="1:11" x14ac:dyDescent="0.3">
      <c r="A22" s="4" t="s">
        <v>107</v>
      </c>
    </row>
    <row r="24" spans="1:11" x14ac:dyDescent="0.3">
      <c r="A24" s="4" t="s">
        <v>108</v>
      </c>
      <c r="B24" s="4" t="s">
        <v>109</v>
      </c>
    </row>
    <row r="26" spans="1:11" ht="14.4" customHeight="1" x14ac:dyDescent="0.3">
      <c r="A26" s="35" t="s">
        <v>24</v>
      </c>
      <c r="B26" s="36" t="s">
        <v>25</v>
      </c>
      <c r="C26" s="36" t="s">
        <v>110</v>
      </c>
      <c r="D26" s="36"/>
      <c r="E26" s="36"/>
      <c r="F26" s="36"/>
      <c r="G26" s="36"/>
      <c r="H26" s="36"/>
      <c r="I26" s="36"/>
      <c r="J26" s="36"/>
      <c r="K26" s="36"/>
    </row>
    <row r="27" spans="1:11" ht="14.4" customHeight="1" x14ac:dyDescent="0.3">
      <c r="A27" s="35"/>
      <c r="B27" s="36"/>
      <c r="C27" s="45" t="s">
        <v>111</v>
      </c>
      <c r="D27" s="45"/>
      <c r="E27" s="45" t="s">
        <v>112</v>
      </c>
      <c r="F27" s="45"/>
      <c r="G27" s="45" t="s">
        <v>113</v>
      </c>
      <c r="H27" s="45"/>
      <c r="I27" s="45" t="s">
        <v>114</v>
      </c>
      <c r="J27" s="45"/>
      <c r="K27" s="58" t="s">
        <v>28</v>
      </c>
    </row>
    <row r="28" spans="1:11" ht="15" customHeight="1" x14ac:dyDescent="0.3">
      <c r="A28" s="35"/>
      <c r="B28" s="36"/>
      <c r="C28" s="59" t="s">
        <v>29</v>
      </c>
      <c r="D28" s="59" t="s">
        <v>30</v>
      </c>
      <c r="E28" s="59" t="s">
        <v>29</v>
      </c>
      <c r="F28" s="59" t="s">
        <v>30</v>
      </c>
      <c r="G28" s="59" t="s">
        <v>29</v>
      </c>
      <c r="H28" s="59" t="s">
        <v>30</v>
      </c>
      <c r="I28" s="59" t="s">
        <v>29</v>
      </c>
      <c r="J28" s="59" t="s">
        <v>30</v>
      </c>
      <c r="K28" s="58"/>
    </row>
    <row r="29" spans="1:11" ht="18" x14ac:dyDescent="0.35">
      <c r="A29" s="3">
        <v>1</v>
      </c>
      <c r="B29" s="33" t="s">
        <v>15</v>
      </c>
      <c r="C29" s="43">
        <v>25</v>
      </c>
      <c r="D29" s="43">
        <v>75</v>
      </c>
      <c r="E29" s="43">
        <v>500</v>
      </c>
      <c r="F29" s="43">
        <v>200</v>
      </c>
      <c r="G29" s="43">
        <v>7243</v>
      </c>
      <c r="H29" s="43">
        <v>13085</v>
      </c>
      <c r="I29" s="60">
        <v>5214</v>
      </c>
      <c r="J29" s="60">
        <v>10918</v>
      </c>
      <c r="K29" s="57">
        <f>C29+D29+E29+F29+G29+H29+I29+J29</f>
        <v>37260</v>
      </c>
    </row>
    <row r="30" spans="1:11" ht="18" x14ac:dyDescent="0.35">
      <c r="A30" s="3">
        <v>2</v>
      </c>
      <c r="B30" s="33" t="s">
        <v>31</v>
      </c>
      <c r="C30" s="61">
        <v>15.52</v>
      </c>
      <c r="D30" s="61">
        <v>126.66</v>
      </c>
      <c r="E30" s="61">
        <v>379</v>
      </c>
      <c r="F30" s="61">
        <v>5600.22</v>
      </c>
      <c r="G30" s="43">
        <v>5.46</v>
      </c>
      <c r="H30" s="43">
        <v>1454.14</v>
      </c>
      <c r="I30" s="43">
        <v>92.05</v>
      </c>
      <c r="J30" s="43">
        <v>2264.85</v>
      </c>
      <c r="K30" s="57">
        <f t="shared" ref="K30:K38" si="4">C30+D30+E30+F30+G30+H30+I30+J30</f>
        <v>9937.9000000000015</v>
      </c>
    </row>
    <row r="31" spans="1:11" ht="18" x14ac:dyDescent="0.35">
      <c r="A31" s="45">
        <v>3</v>
      </c>
      <c r="B31" s="33" t="s">
        <v>10</v>
      </c>
      <c r="C31" s="61">
        <v>7.2</v>
      </c>
      <c r="D31" s="61">
        <v>30</v>
      </c>
      <c r="E31" s="61">
        <v>136.81</v>
      </c>
      <c r="F31" s="61">
        <v>350.28</v>
      </c>
      <c r="G31" s="43">
        <v>190</v>
      </c>
      <c r="H31" s="43">
        <v>421.08</v>
      </c>
      <c r="I31" s="43">
        <v>229.22</v>
      </c>
      <c r="J31" s="43">
        <v>1298.9000000000001</v>
      </c>
      <c r="K31" s="57">
        <f t="shared" si="4"/>
        <v>2663.49</v>
      </c>
    </row>
    <row r="32" spans="1:11" ht="31.2" x14ac:dyDescent="0.3">
      <c r="A32" s="45"/>
      <c r="B32" s="62" t="s">
        <v>279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</row>
    <row r="33" spans="1:11" ht="18" x14ac:dyDescent="0.35">
      <c r="A33" s="3">
        <v>4</v>
      </c>
      <c r="B33" s="33" t="s">
        <v>17</v>
      </c>
      <c r="C33" s="61">
        <v>22</v>
      </c>
      <c r="D33" s="61">
        <v>51</v>
      </c>
      <c r="E33" s="61">
        <v>156</v>
      </c>
      <c r="F33" s="61">
        <v>1500</v>
      </c>
      <c r="G33" s="43">
        <v>170.1</v>
      </c>
      <c r="H33" s="43">
        <v>4570.8</v>
      </c>
      <c r="I33" s="43">
        <v>390</v>
      </c>
      <c r="J33" s="43">
        <v>6911.67</v>
      </c>
      <c r="K33" s="57">
        <f t="shared" si="4"/>
        <v>13771.57</v>
      </c>
    </row>
    <row r="34" spans="1:11" ht="18" x14ac:dyDescent="0.35">
      <c r="A34" s="3">
        <v>5</v>
      </c>
      <c r="B34" s="33" t="s">
        <v>11</v>
      </c>
      <c r="C34" s="61">
        <v>0</v>
      </c>
      <c r="D34" s="61">
        <v>0</v>
      </c>
      <c r="E34" s="61">
        <v>142.22999999999999</v>
      </c>
      <c r="F34" s="61">
        <v>874.85</v>
      </c>
      <c r="G34" s="43">
        <v>440.9</v>
      </c>
      <c r="H34" s="43">
        <v>2759.79</v>
      </c>
      <c r="I34" s="43">
        <v>620.71</v>
      </c>
      <c r="J34" s="43">
        <v>3517.35</v>
      </c>
      <c r="K34" s="57">
        <f t="shared" si="4"/>
        <v>8355.83</v>
      </c>
    </row>
    <row r="35" spans="1:11" ht="18" x14ac:dyDescent="0.35">
      <c r="A35" s="3">
        <v>6</v>
      </c>
      <c r="B35" s="33" t="s">
        <v>18</v>
      </c>
      <c r="C35" s="43">
        <v>0</v>
      </c>
      <c r="D35" s="43">
        <v>0</v>
      </c>
      <c r="E35" s="61">
        <v>100</v>
      </c>
      <c r="F35" s="43">
        <v>136.44</v>
      </c>
      <c r="G35" s="43">
        <v>4000</v>
      </c>
      <c r="H35" s="43">
        <v>12000</v>
      </c>
      <c r="I35" s="43">
        <v>8600</v>
      </c>
      <c r="J35" s="43">
        <v>23557</v>
      </c>
      <c r="K35" s="57">
        <f t="shared" si="4"/>
        <v>48393.440000000002</v>
      </c>
    </row>
    <row r="36" spans="1:11" ht="18" x14ac:dyDescent="0.35">
      <c r="A36" s="45">
        <v>7</v>
      </c>
      <c r="B36" s="33" t="s">
        <v>12</v>
      </c>
      <c r="C36" s="43">
        <v>175</v>
      </c>
      <c r="D36" s="43">
        <v>350</v>
      </c>
      <c r="E36" s="43">
        <v>954</v>
      </c>
      <c r="F36" s="43">
        <v>1900</v>
      </c>
      <c r="G36" s="43">
        <v>1150</v>
      </c>
      <c r="H36" s="43">
        <v>2464</v>
      </c>
      <c r="I36" s="43">
        <v>628</v>
      </c>
      <c r="J36" s="43">
        <v>2986</v>
      </c>
      <c r="K36" s="57">
        <f t="shared" si="4"/>
        <v>10607</v>
      </c>
    </row>
    <row r="37" spans="1:11" ht="31.2" x14ac:dyDescent="0.3">
      <c r="A37" s="45"/>
      <c r="B37" s="62" t="s">
        <v>280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</row>
    <row r="38" spans="1:11" ht="18" x14ac:dyDescent="0.35">
      <c r="A38" s="3">
        <v>8</v>
      </c>
      <c r="B38" s="33" t="s">
        <v>13</v>
      </c>
      <c r="C38" s="43">
        <v>0</v>
      </c>
      <c r="D38" s="43">
        <v>0</v>
      </c>
      <c r="E38" s="43">
        <v>652</v>
      </c>
      <c r="F38" s="43">
        <v>1022.13</v>
      </c>
      <c r="G38" s="43">
        <v>3060.07</v>
      </c>
      <c r="H38" s="43">
        <v>8179</v>
      </c>
      <c r="I38" s="43">
        <v>5000</v>
      </c>
      <c r="J38" s="43">
        <v>15484</v>
      </c>
      <c r="K38" s="57">
        <f t="shared" si="4"/>
        <v>33397.199999999997</v>
      </c>
    </row>
    <row r="39" spans="1:11" ht="18" x14ac:dyDescent="0.35">
      <c r="A39" s="30" t="s">
        <v>32</v>
      </c>
      <c r="B39" s="30"/>
      <c r="C39" s="57">
        <f t="shared" ref="C39:H39" si="5">SUM(C29:C38)</f>
        <v>244.72</v>
      </c>
      <c r="D39" s="57">
        <f t="shared" si="5"/>
        <v>632.66</v>
      </c>
      <c r="E39" s="57">
        <f t="shared" si="5"/>
        <v>3020.04</v>
      </c>
      <c r="F39" s="57">
        <f t="shared" si="5"/>
        <v>11583.92</v>
      </c>
      <c r="G39" s="57">
        <f t="shared" si="5"/>
        <v>16259.529999999999</v>
      </c>
      <c r="H39" s="57">
        <f t="shared" si="5"/>
        <v>44933.81</v>
      </c>
      <c r="I39" s="57">
        <f>SUM(I29:I38)</f>
        <v>20773.98</v>
      </c>
      <c r="J39" s="57">
        <f>SUM(J29:J38)</f>
        <v>66937.76999999999</v>
      </c>
      <c r="K39" s="43">
        <f>C39+D39+E39+F39+G39+H39+I39+J39</f>
        <v>164386.43</v>
      </c>
    </row>
    <row r="40" spans="1:11" ht="15.6" x14ac:dyDescent="0.3">
      <c r="A40" s="4" t="s">
        <v>106</v>
      </c>
      <c r="C40" s="64"/>
    </row>
    <row r="41" spans="1:11" ht="15.6" x14ac:dyDescent="0.3">
      <c r="A41" s="4" t="s">
        <v>107</v>
      </c>
      <c r="C41" s="64"/>
    </row>
    <row r="42" spans="1:11" ht="15.6" x14ac:dyDescent="0.3">
      <c r="C42" s="64"/>
    </row>
    <row r="43" spans="1:11" ht="15.6" x14ac:dyDescent="0.3">
      <c r="A43" s="39" t="s">
        <v>115</v>
      </c>
      <c r="B43" s="65" t="s">
        <v>116</v>
      </c>
      <c r="C43" s="64"/>
    </row>
    <row r="44" spans="1:11" ht="15.6" x14ac:dyDescent="0.3">
      <c r="A44" s="65"/>
    </row>
    <row r="45" spans="1:11" ht="15.6" x14ac:dyDescent="0.3">
      <c r="A45" s="40">
        <v>1</v>
      </c>
      <c r="B45" s="4" t="s">
        <v>117</v>
      </c>
      <c r="C45" s="4">
        <v>68</v>
      </c>
    </row>
    <row r="46" spans="1:11" ht="15.6" x14ac:dyDescent="0.3">
      <c r="A46" s="40">
        <v>2</v>
      </c>
      <c r="B46" s="4" t="s">
        <v>118</v>
      </c>
      <c r="C46" s="4">
        <v>260</v>
      </c>
    </row>
    <row r="47" spans="1:11" ht="15.6" x14ac:dyDescent="0.3">
      <c r="A47" s="40">
        <v>3</v>
      </c>
      <c r="B47" s="4" t="s">
        <v>119</v>
      </c>
      <c r="C47" s="4">
        <v>119</v>
      </c>
    </row>
    <row r="48" spans="1:11" ht="15.6" x14ac:dyDescent="0.3">
      <c r="A48" s="40">
        <v>4</v>
      </c>
      <c r="B48" s="4" t="s">
        <v>120</v>
      </c>
      <c r="C48" s="4">
        <v>280</v>
      </c>
    </row>
    <row r="49" spans="1:8" ht="15.6" x14ac:dyDescent="0.3">
      <c r="A49" s="40">
        <v>5</v>
      </c>
      <c r="B49" s="4" t="s">
        <v>121</v>
      </c>
      <c r="C49" s="4">
        <v>290</v>
      </c>
    </row>
    <row r="50" spans="1:8" ht="15.6" x14ac:dyDescent="0.3">
      <c r="A50" s="40">
        <v>6</v>
      </c>
      <c r="B50" s="4" t="s">
        <v>122</v>
      </c>
      <c r="C50" s="4">
        <v>615</v>
      </c>
    </row>
    <row r="51" spans="1:8" ht="15.6" x14ac:dyDescent="0.3">
      <c r="A51" s="40">
        <v>7</v>
      </c>
      <c r="B51" s="4" t="s">
        <v>123</v>
      </c>
      <c r="C51" s="4">
        <v>385</v>
      </c>
    </row>
    <row r="52" spans="1:8" ht="15.6" x14ac:dyDescent="0.3">
      <c r="A52" s="32">
        <v>8</v>
      </c>
      <c r="B52" s="66" t="s">
        <v>124</v>
      </c>
      <c r="C52" s="64">
        <v>480</v>
      </c>
    </row>
    <row r="53" spans="1:8" ht="15.6" x14ac:dyDescent="0.3">
      <c r="A53" s="67" t="s">
        <v>27</v>
      </c>
      <c r="B53" s="67"/>
      <c r="C53" s="64">
        <f>SUM(C45:C52)</f>
        <v>2497</v>
      </c>
    </row>
    <row r="54" spans="1:8" ht="15.6" x14ac:dyDescent="0.3">
      <c r="A54" s="39"/>
      <c r="B54" s="66"/>
    </row>
    <row r="55" spans="1:8" ht="15.6" x14ac:dyDescent="0.3">
      <c r="A55" s="39" t="s">
        <v>125</v>
      </c>
      <c r="B55" s="65" t="s">
        <v>126</v>
      </c>
      <c r="C55" s="64"/>
    </row>
    <row r="57" spans="1:8" ht="16.2" customHeight="1" x14ac:dyDescent="0.3">
      <c r="A57" s="33" t="s">
        <v>127</v>
      </c>
      <c r="B57" s="62"/>
      <c r="C57" s="62"/>
      <c r="D57" s="62"/>
      <c r="E57" s="62"/>
      <c r="F57" s="62"/>
      <c r="G57" s="62"/>
      <c r="H57" s="62"/>
    </row>
    <row r="58" spans="1:8" ht="26.4" x14ac:dyDescent="0.3">
      <c r="A58" s="68"/>
      <c r="B58" s="18" t="s">
        <v>14</v>
      </c>
      <c r="C58" s="7" t="s">
        <v>128</v>
      </c>
      <c r="D58" s="7" t="s">
        <v>33</v>
      </c>
      <c r="E58" s="7" t="s">
        <v>34</v>
      </c>
      <c r="F58" s="18" t="s">
        <v>1</v>
      </c>
      <c r="G58" s="18" t="s">
        <v>2</v>
      </c>
      <c r="H58" s="7" t="s">
        <v>9</v>
      </c>
    </row>
    <row r="59" spans="1:8" x14ac:dyDescent="0.3">
      <c r="A59" s="69">
        <v>1</v>
      </c>
      <c r="B59" s="20" t="s">
        <v>35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5">
        <f>F59+G59</f>
        <v>0</v>
      </c>
    </row>
    <row r="60" spans="1:8" x14ac:dyDescent="0.3">
      <c r="A60" s="69">
        <v>2</v>
      </c>
      <c r="B60" s="20" t="s">
        <v>16</v>
      </c>
      <c r="C60" s="68">
        <v>2</v>
      </c>
      <c r="D60" s="68">
        <v>0</v>
      </c>
      <c r="E60" s="68">
        <v>0</v>
      </c>
      <c r="F60" s="68">
        <v>2</v>
      </c>
      <c r="G60" s="68">
        <v>0</v>
      </c>
      <c r="H60" s="5">
        <f t="shared" ref="H60:H67" si="6">F60+G60</f>
        <v>2</v>
      </c>
    </row>
    <row r="61" spans="1:8" x14ac:dyDescent="0.3">
      <c r="A61" s="69">
        <v>3</v>
      </c>
      <c r="B61" s="20" t="s">
        <v>10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  <c r="H61" s="5">
        <f t="shared" si="6"/>
        <v>0</v>
      </c>
    </row>
    <row r="62" spans="1:8" x14ac:dyDescent="0.3">
      <c r="A62" s="69">
        <v>4</v>
      </c>
      <c r="B62" s="20" t="s">
        <v>17</v>
      </c>
      <c r="C62" s="5">
        <v>0</v>
      </c>
      <c r="D62" s="68">
        <v>0</v>
      </c>
      <c r="E62" s="68">
        <v>0</v>
      </c>
      <c r="F62" s="5">
        <v>0</v>
      </c>
      <c r="G62" s="68">
        <v>0</v>
      </c>
      <c r="H62" s="5">
        <f t="shared" si="6"/>
        <v>0</v>
      </c>
    </row>
    <row r="63" spans="1:8" x14ac:dyDescent="0.3">
      <c r="A63" s="70">
        <v>5</v>
      </c>
      <c r="B63" s="20" t="s">
        <v>11</v>
      </c>
      <c r="C63" s="71">
        <v>1</v>
      </c>
      <c r="D63" s="68">
        <v>1</v>
      </c>
      <c r="E63" s="68">
        <v>0</v>
      </c>
      <c r="F63" s="5">
        <v>2</v>
      </c>
      <c r="G63" s="68">
        <v>0</v>
      </c>
      <c r="H63" s="5">
        <f t="shared" si="6"/>
        <v>2</v>
      </c>
    </row>
    <row r="64" spans="1:8" x14ac:dyDescent="0.3">
      <c r="A64" s="68">
        <v>6</v>
      </c>
      <c r="B64" s="19" t="s">
        <v>18</v>
      </c>
      <c r="C64" s="68">
        <v>0</v>
      </c>
      <c r="D64" s="68">
        <v>0</v>
      </c>
      <c r="E64" s="68">
        <v>0</v>
      </c>
      <c r="F64" s="68">
        <v>0</v>
      </c>
      <c r="G64" s="68">
        <v>0</v>
      </c>
      <c r="H64" s="5">
        <f t="shared" si="6"/>
        <v>0</v>
      </c>
    </row>
    <row r="65" spans="1:11" x14ac:dyDescent="0.3">
      <c r="A65" s="68">
        <v>7</v>
      </c>
      <c r="B65" s="19" t="s">
        <v>12</v>
      </c>
      <c r="C65" s="68">
        <v>0</v>
      </c>
      <c r="D65" s="68">
        <v>0</v>
      </c>
      <c r="E65" s="68">
        <v>0</v>
      </c>
      <c r="F65" s="68">
        <v>0</v>
      </c>
      <c r="G65" s="68">
        <v>0</v>
      </c>
      <c r="H65" s="5">
        <f t="shared" si="6"/>
        <v>0</v>
      </c>
    </row>
    <row r="66" spans="1:11" x14ac:dyDescent="0.3">
      <c r="A66" s="69">
        <v>8</v>
      </c>
      <c r="B66" s="19" t="s">
        <v>13</v>
      </c>
      <c r="C66" s="68">
        <v>64</v>
      </c>
      <c r="D66" s="68">
        <v>0</v>
      </c>
      <c r="E66" s="68">
        <v>0</v>
      </c>
      <c r="F66" s="68">
        <v>61</v>
      </c>
      <c r="G66" s="68">
        <v>3</v>
      </c>
      <c r="H66" s="5">
        <f t="shared" si="6"/>
        <v>64</v>
      </c>
    </row>
    <row r="67" spans="1:11" ht="17.399999999999999" x14ac:dyDescent="0.3">
      <c r="A67" s="72" t="s">
        <v>9</v>
      </c>
      <c r="B67" s="72"/>
      <c r="C67" s="73">
        <f>SUM(C59:C66)</f>
        <v>67</v>
      </c>
      <c r="D67" s="74">
        <f>SUM(D59:D66)</f>
        <v>1</v>
      </c>
      <c r="E67" s="74">
        <v>0</v>
      </c>
      <c r="F67" s="73">
        <f>SUM(F59:F66)</f>
        <v>65</v>
      </c>
      <c r="G67" s="74">
        <f>SUM(G59:G66)</f>
        <v>3</v>
      </c>
      <c r="H67" s="75">
        <f t="shared" si="6"/>
        <v>68</v>
      </c>
    </row>
    <row r="70" spans="1:11" ht="15.6" x14ac:dyDescent="0.3">
      <c r="B70" s="31" t="s">
        <v>36</v>
      </c>
      <c r="C70" s="31"/>
      <c r="D70" s="31"/>
      <c r="E70" s="31"/>
      <c r="F70" s="31"/>
      <c r="G70" s="31"/>
      <c r="H70" s="31"/>
      <c r="I70" s="31"/>
      <c r="J70" s="31"/>
      <c r="K70" s="31"/>
    </row>
    <row r="71" spans="1:11" ht="24" x14ac:dyDescent="0.3">
      <c r="B71" s="76" t="s">
        <v>25</v>
      </c>
      <c r="C71" s="77" t="s">
        <v>37</v>
      </c>
      <c r="D71" s="77"/>
      <c r="E71" s="78" t="s">
        <v>38</v>
      </c>
      <c r="F71" s="79" t="s">
        <v>39</v>
      </c>
      <c r="G71" s="79"/>
      <c r="H71" s="76" t="s">
        <v>40</v>
      </c>
      <c r="I71" s="78" t="s">
        <v>41</v>
      </c>
      <c r="J71" s="78" t="s">
        <v>42</v>
      </c>
      <c r="K71" s="76" t="s">
        <v>129</v>
      </c>
    </row>
    <row r="72" spans="1:11" x14ac:dyDescent="0.3">
      <c r="A72" s="4">
        <v>1</v>
      </c>
      <c r="B72" s="34" t="s">
        <v>13</v>
      </c>
      <c r="C72" s="4" t="s">
        <v>130</v>
      </c>
      <c r="D72" s="78"/>
      <c r="E72" s="4" t="s">
        <v>131</v>
      </c>
      <c r="F72" s="80" t="s">
        <v>132</v>
      </c>
      <c r="G72" s="76"/>
      <c r="H72" s="3" t="s">
        <v>133</v>
      </c>
      <c r="I72" s="59">
        <v>1</v>
      </c>
      <c r="J72" s="78"/>
      <c r="K72" s="59" t="s">
        <v>43</v>
      </c>
    </row>
    <row r="73" spans="1:11" x14ac:dyDescent="0.3">
      <c r="A73" s="4">
        <v>2</v>
      </c>
      <c r="B73" s="34"/>
      <c r="C73" s="4" t="s">
        <v>134</v>
      </c>
      <c r="D73" s="78"/>
      <c r="E73" s="4" t="s">
        <v>135</v>
      </c>
      <c r="F73" s="80" t="s">
        <v>132</v>
      </c>
      <c r="G73" s="76"/>
      <c r="H73" s="3" t="s">
        <v>133</v>
      </c>
      <c r="I73" s="59">
        <v>1</v>
      </c>
      <c r="J73" s="78"/>
      <c r="K73" s="59" t="s">
        <v>43</v>
      </c>
    </row>
    <row r="74" spans="1:11" x14ac:dyDescent="0.3">
      <c r="A74" s="4">
        <v>3</v>
      </c>
      <c r="B74" s="34"/>
      <c r="C74" s="4" t="s">
        <v>134</v>
      </c>
      <c r="D74" s="78"/>
      <c r="E74" s="4" t="s">
        <v>136</v>
      </c>
      <c r="F74" s="80" t="s">
        <v>132</v>
      </c>
      <c r="G74" s="76"/>
      <c r="H74" s="3" t="s">
        <v>133</v>
      </c>
      <c r="I74" s="59">
        <v>1</v>
      </c>
      <c r="J74" s="78"/>
      <c r="K74" s="59" t="s">
        <v>43</v>
      </c>
    </row>
    <row r="75" spans="1:11" x14ac:dyDescent="0.3">
      <c r="A75" s="4">
        <v>4</v>
      </c>
      <c r="B75" s="34"/>
      <c r="C75" s="4" t="s">
        <v>137</v>
      </c>
      <c r="D75" s="78"/>
      <c r="E75" s="4" t="s">
        <v>138</v>
      </c>
      <c r="F75" s="80" t="s">
        <v>132</v>
      </c>
      <c r="G75" s="76"/>
      <c r="H75" s="3" t="s">
        <v>133</v>
      </c>
      <c r="I75" s="59">
        <v>1</v>
      </c>
      <c r="J75" s="78"/>
      <c r="K75" s="59" t="s">
        <v>43</v>
      </c>
    </row>
    <row r="76" spans="1:11" x14ac:dyDescent="0.3">
      <c r="A76" s="4">
        <v>5</v>
      </c>
      <c r="B76" s="34"/>
      <c r="C76" s="4" t="s">
        <v>139</v>
      </c>
      <c r="D76" s="78"/>
      <c r="E76" s="4" t="s">
        <v>140</v>
      </c>
      <c r="F76" s="80" t="s">
        <v>132</v>
      </c>
      <c r="G76" s="76"/>
      <c r="H76" s="3" t="s">
        <v>141</v>
      </c>
      <c r="I76" s="59">
        <v>1</v>
      </c>
      <c r="J76" s="78"/>
      <c r="K76" s="59" t="s">
        <v>43</v>
      </c>
    </row>
    <row r="77" spans="1:11" x14ac:dyDescent="0.3">
      <c r="A77" s="4">
        <v>6</v>
      </c>
      <c r="B77" s="34"/>
      <c r="C77" s="4" t="s">
        <v>142</v>
      </c>
      <c r="D77" s="78"/>
      <c r="E77" s="4" t="s">
        <v>143</v>
      </c>
      <c r="F77" s="80" t="s">
        <v>132</v>
      </c>
      <c r="G77" s="76"/>
      <c r="H77" s="3" t="s">
        <v>133</v>
      </c>
      <c r="I77" s="59">
        <v>1</v>
      </c>
      <c r="J77" s="78"/>
      <c r="K77" s="59" t="s">
        <v>43</v>
      </c>
    </row>
    <row r="78" spans="1:11" x14ac:dyDescent="0.3">
      <c r="A78" s="4">
        <v>7</v>
      </c>
      <c r="B78" s="34"/>
      <c r="C78" s="4" t="s">
        <v>144</v>
      </c>
      <c r="D78" s="78"/>
      <c r="E78" s="4" t="s">
        <v>145</v>
      </c>
      <c r="F78" s="80" t="s">
        <v>132</v>
      </c>
      <c r="G78" s="76"/>
      <c r="H78" s="3" t="s">
        <v>141</v>
      </c>
      <c r="I78" s="59">
        <v>1</v>
      </c>
      <c r="J78" s="78"/>
      <c r="K78" s="59" t="s">
        <v>43</v>
      </c>
    </row>
    <row r="79" spans="1:11" x14ac:dyDescent="0.3">
      <c r="A79" s="4">
        <v>8</v>
      </c>
      <c r="B79" s="34"/>
      <c r="C79" s="4" t="s">
        <v>146</v>
      </c>
      <c r="D79" s="78"/>
      <c r="E79" s="4" t="s">
        <v>147</v>
      </c>
      <c r="F79" s="80" t="s">
        <v>132</v>
      </c>
      <c r="G79" s="76"/>
      <c r="H79" s="3" t="s">
        <v>133</v>
      </c>
      <c r="I79" s="59">
        <v>1</v>
      </c>
      <c r="J79" s="78"/>
      <c r="K79" s="59" t="s">
        <v>43</v>
      </c>
    </row>
    <row r="80" spans="1:11" x14ac:dyDescent="0.3">
      <c r="A80" s="4">
        <v>9</v>
      </c>
      <c r="B80" s="34"/>
      <c r="C80" s="4" t="s">
        <v>148</v>
      </c>
      <c r="D80" s="78"/>
      <c r="E80" s="4" t="s">
        <v>149</v>
      </c>
      <c r="F80" s="80" t="s">
        <v>132</v>
      </c>
      <c r="G80" s="76"/>
      <c r="H80" s="3" t="s">
        <v>133</v>
      </c>
      <c r="I80" s="59">
        <v>1</v>
      </c>
      <c r="J80" s="78"/>
      <c r="K80" s="59" t="s">
        <v>43</v>
      </c>
    </row>
    <row r="81" spans="1:11" x14ac:dyDescent="0.3">
      <c r="A81" s="4">
        <v>10</v>
      </c>
      <c r="B81" s="34"/>
      <c r="C81" s="4" t="s">
        <v>150</v>
      </c>
      <c r="D81" s="78"/>
      <c r="E81" s="4" t="s">
        <v>151</v>
      </c>
      <c r="F81" s="80" t="s">
        <v>132</v>
      </c>
      <c r="G81" s="76"/>
      <c r="H81" s="3" t="s">
        <v>133</v>
      </c>
      <c r="I81" s="59">
        <v>1</v>
      </c>
      <c r="J81" s="78"/>
      <c r="K81" s="59" t="s">
        <v>43</v>
      </c>
    </row>
    <row r="82" spans="1:11" x14ac:dyDescent="0.3">
      <c r="A82" s="4">
        <v>11</v>
      </c>
      <c r="B82" s="34"/>
      <c r="C82" s="4" t="s">
        <v>152</v>
      </c>
      <c r="D82" s="78"/>
      <c r="E82" s="4" t="s">
        <v>153</v>
      </c>
      <c r="F82" s="80" t="s">
        <v>154</v>
      </c>
      <c r="G82" s="76"/>
      <c r="H82" s="3" t="s">
        <v>133</v>
      </c>
      <c r="I82" s="59">
        <v>1</v>
      </c>
      <c r="J82" s="78"/>
      <c r="K82" s="59" t="s">
        <v>43</v>
      </c>
    </row>
    <row r="83" spans="1:11" x14ac:dyDescent="0.3">
      <c r="A83" s="4">
        <v>12</v>
      </c>
      <c r="B83" s="34"/>
      <c r="C83" s="4" t="s">
        <v>155</v>
      </c>
      <c r="D83" s="78"/>
      <c r="E83" s="4" t="s">
        <v>156</v>
      </c>
      <c r="F83" s="80" t="s">
        <v>154</v>
      </c>
      <c r="G83" s="76"/>
      <c r="H83" s="3" t="s">
        <v>141</v>
      </c>
      <c r="I83" s="59">
        <v>1</v>
      </c>
      <c r="J83" s="78"/>
      <c r="K83" s="59" t="s">
        <v>43</v>
      </c>
    </row>
    <row r="84" spans="1:11" x14ac:dyDescent="0.3">
      <c r="A84" s="4">
        <v>13</v>
      </c>
      <c r="B84" s="34"/>
      <c r="C84" s="4" t="s">
        <v>157</v>
      </c>
      <c r="D84" s="78"/>
      <c r="E84" s="4" t="s">
        <v>158</v>
      </c>
      <c r="F84" s="80" t="s">
        <v>154</v>
      </c>
      <c r="G84" s="76"/>
      <c r="H84" s="3" t="s">
        <v>133</v>
      </c>
      <c r="I84" s="59">
        <v>1</v>
      </c>
      <c r="J84" s="78"/>
      <c r="K84" s="59" t="s">
        <v>43</v>
      </c>
    </row>
    <row r="85" spans="1:11" x14ac:dyDescent="0.3">
      <c r="A85" s="4">
        <v>14</v>
      </c>
      <c r="B85" s="34"/>
      <c r="C85" s="4" t="s">
        <v>159</v>
      </c>
      <c r="D85" s="78"/>
      <c r="E85" s="4" t="s">
        <v>44</v>
      </c>
      <c r="F85" s="80" t="s">
        <v>154</v>
      </c>
      <c r="G85" s="76"/>
      <c r="H85" s="3" t="s">
        <v>141</v>
      </c>
      <c r="I85" s="59">
        <v>1</v>
      </c>
      <c r="J85" s="78"/>
      <c r="K85" s="59" t="s">
        <v>43</v>
      </c>
    </row>
    <row r="86" spans="1:11" x14ac:dyDescent="0.3">
      <c r="A86" s="4">
        <v>15</v>
      </c>
      <c r="B86" s="34"/>
      <c r="C86" s="4" t="s">
        <v>160</v>
      </c>
      <c r="D86" s="78"/>
      <c r="E86" s="4" t="s">
        <v>161</v>
      </c>
      <c r="F86" s="80" t="s">
        <v>154</v>
      </c>
      <c r="G86" s="76"/>
      <c r="H86" s="3" t="s">
        <v>141</v>
      </c>
      <c r="I86" s="59">
        <v>1</v>
      </c>
      <c r="J86" s="78"/>
      <c r="K86" s="59" t="s">
        <v>43</v>
      </c>
    </row>
    <row r="87" spans="1:11" x14ac:dyDescent="0.3">
      <c r="A87" s="4">
        <v>16</v>
      </c>
      <c r="B87" s="34"/>
      <c r="C87" s="4" t="s">
        <v>162</v>
      </c>
      <c r="D87" s="78"/>
      <c r="E87" s="4" t="s">
        <v>163</v>
      </c>
      <c r="F87" s="80" t="s">
        <v>154</v>
      </c>
      <c r="G87" s="76"/>
      <c r="H87" s="3" t="s">
        <v>141</v>
      </c>
      <c r="I87" s="59">
        <v>1</v>
      </c>
      <c r="J87" s="78"/>
      <c r="K87" s="59" t="s">
        <v>43</v>
      </c>
    </row>
    <row r="88" spans="1:11" x14ac:dyDescent="0.3">
      <c r="A88" s="4">
        <v>17</v>
      </c>
      <c r="B88" s="34"/>
      <c r="C88" s="4" t="s">
        <v>164</v>
      </c>
      <c r="D88" s="78"/>
      <c r="E88" s="4" t="s">
        <v>165</v>
      </c>
      <c r="F88" s="80" t="s">
        <v>154</v>
      </c>
      <c r="G88" s="76"/>
      <c r="H88" s="3" t="s">
        <v>141</v>
      </c>
      <c r="I88" s="59">
        <v>1</v>
      </c>
      <c r="J88" s="78"/>
      <c r="K88" s="59" t="s">
        <v>43</v>
      </c>
    </row>
    <row r="89" spans="1:11" x14ac:dyDescent="0.3">
      <c r="A89" s="4">
        <v>18</v>
      </c>
      <c r="B89" s="34"/>
      <c r="C89" s="4" t="s">
        <v>166</v>
      </c>
      <c r="D89" s="78"/>
      <c r="E89" s="4" t="s">
        <v>167</v>
      </c>
      <c r="F89" s="80" t="s">
        <v>154</v>
      </c>
      <c r="G89" s="76"/>
      <c r="H89" s="3" t="s">
        <v>141</v>
      </c>
      <c r="I89" s="59">
        <v>1</v>
      </c>
      <c r="J89" s="78"/>
      <c r="K89" s="59" t="s">
        <v>43</v>
      </c>
    </row>
    <row r="90" spans="1:11" x14ac:dyDescent="0.3">
      <c r="A90" s="4">
        <v>19</v>
      </c>
      <c r="B90" s="34"/>
      <c r="C90" s="4" t="s">
        <v>168</v>
      </c>
      <c r="D90" s="78"/>
      <c r="E90" s="4" t="s">
        <v>169</v>
      </c>
      <c r="F90" s="80" t="s">
        <v>154</v>
      </c>
      <c r="G90" s="76"/>
      <c r="H90" s="3" t="s">
        <v>141</v>
      </c>
      <c r="I90" s="59">
        <v>1</v>
      </c>
      <c r="J90" s="78"/>
      <c r="K90" s="59" t="s">
        <v>43</v>
      </c>
    </row>
    <row r="91" spans="1:11" x14ac:dyDescent="0.3">
      <c r="A91" s="4">
        <v>20</v>
      </c>
      <c r="B91" s="34"/>
      <c r="C91" s="4" t="s">
        <v>170</v>
      </c>
      <c r="D91" s="78"/>
      <c r="E91" s="4" t="s">
        <v>171</v>
      </c>
      <c r="F91" s="80" t="s">
        <v>154</v>
      </c>
      <c r="G91" s="76"/>
      <c r="H91" s="3" t="s">
        <v>141</v>
      </c>
      <c r="I91" s="59">
        <v>1</v>
      </c>
      <c r="J91" s="78"/>
      <c r="K91" s="59" t="s">
        <v>43</v>
      </c>
    </row>
    <row r="92" spans="1:11" x14ac:dyDescent="0.3">
      <c r="A92" s="4">
        <v>21</v>
      </c>
      <c r="B92" s="34"/>
      <c r="C92" s="4" t="s">
        <v>172</v>
      </c>
      <c r="D92" s="78"/>
      <c r="E92" s="4" t="s">
        <v>173</v>
      </c>
      <c r="F92" s="80" t="s">
        <v>154</v>
      </c>
      <c r="G92" s="76"/>
      <c r="H92" s="3" t="s">
        <v>141</v>
      </c>
      <c r="I92" s="59">
        <v>1</v>
      </c>
      <c r="J92" s="78"/>
      <c r="K92" s="59" t="s">
        <v>43</v>
      </c>
    </row>
    <row r="93" spans="1:11" x14ac:dyDescent="0.3">
      <c r="A93" s="4">
        <v>22</v>
      </c>
      <c r="B93" s="34"/>
      <c r="C93" s="4" t="s">
        <v>174</v>
      </c>
      <c r="D93" s="78"/>
      <c r="E93" s="4" t="s">
        <v>175</v>
      </c>
      <c r="F93" s="80" t="s">
        <v>154</v>
      </c>
      <c r="G93" s="76"/>
      <c r="H93" s="3" t="s">
        <v>141</v>
      </c>
      <c r="I93" s="59">
        <v>1</v>
      </c>
      <c r="J93" s="78"/>
      <c r="K93" s="59" t="s">
        <v>43</v>
      </c>
    </row>
    <row r="94" spans="1:11" x14ac:dyDescent="0.3">
      <c r="A94" s="4">
        <v>23</v>
      </c>
      <c r="B94" s="34"/>
      <c r="C94" s="4" t="s">
        <v>176</v>
      </c>
      <c r="D94" s="78"/>
      <c r="E94" s="4" t="s">
        <v>177</v>
      </c>
      <c r="F94" s="80" t="s">
        <v>178</v>
      </c>
      <c r="G94" s="76"/>
      <c r="H94" s="3" t="s">
        <v>133</v>
      </c>
      <c r="I94" s="59">
        <v>1</v>
      </c>
      <c r="J94" s="78"/>
      <c r="K94" s="59" t="s">
        <v>43</v>
      </c>
    </row>
    <row r="95" spans="1:11" x14ac:dyDescent="0.3">
      <c r="A95" s="4">
        <v>24</v>
      </c>
      <c r="B95" s="34"/>
      <c r="C95" s="4" t="s">
        <v>179</v>
      </c>
      <c r="D95" s="78"/>
      <c r="E95" s="4" t="s">
        <v>180</v>
      </c>
      <c r="F95" s="80" t="s">
        <v>178</v>
      </c>
      <c r="G95" s="76"/>
      <c r="H95" s="3" t="s">
        <v>133</v>
      </c>
      <c r="I95" s="59">
        <v>1</v>
      </c>
      <c r="J95" s="78"/>
      <c r="K95" s="59" t="s">
        <v>43</v>
      </c>
    </row>
    <row r="96" spans="1:11" x14ac:dyDescent="0.3">
      <c r="A96" s="4">
        <v>25</v>
      </c>
      <c r="B96" s="34"/>
      <c r="C96" s="4" t="s">
        <v>139</v>
      </c>
      <c r="D96" s="78"/>
      <c r="E96" s="4" t="s">
        <v>181</v>
      </c>
      <c r="F96" s="80" t="s">
        <v>178</v>
      </c>
      <c r="G96" s="76"/>
      <c r="H96" s="3" t="s">
        <v>133</v>
      </c>
      <c r="I96" s="59">
        <v>1</v>
      </c>
      <c r="J96" s="78"/>
      <c r="K96" s="59" t="s">
        <v>43</v>
      </c>
    </row>
    <row r="97" spans="1:11" x14ac:dyDescent="0.3">
      <c r="A97" s="4">
        <v>26</v>
      </c>
      <c r="B97" s="34"/>
      <c r="C97" s="4" t="s">
        <v>182</v>
      </c>
      <c r="D97" s="81"/>
      <c r="E97" s="4" t="s">
        <v>183</v>
      </c>
      <c r="F97" s="80" t="s">
        <v>178</v>
      </c>
      <c r="G97" s="76"/>
      <c r="H97" s="3" t="s">
        <v>133</v>
      </c>
      <c r="I97" s="59">
        <v>1</v>
      </c>
      <c r="J97" s="82"/>
      <c r="K97" s="59" t="s">
        <v>43</v>
      </c>
    </row>
    <row r="98" spans="1:11" x14ac:dyDescent="0.3">
      <c r="A98" s="4">
        <v>27</v>
      </c>
      <c r="B98" s="34"/>
      <c r="C98" s="4" t="s">
        <v>184</v>
      </c>
      <c r="D98" s="81"/>
      <c r="E98" s="4" t="s">
        <v>185</v>
      </c>
      <c r="F98" s="80" t="s">
        <v>178</v>
      </c>
      <c r="G98" s="76"/>
      <c r="H98" s="3" t="s">
        <v>141</v>
      </c>
      <c r="I98" s="59">
        <v>1</v>
      </c>
      <c r="J98" s="82"/>
      <c r="K98" s="59" t="s">
        <v>43</v>
      </c>
    </row>
    <row r="99" spans="1:11" x14ac:dyDescent="0.3">
      <c r="A99" s="4">
        <v>28</v>
      </c>
      <c r="B99" s="34"/>
      <c r="C99" s="4" t="s">
        <v>186</v>
      </c>
      <c r="D99" s="81"/>
      <c r="E99" s="4" t="s">
        <v>187</v>
      </c>
      <c r="F99" s="80" t="s">
        <v>178</v>
      </c>
      <c r="G99" s="78"/>
      <c r="H99" s="3" t="s">
        <v>133</v>
      </c>
      <c r="I99" s="59">
        <v>1</v>
      </c>
      <c r="J99" s="82"/>
      <c r="K99" s="59" t="s">
        <v>43</v>
      </c>
    </row>
    <row r="100" spans="1:11" x14ac:dyDescent="0.3">
      <c r="A100" s="4">
        <v>29</v>
      </c>
      <c r="B100" s="34"/>
      <c r="C100" s="4" t="s">
        <v>188</v>
      </c>
      <c r="D100" s="81"/>
      <c r="E100" s="4" t="s">
        <v>189</v>
      </c>
      <c r="F100" s="80" t="s">
        <v>178</v>
      </c>
      <c r="G100" s="76"/>
      <c r="H100" s="3" t="s">
        <v>133</v>
      </c>
      <c r="I100" s="59">
        <v>1</v>
      </c>
      <c r="J100" s="82"/>
      <c r="K100" s="59" t="s">
        <v>43</v>
      </c>
    </row>
    <row r="101" spans="1:11" x14ac:dyDescent="0.3">
      <c r="A101" s="4">
        <v>30</v>
      </c>
      <c r="B101" s="34"/>
      <c r="C101" s="4" t="s">
        <v>190</v>
      </c>
      <c r="D101" s="81"/>
      <c r="E101" s="4" t="s">
        <v>191</v>
      </c>
      <c r="F101" s="80" t="s">
        <v>192</v>
      </c>
      <c r="G101" s="76"/>
      <c r="H101" s="3" t="s">
        <v>133</v>
      </c>
      <c r="I101" s="59">
        <v>1</v>
      </c>
      <c r="J101" s="82"/>
      <c r="K101" s="59" t="s">
        <v>43</v>
      </c>
    </row>
    <row r="102" spans="1:11" x14ac:dyDescent="0.3">
      <c r="A102" s="4">
        <v>31</v>
      </c>
      <c r="B102" s="34"/>
      <c r="C102" s="4" t="s">
        <v>193</v>
      </c>
      <c r="D102" s="83"/>
      <c r="E102" s="4" t="s">
        <v>194</v>
      </c>
      <c r="F102" s="80" t="s">
        <v>192</v>
      </c>
      <c r="G102" s="76"/>
      <c r="H102" s="3" t="s">
        <v>133</v>
      </c>
      <c r="I102" s="59">
        <v>1</v>
      </c>
      <c r="J102" s="82"/>
      <c r="K102" s="59" t="s">
        <v>43</v>
      </c>
    </row>
    <row r="103" spans="1:11" x14ac:dyDescent="0.3">
      <c r="A103" s="4">
        <v>32</v>
      </c>
      <c r="B103" s="34"/>
      <c r="C103" s="4" t="s">
        <v>195</v>
      </c>
      <c r="D103" s="83"/>
      <c r="F103" s="80" t="s">
        <v>192</v>
      </c>
      <c r="G103" s="76"/>
      <c r="H103" s="3" t="s">
        <v>133</v>
      </c>
      <c r="I103" s="59">
        <v>1</v>
      </c>
      <c r="J103" s="82"/>
      <c r="K103" s="59" t="s">
        <v>43</v>
      </c>
    </row>
    <row r="104" spans="1:11" x14ac:dyDescent="0.3">
      <c r="A104" s="4">
        <v>33</v>
      </c>
      <c r="B104" s="34"/>
      <c r="C104" s="4" t="s">
        <v>196</v>
      </c>
      <c r="D104" s="83"/>
      <c r="E104" s="4" t="s">
        <v>197</v>
      </c>
      <c r="F104" s="80" t="s">
        <v>192</v>
      </c>
      <c r="G104" s="78"/>
      <c r="H104" s="3" t="s">
        <v>133</v>
      </c>
      <c r="I104" s="59">
        <v>1</v>
      </c>
      <c r="J104" s="82"/>
      <c r="K104" s="59" t="s">
        <v>43</v>
      </c>
    </row>
    <row r="105" spans="1:11" x14ac:dyDescent="0.3">
      <c r="A105" s="4">
        <v>34</v>
      </c>
      <c r="B105" s="34"/>
      <c r="C105" s="4" t="s">
        <v>198</v>
      </c>
      <c r="D105" s="83"/>
      <c r="E105" s="4" t="s">
        <v>199</v>
      </c>
      <c r="F105" s="80" t="s">
        <v>192</v>
      </c>
      <c r="G105" s="76"/>
      <c r="H105" s="3" t="s">
        <v>133</v>
      </c>
      <c r="I105" s="59">
        <v>1</v>
      </c>
      <c r="J105" s="82"/>
      <c r="K105" s="59" t="s">
        <v>43</v>
      </c>
    </row>
    <row r="106" spans="1:11" x14ac:dyDescent="0.3">
      <c r="A106" s="4">
        <v>35</v>
      </c>
      <c r="B106" s="34"/>
      <c r="C106" s="4" t="s">
        <v>200</v>
      </c>
      <c r="D106" s="83"/>
      <c r="E106" s="4" t="s">
        <v>201</v>
      </c>
      <c r="F106" s="80" t="s">
        <v>192</v>
      </c>
      <c r="G106" s="78"/>
      <c r="H106" s="3" t="s">
        <v>133</v>
      </c>
      <c r="I106" s="59">
        <v>1</v>
      </c>
      <c r="J106" s="82"/>
      <c r="K106" s="59" t="s">
        <v>43</v>
      </c>
    </row>
    <row r="107" spans="1:11" x14ac:dyDescent="0.3">
      <c r="A107" s="4">
        <v>36</v>
      </c>
      <c r="B107" s="34"/>
      <c r="C107" s="4" t="s">
        <v>202</v>
      </c>
      <c r="D107" s="83"/>
      <c r="E107" s="4" t="s">
        <v>203</v>
      </c>
      <c r="F107" s="80" t="s">
        <v>192</v>
      </c>
      <c r="G107" s="76"/>
      <c r="H107" s="3" t="s">
        <v>133</v>
      </c>
      <c r="I107" s="59">
        <v>1</v>
      </c>
      <c r="J107" s="82"/>
      <c r="K107" s="59" t="s">
        <v>43</v>
      </c>
    </row>
    <row r="108" spans="1:11" x14ac:dyDescent="0.3">
      <c r="A108" s="4">
        <v>37</v>
      </c>
      <c r="B108" s="34"/>
      <c r="C108" s="4" t="s">
        <v>204</v>
      </c>
      <c r="D108" s="83"/>
      <c r="E108" s="4" t="s">
        <v>205</v>
      </c>
      <c r="F108" s="80" t="s">
        <v>192</v>
      </c>
      <c r="G108" s="76"/>
      <c r="H108" s="3" t="s">
        <v>133</v>
      </c>
      <c r="I108" s="59">
        <v>1</v>
      </c>
      <c r="J108" s="82"/>
      <c r="K108" s="59" t="s">
        <v>43</v>
      </c>
    </row>
    <row r="109" spans="1:11" x14ac:dyDescent="0.3">
      <c r="A109" s="4">
        <v>38</v>
      </c>
      <c r="B109" s="34"/>
      <c r="C109" s="4" t="s">
        <v>206</v>
      </c>
      <c r="D109" s="84"/>
      <c r="E109" s="4" t="s">
        <v>207</v>
      </c>
      <c r="F109" s="80" t="s">
        <v>192</v>
      </c>
      <c r="G109" s="85"/>
      <c r="H109" s="3" t="s">
        <v>133</v>
      </c>
      <c r="I109" s="59">
        <v>1</v>
      </c>
      <c r="J109" s="82"/>
      <c r="K109" s="59" t="s">
        <v>43</v>
      </c>
    </row>
    <row r="110" spans="1:11" x14ac:dyDescent="0.3">
      <c r="A110" s="4">
        <v>39</v>
      </c>
      <c r="B110" s="34"/>
      <c r="C110" s="4" t="s">
        <v>208</v>
      </c>
      <c r="D110" s="84"/>
      <c r="E110" s="4" t="s">
        <v>209</v>
      </c>
      <c r="F110" s="80" t="s">
        <v>192</v>
      </c>
      <c r="G110" s="76"/>
      <c r="H110" s="3" t="s">
        <v>133</v>
      </c>
      <c r="I110" s="59">
        <v>1</v>
      </c>
      <c r="J110" s="82"/>
      <c r="K110" s="59" t="s">
        <v>43</v>
      </c>
    </row>
    <row r="111" spans="1:11" x14ac:dyDescent="0.3">
      <c r="A111" s="4">
        <v>40</v>
      </c>
      <c r="B111" s="34"/>
      <c r="C111" s="4" t="s">
        <v>210</v>
      </c>
      <c r="D111" s="84"/>
      <c r="E111" s="4" t="s">
        <v>211</v>
      </c>
      <c r="F111" s="80" t="s">
        <v>212</v>
      </c>
      <c r="G111" s="76"/>
      <c r="H111" s="3" t="s">
        <v>133</v>
      </c>
      <c r="I111" s="59">
        <v>1</v>
      </c>
      <c r="J111" s="82"/>
      <c r="K111" s="59" t="s">
        <v>43</v>
      </c>
    </row>
    <row r="112" spans="1:11" x14ac:dyDescent="0.3">
      <c r="A112" s="4">
        <v>41</v>
      </c>
      <c r="B112" s="34"/>
      <c r="C112" s="4" t="s">
        <v>213</v>
      </c>
      <c r="D112" s="84"/>
      <c r="E112" s="4" t="s">
        <v>214</v>
      </c>
      <c r="F112" s="80" t="s">
        <v>212</v>
      </c>
      <c r="G112" s="76"/>
      <c r="H112" s="3" t="s">
        <v>133</v>
      </c>
      <c r="I112" s="59">
        <v>1</v>
      </c>
      <c r="J112" s="82"/>
      <c r="K112" s="59" t="s">
        <v>43</v>
      </c>
    </row>
    <row r="113" spans="1:11" x14ac:dyDescent="0.3">
      <c r="A113" s="4">
        <v>42</v>
      </c>
      <c r="B113" s="34"/>
      <c r="C113" s="4" t="s">
        <v>215</v>
      </c>
      <c r="D113" s="84"/>
      <c r="E113" s="4" t="s">
        <v>216</v>
      </c>
      <c r="F113" s="80" t="s">
        <v>212</v>
      </c>
      <c r="G113" s="85"/>
      <c r="H113" s="3" t="s">
        <v>217</v>
      </c>
      <c r="I113" s="59">
        <v>1</v>
      </c>
      <c r="J113" s="82"/>
      <c r="K113" s="59" t="s">
        <v>43</v>
      </c>
    </row>
    <row r="114" spans="1:11" x14ac:dyDescent="0.3">
      <c r="A114" s="4">
        <v>43</v>
      </c>
      <c r="B114" s="34"/>
      <c r="C114" s="4" t="s">
        <v>218</v>
      </c>
      <c r="D114" s="84"/>
      <c r="E114" s="4" t="s">
        <v>219</v>
      </c>
      <c r="F114" s="80" t="s">
        <v>212</v>
      </c>
      <c r="G114" s="85"/>
      <c r="H114" s="3" t="s">
        <v>133</v>
      </c>
      <c r="I114" s="59">
        <v>1</v>
      </c>
      <c r="J114" s="82"/>
      <c r="K114" s="59" t="s">
        <v>43</v>
      </c>
    </row>
    <row r="115" spans="1:11" x14ac:dyDescent="0.3">
      <c r="A115" s="4">
        <v>44</v>
      </c>
      <c r="B115" s="34"/>
      <c r="C115" s="4" t="s">
        <v>220</v>
      </c>
      <c r="D115" s="84"/>
      <c r="E115" s="4" t="s">
        <v>221</v>
      </c>
      <c r="F115" s="80" t="s">
        <v>222</v>
      </c>
      <c r="G115" s="85"/>
      <c r="H115" s="3" t="s">
        <v>141</v>
      </c>
      <c r="I115" s="59">
        <v>1</v>
      </c>
      <c r="J115" s="82"/>
      <c r="K115" s="59" t="s">
        <v>43</v>
      </c>
    </row>
    <row r="116" spans="1:11" x14ac:dyDescent="0.3">
      <c r="A116" s="4">
        <v>45</v>
      </c>
      <c r="B116" s="34"/>
      <c r="C116" s="4" t="s">
        <v>223</v>
      </c>
      <c r="D116" s="84"/>
      <c r="E116" s="4" t="s">
        <v>224</v>
      </c>
      <c r="F116" s="80" t="s">
        <v>222</v>
      </c>
      <c r="G116" s="85"/>
      <c r="H116" s="3" t="s">
        <v>141</v>
      </c>
      <c r="I116" s="59">
        <v>1</v>
      </c>
      <c r="J116" s="82"/>
      <c r="K116" s="59" t="s">
        <v>43</v>
      </c>
    </row>
    <row r="117" spans="1:11" x14ac:dyDescent="0.3">
      <c r="A117" s="4">
        <v>46</v>
      </c>
      <c r="B117" s="34"/>
      <c r="C117" s="4" t="s">
        <v>225</v>
      </c>
      <c r="D117" s="84"/>
      <c r="E117" s="4" t="s">
        <v>226</v>
      </c>
      <c r="F117" s="80" t="s">
        <v>222</v>
      </c>
      <c r="G117" s="85"/>
      <c r="H117" s="3" t="s">
        <v>141</v>
      </c>
      <c r="I117" s="59">
        <v>1</v>
      </c>
      <c r="J117" s="82"/>
      <c r="K117" s="59" t="s">
        <v>43</v>
      </c>
    </row>
    <row r="118" spans="1:11" x14ac:dyDescent="0.3">
      <c r="A118" s="4">
        <v>47</v>
      </c>
      <c r="B118" s="34"/>
      <c r="C118" s="4" t="s">
        <v>227</v>
      </c>
      <c r="D118" s="84"/>
      <c r="E118" s="4" t="s">
        <v>228</v>
      </c>
      <c r="F118" s="86" t="s">
        <v>229</v>
      </c>
      <c r="G118" s="85"/>
      <c r="H118" s="3" t="s">
        <v>133</v>
      </c>
      <c r="I118" s="59">
        <v>1</v>
      </c>
      <c r="J118" s="82"/>
      <c r="K118" s="59" t="s">
        <v>43</v>
      </c>
    </row>
    <row r="119" spans="1:11" x14ac:dyDescent="0.3">
      <c r="A119" s="4">
        <v>48</v>
      </c>
      <c r="B119" s="34"/>
      <c r="C119" s="4" t="s">
        <v>230</v>
      </c>
      <c r="D119" s="84"/>
      <c r="E119" s="4" t="s">
        <v>231</v>
      </c>
      <c r="F119" s="86" t="s">
        <v>229</v>
      </c>
      <c r="G119" s="85"/>
      <c r="H119" s="3" t="s">
        <v>217</v>
      </c>
      <c r="I119" s="59">
        <v>1</v>
      </c>
      <c r="J119" s="82"/>
      <c r="K119" s="59" t="s">
        <v>43</v>
      </c>
    </row>
    <row r="120" spans="1:11" x14ac:dyDescent="0.3">
      <c r="A120" s="4">
        <v>49</v>
      </c>
      <c r="B120" s="34"/>
      <c r="C120" s="4" t="s">
        <v>232</v>
      </c>
      <c r="D120" s="84"/>
      <c r="E120" s="4" t="s">
        <v>233</v>
      </c>
      <c r="F120" s="86" t="s">
        <v>229</v>
      </c>
      <c r="G120" s="85"/>
      <c r="H120" s="3" t="s">
        <v>133</v>
      </c>
      <c r="I120" s="59">
        <v>1</v>
      </c>
      <c r="J120" s="84"/>
      <c r="K120" s="59" t="s">
        <v>43</v>
      </c>
    </row>
    <row r="121" spans="1:11" x14ac:dyDescent="0.3">
      <c r="A121" s="4">
        <v>50</v>
      </c>
      <c r="B121" s="34"/>
      <c r="C121" s="4" t="s">
        <v>234</v>
      </c>
      <c r="D121" s="83"/>
      <c r="E121" s="4" t="s">
        <v>235</v>
      </c>
      <c r="F121" s="80" t="s">
        <v>236</v>
      </c>
      <c r="G121" s="85"/>
      <c r="H121" s="3" t="s">
        <v>141</v>
      </c>
      <c r="I121" s="59">
        <v>1</v>
      </c>
      <c r="J121" s="84"/>
      <c r="K121" s="59" t="s">
        <v>43</v>
      </c>
    </row>
    <row r="122" spans="1:11" x14ac:dyDescent="0.3">
      <c r="A122" s="4">
        <v>51</v>
      </c>
      <c r="B122" s="34"/>
      <c r="C122" s="4" t="s">
        <v>237</v>
      </c>
      <c r="D122" s="87"/>
      <c r="E122" s="4" t="s">
        <v>238</v>
      </c>
      <c r="F122" s="80" t="s">
        <v>236</v>
      </c>
      <c r="G122" s="88"/>
      <c r="H122" s="3" t="s">
        <v>141</v>
      </c>
      <c r="I122" s="59">
        <v>1</v>
      </c>
      <c r="J122" s="78"/>
      <c r="K122" s="59" t="s">
        <v>43</v>
      </c>
    </row>
    <row r="123" spans="1:11" x14ac:dyDescent="0.3">
      <c r="A123" s="4">
        <v>52</v>
      </c>
      <c r="B123" s="34"/>
      <c r="C123" s="4" t="s">
        <v>239</v>
      </c>
      <c r="D123" s="87"/>
      <c r="E123" s="4" t="s">
        <v>45</v>
      </c>
      <c r="F123" s="80" t="s">
        <v>236</v>
      </c>
      <c r="G123" s="88"/>
      <c r="H123" s="3" t="s">
        <v>133</v>
      </c>
      <c r="I123" s="59">
        <v>1</v>
      </c>
      <c r="J123" s="78"/>
      <c r="K123" s="59" t="s">
        <v>43</v>
      </c>
    </row>
    <row r="124" spans="1:11" x14ac:dyDescent="0.3">
      <c r="A124" s="4">
        <v>53</v>
      </c>
      <c r="B124" s="34"/>
      <c r="C124" s="4" t="s">
        <v>240</v>
      </c>
      <c r="D124" s="84"/>
      <c r="E124" s="4" t="s">
        <v>241</v>
      </c>
      <c r="F124" s="80" t="s">
        <v>236</v>
      </c>
      <c r="G124" s="85"/>
      <c r="H124" s="3" t="s">
        <v>217</v>
      </c>
      <c r="I124" s="59">
        <v>1</v>
      </c>
      <c r="J124" s="84"/>
      <c r="K124" s="59" t="s">
        <v>43</v>
      </c>
    </row>
    <row r="125" spans="1:11" x14ac:dyDescent="0.3">
      <c r="A125" s="4">
        <v>54</v>
      </c>
      <c r="B125" s="34"/>
      <c r="C125" s="4" t="s">
        <v>242</v>
      </c>
      <c r="D125" s="84"/>
      <c r="E125" s="4" t="s">
        <v>243</v>
      </c>
      <c r="F125" s="86" t="s">
        <v>46</v>
      </c>
      <c r="G125" s="81"/>
      <c r="H125" s="3" t="s">
        <v>133</v>
      </c>
      <c r="I125" s="59">
        <v>1</v>
      </c>
      <c r="J125" s="82"/>
      <c r="K125" s="59" t="s">
        <v>43</v>
      </c>
    </row>
    <row r="126" spans="1:11" x14ac:dyDescent="0.3">
      <c r="A126" s="4">
        <v>55</v>
      </c>
      <c r="B126" s="34"/>
      <c r="C126" s="4" t="s">
        <v>244</v>
      </c>
      <c r="D126" s="84"/>
      <c r="E126" s="4" t="s">
        <v>245</v>
      </c>
      <c r="F126" s="86" t="s">
        <v>46</v>
      </c>
      <c r="G126" s="85"/>
      <c r="H126" s="3" t="s">
        <v>133</v>
      </c>
      <c r="I126" s="59">
        <v>1</v>
      </c>
      <c r="J126" s="82"/>
      <c r="K126" s="59" t="s">
        <v>43</v>
      </c>
    </row>
    <row r="127" spans="1:11" x14ac:dyDescent="0.3">
      <c r="A127" s="4">
        <v>56</v>
      </c>
      <c r="B127" s="34"/>
      <c r="C127" s="4" t="s">
        <v>246</v>
      </c>
      <c r="D127" s="84"/>
      <c r="E127" s="4" t="s">
        <v>247</v>
      </c>
      <c r="F127" s="86" t="s">
        <v>46</v>
      </c>
      <c r="G127" s="85"/>
      <c r="H127" s="3" t="s">
        <v>133</v>
      </c>
      <c r="I127" s="59">
        <v>1</v>
      </c>
      <c r="J127" s="82"/>
      <c r="K127" s="59" t="s">
        <v>43</v>
      </c>
    </row>
    <row r="128" spans="1:11" x14ac:dyDescent="0.3">
      <c r="A128" s="4">
        <v>57</v>
      </c>
      <c r="B128" s="34"/>
      <c r="C128" s="4" t="s">
        <v>248</v>
      </c>
      <c r="D128" s="84"/>
      <c r="E128" s="4" t="s">
        <v>249</v>
      </c>
      <c r="F128" s="86" t="s">
        <v>46</v>
      </c>
      <c r="G128" s="84"/>
      <c r="H128" s="3" t="s">
        <v>133</v>
      </c>
      <c r="I128" s="59">
        <v>1</v>
      </c>
      <c r="J128" s="84"/>
      <c r="K128" s="59" t="s">
        <v>43</v>
      </c>
    </row>
    <row r="129" spans="1:11" x14ac:dyDescent="0.3">
      <c r="A129" s="4">
        <v>58</v>
      </c>
      <c r="B129" s="34"/>
      <c r="C129" s="4" t="s">
        <v>250</v>
      </c>
      <c r="D129" s="84"/>
      <c r="E129" s="4" t="s">
        <v>251</v>
      </c>
      <c r="F129" s="86" t="s">
        <v>46</v>
      </c>
      <c r="G129" s="88"/>
      <c r="H129" s="3" t="s">
        <v>133</v>
      </c>
      <c r="I129" s="59">
        <v>1</v>
      </c>
      <c r="J129" s="84"/>
      <c r="K129" s="59" t="s">
        <v>43</v>
      </c>
    </row>
    <row r="130" spans="1:11" x14ac:dyDescent="0.3">
      <c r="A130" s="4">
        <v>59</v>
      </c>
      <c r="B130" s="34"/>
      <c r="C130" s="4" t="s">
        <v>252</v>
      </c>
      <c r="D130" s="84"/>
      <c r="E130" s="4" t="s">
        <v>253</v>
      </c>
      <c r="F130" s="86" t="s">
        <v>254</v>
      </c>
      <c r="G130" s="84"/>
      <c r="H130" s="3" t="s">
        <v>141</v>
      </c>
      <c r="I130" s="59">
        <v>1</v>
      </c>
      <c r="J130" s="84"/>
      <c r="K130" s="59" t="s">
        <v>43</v>
      </c>
    </row>
    <row r="131" spans="1:11" x14ac:dyDescent="0.3">
      <c r="A131" s="4">
        <v>60</v>
      </c>
      <c r="B131" s="34"/>
      <c r="C131" s="4" t="s">
        <v>255</v>
      </c>
      <c r="E131" s="4" t="s">
        <v>256</v>
      </c>
      <c r="F131" s="86" t="s">
        <v>254</v>
      </c>
      <c r="H131" s="3" t="s">
        <v>141</v>
      </c>
      <c r="I131" s="59">
        <v>1</v>
      </c>
      <c r="K131" s="59" t="s">
        <v>43</v>
      </c>
    </row>
    <row r="132" spans="1:11" x14ac:dyDescent="0.3">
      <c r="A132" s="4">
        <v>61</v>
      </c>
      <c r="B132" s="34"/>
      <c r="C132" s="4" t="s">
        <v>257</v>
      </c>
      <c r="E132" s="4" t="s">
        <v>258</v>
      </c>
      <c r="F132" s="86" t="s">
        <v>254</v>
      </c>
      <c r="H132" s="3" t="s">
        <v>133</v>
      </c>
      <c r="I132" s="59">
        <v>1</v>
      </c>
      <c r="K132" s="59" t="s">
        <v>43</v>
      </c>
    </row>
    <row r="133" spans="1:11" x14ac:dyDescent="0.3">
      <c r="A133" s="4">
        <v>62</v>
      </c>
      <c r="B133" s="34"/>
      <c r="C133" s="4" t="s">
        <v>259</v>
      </c>
      <c r="E133" s="4" t="s">
        <v>260</v>
      </c>
      <c r="F133" s="86" t="s">
        <v>254</v>
      </c>
      <c r="H133" s="3" t="s">
        <v>141</v>
      </c>
      <c r="I133" s="59">
        <v>1</v>
      </c>
      <c r="K133" s="59" t="s">
        <v>43</v>
      </c>
    </row>
    <row r="134" spans="1:11" x14ac:dyDescent="0.3">
      <c r="A134" s="4">
        <v>63</v>
      </c>
      <c r="B134" s="34"/>
      <c r="C134" s="4" t="s">
        <v>261</v>
      </c>
      <c r="E134" s="4" t="s">
        <v>262</v>
      </c>
      <c r="F134" s="86" t="s">
        <v>254</v>
      </c>
      <c r="H134" s="3" t="s">
        <v>133</v>
      </c>
      <c r="I134" s="59">
        <v>1</v>
      </c>
      <c r="K134" s="59" t="s">
        <v>43</v>
      </c>
    </row>
    <row r="135" spans="1:11" x14ac:dyDescent="0.3">
      <c r="A135" s="4">
        <v>64</v>
      </c>
      <c r="B135" s="34"/>
      <c r="C135" s="4" t="s">
        <v>263</v>
      </c>
      <c r="E135" s="4" t="s">
        <v>264</v>
      </c>
      <c r="F135" s="86" t="s">
        <v>254</v>
      </c>
      <c r="H135" s="3" t="s">
        <v>217</v>
      </c>
      <c r="I135" s="59">
        <v>1</v>
      </c>
      <c r="K135" s="59" t="s">
        <v>43</v>
      </c>
    </row>
    <row r="136" spans="1:11" ht="16.8" customHeight="1" x14ac:dyDescent="0.3">
      <c r="A136" s="4">
        <v>65</v>
      </c>
      <c r="B136" s="89" t="s">
        <v>121</v>
      </c>
      <c r="C136" s="90" t="s">
        <v>265</v>
      </c>
      <c r="E136" s="4" t="s">
        <v>266</v>
      </c>
      <c r="F136" s="33" t="s">
        <v>267</v>
      </c>
      <c r="H136" s="32" t="s">
        <v>268</v>
      </c>
      <c r="I136" s="91">
        <v>1</v>
      </c>
      <c r="J136" s="32"/>
      <c r="K136" s="3" t="s">
        <v>43</v>
      </c>
    </row>
    <row r="137" spans="1:11" ht="15.6" x14ac:dyDescent="0.3">
      <c r="A137" s="4">
        <v>66</v>
      </c>
      <c r="B137" s="89"/>
      <c r="C137" s="92" t="s">
        <v>269</v>
      </c>
      <c r="E137" s="4" t="s">
        <v>270</v>
      </c>
      <c r="F137" s="33" t="s">
        <v>271</v>
      </c>
      <c r="H137" s="3" t="s">
        <v>217</v>
      </c>
      <c r="I137" s="91">
        <v>1</v>
      </c>
      <c r="J137" s="32"/>
      <c r="K137" s="3" t="s">
        <v>43</v>
      </c>
    </row>
    <row r="138" spans="1:11" ht="18" x14ac:dyDescent="0.3">
      <c r="A138" s="4">
        <v>67</v>
      </c>
      <c r="B138" s="93" t="s">
        <v>118</v>
      </c>
      <c r="C138" s="65" t="s">
        <v>272</v>
      </c>
      <c r="E138" s="4" t="s">
        <v>273</v>
      </c>
      <c r="F138" s="65" t="s">
        <v>274</v>
      </c>
      <c r="H138" s="3" t="s">
        <v>217</v>
      </c>
      <c r="I138" s="3">
        <v>2</v>
      </c>
      <c r="J138" s="32"/>
      <c r="K138" s="3" t="s">
        <v>43</v>
      </c>
    </row>
    <row r="139" spans="1:11" ht="18" x14ac:dyDescent="0.35">
      <c r="B139" s="93"/>
      <c r="C139" s="65"/>
      <c r="F139" s="65"/>
      <c r="H139" s="94" t="s">
        <v>27</v>
      </c>
      <c r="I139" s="32">
        <f>SUM(I72:I138)</f>
        <v>68</v>
      </c>
      <c r="J139" s="32"/>
      <c r="K139" s="3"/>
    </row>
  </sheetData>
  <mergeCells count="29">
    <mergeCell ref="A1:J1"/>
    <mergeCell ref="A2:J2"/>
    <mergeCell ref="A6:J6"/>
    <mergeCell ref="A7:A8"/>
    <mergeCell ref="B7:B8"/>
    <mergeCell ref="C7:C8"/>
    <mergeCell ref="D7:F7"/>
    <mergeCell ref="G7:J7"/>
    <mergeCell ref="C26:K26"/>
    <mergeCell ref="C27:D27"/>
    <mergeCell ref="E27:F27"/>
    <mergeCell ref="G27:H27"/>
    <mergeCell ref="I27:J27"/>
    <mergeCell ref="A67:B67"/>
    <mergeCell ref="A11:A12"/>
    <mergeCell ref="A16:A17"/>
    <mergeCell ref="A19:B19"/>
    <mergeCell ref="A26:A28"/>
    <mergeCell ref="B26:B28"/>
    <mergeCell ref="K27:K28"/>
    <mergeCell ref="A31:A32"/>
    <mergeCell ref="A36:A37"/>
    <mergeCell ref="A39:B39"/>
    <mergeCell ref="A53:B53"/>
    <mergeCell ref="B70:K70"/>
    <mergeCell ref="C71:D71"/>
    <mergeCell ref="F71:G71"/>
    <mergeCell ref="B72:B135"/>
    <mergeCell ref="B136:B137"/>
  </mergeCells>
  <pageMargins left="0.7" right="0.7" top="0.75" bottom="0.75" header="0.3" footer="0.3"/>
  <pageSetup scale="50" fitToHeight="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7A39-A736-4004-933B-3B3126893C16}">
  <sheetPr>
    <pageSetUpPr fitToPage="1"/>
  </sheetPr>
  <dimension ref="A1:N26"/>
  <sheetViews>
    <sheetView topLeftCell="A67" workbookViewId="0">
      <selection activeCell="O8" sqref="O8"/>
    </sheetView>
  </sheetViews>
  <sheetFormatPr defaultColWidth="11.5546875" defaultRowHeight="14.4" x14ac:dyDescent="0.3"/>
  <cols>
    <col min="1" max="1" width="3.6640625" style="4" customWidth="1"/>
    <col min="2" max="2" width="17.33203125" style="4" customWidth="1"/>
    <col min="3" max="3" width="11.109375" style="4" customWidth="1"/>
    <col min="4" max="4" width="15" style="4" customWidth="1"/>
    <col min="5" max="5" width="12.44140625" style="4" customWidth="1"/>
    <col min="6" max="6" width="14.109375" style="4" customWidth="1"/>
    <col min="7" max="7" width="10.6640625" style="4" customWidth="1"/>
    <col min="8" max="8" width="11.5546875" style="4"/>
    <col min="9" max="9" width="13.21875" style="4" customWidth="1"/>
    <col min="10" max="16384" width="11.5546875" style="4"/>
  </cols>
  <sheetData>
    <row r="1" spans="1:14" x14ac:dyDescent="0.3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5.6" x14ac:dyDescent="0.3">
      <c r="A2" s="31" t="s">
        <v>278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4" spans="1:14" s="3" customFormat="1" ht="30" x14ac:dyDescent="0.3">
      <c r="A4" s="25"/>
      <c r="B4" s="25" t="s">
        <v>14</v>
      </c>
      <c r="C4" s="103" t="s">
        <v>0</v>
      </c>
      <c r="D4" s="103" t="s">
        <v>4</v>
      </c>
      <c r="E4" s="103" t="s">
        <v>5</v>
      </c>
      <c r="F4" s="103" t="s">
        <v>6</v>
      </c>
      <c r="G4" s="103" t="s">
        <v>7</v>
      </c>
      <c r="H4" s="103" t="s">
        <v>19</v>
      </c>
      <c r="I4" s="103" t="s">
        <v>8</v>
      </c>
      <c r="J4" s="104" t="s">
        <v>1</v>
      </c>
      <c r="K4" s="104" t="s">
        <v>2</v>
      </c>
      <c r="L4" s="104" t="s">
        <v>3</v>
      </c>
    </row>
    <row r="5" spans="1:14" ht="15.6" x14ac:dyDescent="0.3">
      <c r="A5" s="24">
        <v>1</v>
      </c>
      <c r="B5" s="97" t="s">
        <v>15</v>
      </c>
      <c r="C5" s="98">
        <v>120</v>
      </c>
      <c r="D5" s="98">
        <v>4</v>
      </c>
      <c r="E5" s="98">
        <v>3</v>
      </c>
      <c r="F5" s="98">
        <v>1</v>
      </c>
      <c r="G5" s="99">
        <v>0</v>
      </c>
      <c r="H5" s="99">
        <v>0</v>
      </c>
      <c r="I5" s="98">
        <v>0</v>
      </c>
      <c r="J5" s="99">
        <v>116</v>
      </c>
      <c r="K5" s="99">
        <v>21</v>
      </c>
      <c r="L5" s="99">
        <v>137</v>
      </c>
    </row>
    <row r="6" spans="1:14" ht="15.6" x14ac:dyDescent="0.3">
      <c r="A6" s="24">
        <v>2</v>
      </c>
      <c r="B6" s="97" t="s">
        <v>16</v>
      </c>
      <c r="C6" s="98">
        <v>270</v>
      </c>
      <c r="D6" s="98">
        <v>75</v>
      </c>
      <c r="E6" s="98">
        <v>8</v>
      </c>
      <c r="F6" s="98">
        <v>6</v>
      </c>
      <c r="G6" s="99">
        <v>0</v>
      </c>
      <c r="H6" s="99">
        <v>0</v>
      </c>
      <c r="I6" s="98">
        <v>14</v>
      </c>
      <c r="J6" s="99">
        <v>470</v>
      </c>
      <c r="K6" s="99">
        <v>52</v>
      </c>
      <c r="L6" s="99">
        <v>522</v>
      </c>
    </row>
    <row r="7" spans="1:14" ht="15.6" x14ac:dyDescent="0.3">
      <c r="A7" s="24">
        <v>3</v>
      </c>
      <c r="B7" s="97" t="s">
        <v>10</v>
      </c>
      <c r="C7" s="98">
        <v>149</v>
      </c>
      <c r="D7" s="98">
        <v>8</v>
      </c>
      <c r="E7" s="98">
        <v>0</v>
      </c>
      <c r="F7" s="98">
        <v>0</v>
      </c>
      <c r="G7" s="99">
        <v>0</v>
      </c>
      <c r="H7" s="99">
        <v>0</v>
      </c>
      <c r="I7" s="98">
        <v>1</v>
      </c>
      <c r="J7" s="99">
        <v>113</v>
      </c>
      <c r="K7" s="99">
        <v>26</v>
      </c>
      <c r="L7" s="99">
        <v>139</v>
      </c>
    </row>
    <row r="8" spans="1:14" ht="15.6" x14ac:dyDescent="0.3">
      <c r="A8" s="24">
        <v>4</v>
      </c>
      <c r="B8" s="97" t="s">
        <v>17</v>
      </c>
      <c r="C8" s="98">
        <v>361</v>
      </c>
      <c r="D8" s="98">
        <v>40</v>
      </c>
      <c r="E8" s="98">
        <v>8</v>
      </c>
      <c r="F8" s="98">
        <v>0</v>
      </c>
      <c r="G8" s="99">
        <v>0</v>
      </c>
      <c r="H8" s="99">
        <v>0</v>
      </c>
      <c r="I8" s="98">
        <v>15</v>
      </c>
      <c r="J8" s="99">
        <v>492</v>
      </c>
      <c r="K8" s="99">
        <v>99</v>
      </c>
      <c r="L8" s="99">
        <v>591</v>
      </c>
    </row>
    <row r="9" spans="1:14" ht="15.6" x14ac:dyDescent="0.3">
      <c r="A9" s="24">
        <v>5</v>
      </c>
      <c r="B9" s="97" t="s">
        <v>11</v>
      </c>
      <c r="C9" s="98">
        <v>364</v>
      </c>
      <c r="D9" s="98">
        <v>16</v>
      </c>
      <c r="E9" s="98">
        <v>4</v>
      </c>
      <c r="F9" s="98">
        <v>0</v>
      </c>
      <c r="G9" s="99">
        <v>0</v>
      </c>
      <c r="H9" s="99">
        <v>0</v>
      </c>
      <c r="I9" s="98">
        <v>1</v>
      </c>
      <c r="J9" s="99">
        <v>328</v>
      </c>
      <c r="K9" s="99">
        <v>84</v>
      </c>
      <c r="L9" s="99">
        <v>412</v>
      </c>
    </row>
    <row r="10" spans="1:14" ht="15.6" x14ac:dyDescent="0.3">
      <c r="A10" s="24">
        <v>6</v>
      </c>
      <c r="B10" s="97" t="s">
        <v>18</v>
      </c>
      <c r="C10" s="98">
        <v>282</v>
      </c>
      <c r="D10" s="98">
        <v>132</v>
      </c>
      <c r="E10" s="98">
        <v>136</v>
      </c>
      <c r="F10" s="98">
        <v>60</v>
      </c>
      <c r="G10" s="99">
        <v>0</v>
      </c>
      <c r="H10" s="99">
        <v>0</v>
      </c>
      <c r="I10" s="98">
        <v>1</v>
      </c>
      <c r="J10" s="99">
        <v>495</v>
      </c>
      <c r="K10" s="99">
        <v>125</v>
      </c>
      <c r="L10" s="99">
        <v>620</v>
      </c>
    </row>
    <row r="11" spans="1:14" ht="15.6" x14ac:dyDescent="0.3">
      <c r="A11" s="24">
        <v>7</v>
      </c>
      <c r="B11" s="97" t="s">
        <v>12</v>
      </c>
      <c r="C11" s="98">
        <v>122</v>
      </c>
      <c r="D11" s="98">
        <v>11</v>
      </c>
      <c r="E11" s="98">
        <v>3</v>
      </c>
      <c r="F11" s="98">
        <v>2</v>
      </c>
      <c r="G11" s="99">
        <v>0</v>
      </c>
      <c r="H11" s="99">
        <v>0</v>
      </c>
      <c r="I11" s="98">
        <v>8</v>
      </c>
      <c r="J11" s="99">
        <v>228</v>
      </c>
      <c r="K11" s="99">
        <v>36</v>
      </c>
      <c r="L11" s="99">
        <v>264</v>
      </c>
    </row>
    <row r="12" spans="1:14" ht="15.6" x14ac:dyDescent="0.3">
      <c r="A12" s="24">
        <v>8</v>
      </c>
      <c r="B12" s="97" t="s">
        <v>13</v>
      </c>
      <c r="C12" s="98">
        <v>286</v>
      </c>
      <c r="D12" s="98">
        <v>103</v>
      </c>
      <c r="E12" s="98">
        <v>20</v>
      </c>
      <c r="F12" s="98">
        <v>16</v>
      </c>
      <c r="G12" s="99">
        <v>0</v>
      </c>
      <c r="H12" s="99">
        <v>0</v>
      </c>
      <c r="I12" s="98">
        <v>4</v>
      </c>
      <c r="J12" s="99">
        <v>495</v>
      </c>
      <c r="K12" s="99">
        <v>80</v>
      </c>
      <c r="L12" s="99">
        <v>575</v>
      </c>
    </row>
    <row r="13" spans="1:14" ht="15.6" x14ac:dyDescent="0.3">
      <c r="A13" s="24"/>
      <c r="B13" s="24" t="s">
        <v>9</v>
      </c>
      <c r="C13" s="105">
        <v>1954</v>
      </c>
      <c r="D13" s="105">
        <v>389</v>
      </c>
      <c r="E13" s="105">
        <v>182</v>
      </c>
      <c r="F13" s="105">
        <v>85</v>
      </c>
      <c r="G13" s="99">
        <v>0</v>
      </c>
      <c r="H13" s="105">
        <v>0</v>
      </c>
      <c r="I13" s="99">
        <v>44</v>
      </c>
      <c r="J13" s="99">
        <v>2737</v>
      </c>
      <c r="K13" s="99">
        <v>523</v>
      </c>
      <c r="L13" s="99">
        <v>3260</v>
      </c>
    </row>
    <row r="15" spans="1:14" ht="15.6" x14ac:dyDescent="0.3">
      <c r="A15" s="31" t="s">
        <v>277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7" spans="1:14" s="3" customFormat="1" ht="15.6" x14ac:dyDescent="0.3">
      <c r="B17" s="106" t="s">
        <v>14</v>
      </c>
      <c r="C17" s="107" t="s">
        <v>21</v>
      </c>
      <c r="D17" s="106" t="s">
        <v>1</v>
      </c>
      <c r="E17" s="106" t="s">
        <v>2</v>
      </c>
      <c r="F17" s="106" t="s">
        <v>3</v>
      </c>
      <c r="G17" s="107" t="s">
        <v>22</v>
      </c>
      <c r="H17" s="106" t="s">
        <v>1</v>
      </c>
      <c r="I17" s="106" t="s">
        <v>2</v>
      </c>
      <c r="J17" s="106" t="s">
        <v>3</v>
      </c>
      <c r="K17" s="107" t="s">
        <v>23</v>
      </c>
      <c r="L17" s="106" t="s">
        <v>1</v>
      </c>
      <c r="M17" s="106" t="s">
        <v>2</v>
      </c>
      <c r="N17" s="106" t="s">
        <v>3</v>
      </c>
    </row>
    <row r="18" spans="1:14" ht="15.6" x14ac:dyDescent="0.3">
      <c r="A18" s="24">
        <v>1</v>
      </c>
      <c r="B18" s="108" t="s">
        <v>15</v>
      </c>
      <c r="C18" s="100">
        <v>5</v>
      </c>
      <c r="D18" s="100">
        <v>5</v>
      </c>
      <c r="E18" s="100">
        <v>0</v>
      </c>
      <c r="F18" s="100">
        <v>5</v>
      </c>
      <c r="G18" s="95"/>
      <c r="H18" s="96"/>
      <c r="I18" s="96"/>
      <c r="J18" s="96"/>
      <c r="K18" s="96"/>
      <c r="L18" s="96"/>
      <c r="M18" s="96"/>
      <c r="N18" s="96"/>
    </row>
    <row r="19" spans="1:14" ht="15.6" x14ac:dyDescent="0.3">
      <c r="A19" s="24">
        <v>2</v>
      </c>
      <c r="B19" s="108" t="s">
        <v>16</v>
      </c>
      <c r="C19" s="96">
        <v>12</v>
      </c>
      <c r="D19" s="96">
        <v>50</v>
      </c>
      <c r="E19" s="96">
        <v>9</v>
      </c>
      <c r="F19" s="96">
        <v>59</v>
      </c>
      <c r="G19" s="96">
        <v>5</v>
      </c>
      <c r="H19" s="96">
        <v>38</v>
      </c>
      <c r="I19" s="96">
        <v>2</v>
      </c>
      <c r="J19" s="96">
        <v>40</v>
      </c>
      <c r="K19" s="96">
        <v>8</v>
      </c>
      <c r="L19" s="96">
        <v>57</v>
      </c>
      <c r="M19" s="96">
        <v>8</v>
      </c>
      <c r="N19" s="96">
        <v>65</v>
      </c>
    </row>
    <row r="20" spans="1:14" ht="15.6" x14ac:dyDescent="0.3">
      <c r="A20" s="24">
        <v>3</v>
      </c>
      <c r="B20" s="108" t="s">
        <v>10</v>
      </c>
      <c r="C20" s="95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95"/>
    </row>
    <row r="21" spans="1:14" ht="15.6" x14ac:dyDescent="0.3">
      <c r="A21" s="24">
        <v>4</v>
      </c>
      <c r="B21" s="108" t="s">
        <v>17</v>
      </c>
      <c r="C21" s="100">
        <v>1</v>
      </c>
      <c r="D21" s="100">
        <v>24</v>
      </c>
      <c r="E21" s="100">
        <v>4</v>
      </c>
      <c r="F21" s="100">
        <v>28</v>
      </c>
      <c r="G21" s="96">
        <v>3</v>
      </c>
      <c r="H21" s="96">
        <v>58</v>
      </c>
      <c r="I21" s="96">
        <v>4</v>
      </c>
      <c r="J21" s="96">
        <v>62</v>
      </c>
      <c r="K21" s="100"/>
      <c r="L21" s="100"/>
      <c r="M21" s="100"/>
      <c r="N21" s="95"/>
    </row>
    <row r="22" spans="1:14" ht="15.6" x14ac:dyDescent="0.3">
      <c r="A22" s="24">
        <v>5</v>
      </c>
      <c r="B22" s="108" t="s">
        <v>11</v>
      </c>
      <c r="C22" s="100"/>
      <c r="D22" s="100"/>
      <c r="E22" s="100"/>
      <c r="F22" s="100"/>
      <c r="G22" s="95"/>
      <c r="H22" s="95"/>
      <c r="I22" s="95"/>
      <c r="J22" s="95"/>
      <c r="K22" s="100"/>
      <c r="L22" s="100"/>
      <c r="M22" s="100"/>
      <c r="N22" s="95"/>
    </row>
    <row r="23" spans="1:14" ht="15.6" x14ac:dyDescent="0.3">
      <c r="A23" s="24">
        <v>6</v>
      </c>
      <c r="B23" s="108" t="s">
        <v>18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95"/>
    </row>
    <row r="24" spans="1:14" ht="15.6" x14ac:dyDescent="0.3">
      <c r="A24" s="24">
        <v>7</v>
      </c>
      <c r="B24" s="108" t="s">
        <v>12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95"/>
    </row>
    <row r="25" spans="1:14" ht="15.6" x14ac:dyDescent="0.3">
      <c r="A25" s="24">
        <v>8</v>
      </c>
      <c r="B25" s="108" t="s">
        <v>13</v>
      </c>
      <c r="C25" s="101"/>
      <c r="D25" s="101"/>
      <c r="E25" s="101"/>
      <c r="F25" s="101"/>
      <c r="G25" s="100">
        <v>3</v>
      </c>
      <c r="H25" s="100">
        <v>57</v>
      </c>
      <c r="I25" s="100">
        <v>12</v>
      </c>
      <c r="J25" s="100">
        <v>69</v>
      </c>
      <c r="K25" s="102">
        <v>1</v>
      </c>
      <c r="L25" s="102">
        <v>10</v>
      </c>
      <c r="M25" s="102">
        <v>2</v>
      </c>
      <c r="N25" s="102">
        <v>12</v>
      </c>
    </row>
    <row r="26" spans="1:14" ht="15.6" x14ac:dyDescent="0.3">
      <c r="B26" s="108" t="s">
        <v>9</v>
      </c>
      <c r="C26" s="101">
        <f>SUM(C18:C25)</f>
        <v>18</v>
      </c>
      <c r="D26" s="101">
        <f t="shared" ref="D26:N26" si="0">SUM(D18:D25)</f>
        <v>79</v>
      </c>
      <c r="E26" s="101">
        <f t="shared" si="0"/>
        <v>13</v>
      </c>
      <c r="F26" s="101">
        <f t="shared" si="0"/>
        <v>92</v>
      </c>
      <c r="G26" s="101">
        <f t="shared" si="0"/>
        <v>11</v>
      </c>
      <c r="H26" s="101">
        <f t="shared" si="0"/>
        <v>153</v>
      </c>
      <c r="I26" s="101">
        <f t="shared" si="0"/>
        <v>18</v>
      </c>
      <c r="J26" s="101">
        <f t="shared" si="0"/>
        <v>171</v>
      </c>
      <c r="K26" s="101">
        <f t="shared" si="0"/>
        <v>9</v>
      </c>
      <c r="L26" s="101">
        <f t="shared" si="0"/>
        <v>67</v>
      </c>
      <c r="M26" s="101">
        <f t="shared" si="0"/>
        <v>10</v>
      </c>
      <c r="N26" s="101">
        <f t="shared" si="0"/>
        <v>77</v>
      </c>
    </row>
  </sheetData>
  <mergeCells count="3">
    <mergeCell ref="A1:L1"/>
    <mergeCell ref="A2:L2"/>
    <mergeCell ref="A15:N15"/>
  </mergeCells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6972-D9B7-4BD1-8315-109E31B316A0}">
  <sheetPr>
    <pageSetUpPr fitToPage="1"/>
  </sheetPr>
  <dimension ref="A1:H34"/>
  <sheetViews>
    <sheetView tabSelected="1" topLeftCell="A56" workbookViewId="0">
      <selection activeCell="E5" sqref="E5"/>
    </sheetView>
  </sheetViews>
  <sheetFormatPr defaultColWidth="11.44140625" defaultRowHeight="14.4" x14ac:dyDescent="0.3"/>
  <cols>
    <col min="1" max="1" width="8.6640625" style="4" customWidth="1"/>
    <col min="2" max="2" width="52.5546875" style="4" customWidth="1"/>
    <col min="3" max="3" width="11.5546875" style="4" customWidth="1"/>
    <col min="4" max="4" width="13.21875" style="4" customWidth="1"/>
    <col min="5" max="5" width="13.6640625" style="4" customWidth="1"/>
    <col min="6" max="16384" width="11.44140625" style="4"/>
  </cols>
  <sheetData>
    <row r="1" spans="1:8" ht="18" x14ac:dyDescent="0.35">
      <c r="A1" s="30" t="s">
        <v>74</v>
      </c>
      <c r="B1" s="30"/>
      <c r="C1" s="30"/>
    </row>
    <row r="2" spans="1:8" ht="24" customHeight="1" x14ac:dyDescent="0.3">
      <c r="A2" s="118" t="s">
        <v>75</v>
      </c>
      <c r="B2" s="118"/>
      <c r="C2" s="118"/>
    </row>
    <row r="3" spans="1:8" ht="24" customHeight="1" x14ac:dyDescent="0.3">
      <c r="A3" s="39" t="s">
        <v>24</v>
      </c>
      <c r="B3" s="39" t="s">
        <v>65</v>
      </c>
      <c r="C3" s="38" t="s">
        <v>276</v>
      </c>
    </row>
    <row r="4" spans="1:8" ht="30" customHeight="1" x14ac:dyDescent="0.3">
      <c r="A4" s="38">
        <v>1</v>
      </c>
      <c r="B4" s="109" t="s">
        <v>76</v>
      </c>
      <c r="C4" s="38">
        <v>16</v>
      </c>
      <c r="D4" s="3"/>
      <c r="E4" s="3"/>
      <c r="F4" s="3"/>
      <c r="G4" s="3"/>
      <c r="H4" s="3"/>
    </row>
    <row r="5" spans="1:8" ht="30" customHeight="1" x14ac:dyDescent="0.3">
      <c r="A5" s="38">
        <v>2</v>
      </c>
      <c r="B5" s="109" t="s">
        <v>77</v>
      </c>
      <c r="C5" s="38">
        <v>2</v>
      </c>
    </row>
    <row r="6" spans="1:8" ht="30" customHeight="1" x14ac:dyDescent="0.3">
      <c r="A6" s="38">
        <v>3</v>
      </c>
      <c r="B6" s="109" t="s">
        <v>78</v>
      </c>
      <c r="C6" s="38">
        <v>0</v>
      </c>
    </row>
    <row r="7" spans="1:8" ht="30" customHeight="1" x14ac:dyDescent="0.3">
      <c r="A7" s="38">
        <v>4</v>
      </c>
      <c r="B7" s="109" t="s">
        <v>79</v>
      </c>
      <c r="C7" s="59">
        <v>0</v>
      </c>
    </row>
    <row r="8" spans="1:8" ht="30" customHeight="1" x14ac:dyDescent="0.3">
      <c r="A8" s="38">
        <v>5</v>
      </c>
      <c r="B8" s="109" t="s">
        <v>80</v>
      </c>
      <c r="C8" s="38">
        <v>18</v>
      </c>
    </row>
    <row r="9" spans="1:8" ht="30" customHeight="1" x14ac:dyDescent="0.3">
      <c r="A9" s="38">
        <v>6</v>
      </c>
      <c r="B9" s="109" t="s">
        <v>81</v>
      </c>
      <c r="C9" s="38">
        <v>29</v>
      </c>
    </row>
    <row r="10" spans="1:8" ht="30" customHeight="1" x14ac:dyDescent="0.3"/>
    <row r="11" spans="1:8" ht="30" customHeight="1" x14ac:dyDescent="0.3">
      <c r="A11" s="35" t="s">
        <v>93</v>
      </c>
      <c r="B11" s="35"/>
      <c r="C11" s="35"/>
      <c r="D11" s="35"/>
      <c r="E11" s="35"/>
    </row>
    <row r="12" spans="1:8" ht="30" customHeight="1" x14ac:dyDescent="0.3">
      <c r="A12" s="110"/>
      <c r="C12" s="119" t="s">
        <v>275</v>
      </c>
      <c r="D12" s="58"/>
      <c r="E12" s="58"/>
    </row>
    <row r="13" spans="1:8" ht="30" customHeight="1" x14ac:dyDescent="0.3">
      <c r="A13" s="38" t="s">
        <v>24</v>
      </c>
      <c r="B13" s="38" t="s">
        <v>65</v>
      </c>
      <c r="C13" s="120" t="s">
        <v>82</v>
      </c>
      <c r="D13" s="120" t="s">
        <v>83</v>
      </c>
      <c r="E13" s="120" t="s">
        <v>32</v>
      </c>
    </row>
    <row r="14" spans="1:8" ht="28.8" x14ac:dyDescent="0.3">
      <c r="A14" s="38">
        <v>1</v>
      </c>
      <c r="B14" s="109" t="s">
        <v>84</v>
      </c>
      <c r="C14" s="59">
        <v>5</v>
      </c>
      <c r="D14" s="111">
        <v>53</v>
      </c>
      <c r="E14" s="4">
        <v>58</v>
      </c>
    </row>
    <row r="15" spans="1:8" ht="28.8" x14ac:dyDescent="0.3">
      <c r="A15" s="38">
        <v>2</v>
      </c>
      <c r="B15" s="109" t="s">
        <v>85</v>
      </c>
      <c r="C15" s="59">
        <v>5</v>
      </c>
      <c r="D15" s="111">
        <v>53</v>
      </c>
      <c r="E15" s="4">
        <v>58</v>
      </c>
    </row>
    <row r="16" spans="1:8" ht="28.8" x14ac:dyDescent="0.3">
      <c r="A16" s="38">
        <v>3</v>
      </c>
      <c r="B16" s="109" t="s">
        <v>86</v>
      </c>
      <c r="C16" s="59">
        <v>5</v>
      </c>
      <c r="D16" s="112">
        <v>53</v>
      </c>
      <c r="E16" s="4">
        <v>58</v>
      </c>
    </row>
    <row r="17" spans="1:5" ht="28.8" x14ac:dyDescent="0.3">
      <c r="A17" s="38">
        <v>4</v>
      </c>
      <c r="B17" s="109" t="s">
        <v>87</v>
      </c>
      <c r="C17" s="59">
        <v>0</v>
      </c>
      <c r="D17" s="111">
        <v>0</v>
      </c>
      <c r="E17" s="4">
        <v>0</v>
      </c>
    </row>
    <row r="18" spans="1:5" ht="28.8" x14ac:dyDescent="0.3">
      <c r="A18" s="38">
        <v>5</v>
      </c>
      <c r="B18" s="109" t="s">
        <v>88</v>
      </c>
      <c r="C18" s="59">
        <v>8</v>
      </c>
      <c r="D18" s="112">
        <v>58</v>
      </c>
      <c r="E18" s="4">
        <v>66</v>
      </c>
    </row>
    <row r="19" spans="1:5" x14ac:dyDescent="0.3">
      <c r="A19" s="38">
        <v>6</v>
      </c>
      <c r="B19" s="109" t="s">
        <v>89</v>
      </c>
      <c r="C19" s="45">
        <v>1</v>
      </c>
      <c r="D19" s="45"/>
      <c r="E19" s="4">
        <v>1</v>
      </c>
    </row>
    <row r="20" spans="1:5" x14ac:dyDescent="0.3">
      <c r="A20" s="38">
        <v>7</v>
      </c>
      <c r="B20" s="109" t="s">
        <v>90</v>
      </c>
      <c r="C20" s="113">
        <v>900.8</v>
      </c>
      <c r="D20" s="114">
        <v>20228.02</v>
      </c>
      <c r="E20" s="114">
        <v>21128.82</v>
      </c>
    </row>
    <row r="21" spans="1:5" ht="28.8" x14ac:dyDescent="0.3">
      <c r="A21" s="38">
        <v>8</v>
      </c>
      <c r="B21" s="109" t="s">
        <v>91</v>
      </c>
      <c r="C21" s="115">
        <v>297482.23999999999</v>
      </c>
      <c r="D21" s="114">
        <v>5094007.71</v>
      </c>
      <c r="E21" s="114">
        <v>5391489.9500000002</v>
      </c>
    </row>
    <row r="22" spans="1:5" x14ac:dyDescent="0.3">
      <c r="A22" s="38">
        <v>9</v>
      </c>
      <c r="B22" s="109" t="s">
        <v>92</v>
      </c>
      <c r="C22" s="45">
        <v>13</v>
      </c>
      <c r="D22" s="45"/>
      <c r="E22" s="111">
        <v>13</v>
      </c>
    </row>
    <row r="23" spans="1:5" ht="18" x14ac:dyDescent="0.35">
      <c r="A23" s="121" t="s">
        <v>63</v>
      </c>
      <c r="B23" s="121"/>
      <c r="C23" s="116"/>
    </row>
    <row r="24" spans="1:5" ht="15.6" x14ac:dyDescent="0.3">
      <c r="A24" s="118" t="s">
        <v>64</v>
      </c>
      <c r="B24" s="118"/>
      <c r="C24" s="116"/>
    </row>
    <row r="25" spans="1:5" x14ac:dyDescent="0.3">
      <c r="C25" s="59"/>
    </row>
    <row r="26" spans="1:5" x14ac:dyDescent="0.3">
      <c r="A26" s="38" t="s">
        <v>24</v>
      </c>
      <c r="B26" s="38" t="s">
        <v>65</v>
      </c>
      <c r="C26" s="59" t="s">
        <v>276</v>
      </c>
    </row>
    <row r="27" spans="1:5" x14ac:dyDescent="0.3">
      <c r="A27" s="38">
        <v>1</v>
      </c>
      <c r="B27" s="109" t="s">
        <v>66</v>
      </c>
      <c r="C27" s="59">
        <v>5</v>
      </c>
    </row>
    <row r="28" spans="1:5" x14ac:dyDescent="0.3">
      <c r="A28" s="38">
        <v>2</v>
      </c>
      <c r="B28" s="109" t="s">
        <v>67</v>
      </c>
      <c r="C28" s="59">
        <v>5</v>
      </c>
    </row>
    <row r="29" spans="1:5" x14ac:dyDescent="0.3">
      <c r="A29" s="38">
        <v>3</v>
      </c>
      <c r="B29" s="109" t="s">
        <v>68</v>
      </c>
      <c r="C29" s="59">
        <v>5</v>
      </c>
    </row>
    <row r="30" spans="1:5" x14ac:dyDescent="0.3">
      <c r="A30" s="38">
        <v>4</v>
      </c>
      <c r="B30" s="109" t="s">
        <v>69</v>
      </c>
      <c r="C30" s="59">
        <v>5</v>
      </c>
    </row>
    <row r="31" spans="1:5" x14ac:dyDescent="0.3">
      <c r="A31" s="38">
        <v>5</v>
      </c>
      <c r="B31" s="109" t="s">
        <v>70</v>
      </c>
      <c r="C31" s="59">
        <v>0</v>
      </c>
    </row>
    <row r="32" spans="1:5" x14ac:dyDescent="0.3">
      <c r="A32" s="38">
        <v>6</v>
      </c>
      <c r="B32" s="109" t="s">
        <v>71</v>
      </c>
      <c r="C32" s="59">
        <v>5</v>
      </c>
    </row>
    <row r="33" spans="1:3" ht="28.8" x14ac:dyDescent="0.3">
      <c r="A33" s="38">
        <v>7</v>
      </c>
      <c r="B33" s="109" t="s">
        <v>72</v>
      </c>
      <c r="C33" s="117">
        <v>1001</v>
      </c>
    </row>
    <row r="34" spans="1:3" x14ac:dyDescent="0.3">
      <c r="A34" s="38">
        <v>8</v>
      </c>
      <c r="B34" s="109" t="s">
        <v>73</v>
      </c>
      <c r="C34" s="59">
        <v>0</v>
      </c>
    </row>
  </sheetData>
  <mergeCells count="5">
    <mergeCell ref="A1:C1"/>
    <mergeCell ref="C12:E12"/>
    <mergeCell ref="C19:D19"/>
    <mergeCell ref="C22:D22"/>
    <mergeCell ref="A11:E11"/>
  </mergeCells>
  <printOptions horizontalCentered="1"/>
  <pageMargins left="0" right="0" top="0.74803149606299213" bottom="0.74803149606299213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Produccion</vt:lpstr>
      <vt:lpstr>MIP</vt:lpstr>
      <vt:lpstr>Poscosecha</vt:lpstr>
      <vt:lpstr>Ext y Cap</vt:lpstr>
      <vt:lpstr>Mercado y Certif.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Cruz</dc:creator>
  <cp:lastModifiedBy>Roque Zabala</cp:lastModifiedBy>
  <cp:lastPrinted>2022-12-12T18:45:18Z</cp:lastPrinted>
  <dcterms:created xsi:type="dcterms:W3CDTF">2022-11-10T15:15:27Z</dcterms:created>
  <dcterms:modified xsi:type="dcterms:W3CDTF">2022-12-12T18:50:37Z</dcterms:modified>
</cp:coreProperties>
</file>