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bal\Downloads\"/>
    </mc:Choice>
  </mc:AlternateContent>
  <xr:revisionPtr revIDLastSave="0" documentId="13_ncr:1_{6E987EAC-E01C-4F9D-836C-E9E153FAAC14}" xr6:coauthVersionLast="47" xr6:coauthVersionMax="47" xr10:uidLastSave="{00000000-0000-0000-0000-000000000000}"/>
  <bookViews>
    <workbookView xWindow="-108" yWindow="-108" windowWidth="23256" windowHeight="12456" xr2:uid="{28A8B4BF-3926-40A3-8511-7F5612725C00}"/>
  </bookViews>
  <sheets>
    <sheet name="PRODUCCION" sheetId="1" r:id="rId1"/>
    <sheet name="MIP" sheetId="2" r:id="rId2"/>
    <sheet name="EXTENSIÓN" sheetId="4" r:id="rId3"/>
    <sheet name="LABORATORIO" sheetId="5" r:id="rId4"/>
    <sheet name="VERIFICACIÓN" sheetId="6" r:id="rId5"/>
    <sheet name="COMERCIO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C7" i="7"/>
  <c r="B7" i="7"/>
  <c r="D6" i="7"/>
  <c r="C6" i="7"/>
  <c r="B6" i="7"/>
  <c r="D7" i="6"/>
  <c r="C7" i="6"/>
  <c r="B7" i="6"/>
  <c r="D6" i="6"/>
  <c r="C6" i="6"/>
  <c r="B6" i="6"/>
  <c r="D6" i="5"/>
  <c r="C6" i="5"/>
  <c r="B6" i="5"/>
  <c r="L55" i="4" l="1"/>
  <c r="K55" i="4"/>
  <c r="J55" i="4"/>
  <c r="I55" i="4"/>
  <c r="H55" i="4"/>
  <c r="G55" i="4"/>
  <c r="F55" i="4"/>
  <c r="E55" i="4"/>
  <c r="D55" i="4"/>
  <c r="C55" i="4"/>
  <c r="K42" i="4"/>
  <c r="J42" i="4"/>
  <c r="L41" i="4"/>
  <c r="L40" i="4"/>
  <c r="L39" i="4"/>
  <c r="L38" i="4"/>
  <c r="L37" i="4"/>
  <c r="L36" i="4"/>
  <c r="L35" i="4"/>
  <c r="L34" i="4"/>
  <c r="L16" i="4"/>
  <c r="K16" i="4"/>
  <c r="J16" i="4"/>
  <c r="I16" i="4"/>
  <c r="H16" i="4"/>
  <c r="G16" i="4"/>
  <c r="F16" i="4"/>
  <c r="E16" i="4"/>
  <c r="D16" i="4"/>
  <c r="C16" i="4"/>
  <c r="L42" i="4" l="1"/>
</calcChain>
</file>

<file path=xl/sharedStrings.xml><?xml version="1.0" encoding="utf-8"?>
<sst xmlns="http://schemas.openxmlformats.org/spreadsheetml/2006/main" count="188" uniqueCount="67">
  <si>
    <t>Plantas  de Café Sembradas</t>
  </si>
  <si>
    <t>Regionales</t>
  </si>
  <si>
    <t>Trimestre abr/jun</t>
  </si>
  <si>
    <t>Trimestre jul/sep</t>
  </si>
  <si>
    <t>NORTE</t>
  </si>
  <si>
    <t>NORCENTRAL</t>
  </si>
  <si>
    <t xml:space="preserve"> </t>
  </si>
  <si>
    <t>NOROESTE</t>
  </si>
  <si>
    <t>NORDESTE</t>
  </si>
  <si>
    <t>CENTRAL</t>
  </si>
  <si>
    <t>SURESTE</t>
  </si>
  <si>
    <t>SUROESTE</t>
  </si>
  <si>
    <t>SUR</t>
  </si>
  <si>
    <t xml:space="preserve">Tareas de Café Sembradas </t>
  </si>
  <si>
    <t xml:space="preserve">Tareas intervenidas con instalacion de trampas para control de broca </t>
  </si>
  <si>
    <t xml:space="preserve">Tareas con Productos Quimicos para control de Enfermedades </t>
  </si>
  <si>
    <t>TRIM</t>
  </si>
  <si>
    <t>Enero-Marzo</t>
  </si>
  <si>
    <t>ACTIVIDADES</t>
  </si>
  <si>
    <t>BENEFICIARIOS/CLIENTES</t>
  </si>
  <si>
    <t>Direcciones Regionales</t>
  </si>
  <si>
    <t>Visitas a fincas</t>
  </si>
  <si>
    <t>Adiestramientos</t>
  </si>
  <si>
    <t>Demostración de Métodos</t>
  </si>
  <si>
    <t>Demostración de Resultados</t>
  </si>
  <si>
    <t>Reuniones</t>
  </si>
  <si>
    <t>Giras</t>
  </si>
  <si>
    <t>Días de Campo</t>
  </si>
  <si>
    <t>Hombres</t>
  </si>
  <si>
    <t>Mujeres</t>
  </si>
  <si>
    <t>Total</t>
  </si>
  <si>
    <t>Central</t>
  </si>
  <si>
    <t xml:space="preserve">         -</t>
  </si>
  <si>
    <t>Norcentral</t>
  </si>
  <si>
    <r>
      <t xml:space="preserve">      </t>
    </r>
    <r>
      <rPr>
        <sz val="11"/>
        <color theme="1"/>
        <rFont val="Arial"/>
        <family val="2"/>
      </rPr>
      <t>-</t>
    </r>
  </si>
  <si>
    <r>
      <t xml:space="preserve">       </t>
    </r>
    <r>
      <rPr>
        <sz val="11"/>
        <color theme="1"/>
        <rFont val="Arial"/>
        <family val="2"/>
      </rPr>
      <t>-</t>
    </r>
  </si>
  <si>
    <t>Nordeste</t>
  </si>
  <si>
    <t xml:space="preserve">        -</t>
  </si>
  <si>
    <t>Noroeste</t>
  </si>
  <si>
    <t>Norte</t>
  </si>
  <si>
    <t>Sur</t>
  </si>
  <si>
    <t>Sureste</t>
  </si>
  <si>
    <t>Suroeste</t>
  </si>
  <si>
    <t>Abril-Junio</t>
  </si>
  <si>
    <t>Julio-Septiembre</t>
  </si>
  <si>
    <t>TRIMESTRE</t>
  </si>
  <si>
    <t>Trimestre 1</t>
  </si>
  <si>
    <t>Trimestre 2</t>
  </si>
  <si>
    <t>Trimestre 3</t>
  </si>
  <si>
    <t>Totales</t>
  </si>
  <si>
    <t>LABORATORIO RAÚL H. MELO</t>
  </si>
  <si>
    <t>ACTIVIDADES REALIZADAS 2022</t>
  </si>
  <si>
    <t>Actividad</t>
  </si>
  <si>
    <t>Ene-Mar, 22</t>
  </si>
  <si>
    <t>Abr-Jun, 22</t>
  </si>
  <si>
    <t>Jul-Sept, 22</t>
  </si>
  <si>
    <t>Muestras recibidas y analizadas por el laboratorio</t>
  </si>
  <si>
    <t>DIVISION DE INSPECCION Y VERIFICACION</t>
  </si>
  <si>
    <t>Inspecciones a nuevas instalaciones</t>
  </si>
  <si>
    <t>Inspecciones de seguimiento a  instalaciones certificacadas</t>
  </si>
  <si>
    <t>DIVISION DE COMERCIAL Y CERTIFICACION</t>
  </si>
  <si>
    <t>Valor de exportaciones de café verde y procesado (En USD)</t>
  </si>
  <si>
    <t>Valor de las exportaciones de café verde en USD.</t>
  </si>
  <si>
    <t>Valor de las exportaciones de café procesado en USD.</t>
  </si>
  <si>
    <t>C</t>
  </si>
  <si>
    <t>COMPARACIÓN TRIMESTRAL DE LAS ACTIVIDADES EJECUTADAS</t>
  </si>
  <si>
    <t>Trimestre ene/mar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</si>
</sst>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FB23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164" fontId="3" fillId="0" borderId="0" xfId="1" applyNumberFormat="1" applyFont="1" applyFill="1" applyBorder="1" applyAlignment="1">
      <alignment horizontal="right"/>
    </xf>
    <xf numFmtId="3" fontId="0" fillId="0" borderId="0" xfId="0" applyNumberFormat="1"/>
    <xf numFmtId="164" fontId="0" fillId="0" borderId="0" xfId="1" applyNumberFormat="1" applyFont="1" applyBorder="1"/>
    <xf numFmtId="164" fontId="0" fillId="0" borderId="1" xfId="0" applyNumberFormat="1" applyBorder="1"/>
    <xf numFmtId="3" fontId="3" fillId="0" borderId="0" xfId="0" applyNumberFormat="1" applyFont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5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9" fillId="5" borderId="0" xfId="2" applyFont="1" applyFill="1" applyAlignment="1">
      <alignment horizontal="left"/>
    </xf>
    <xf numFmtId="0" fontId="2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justify" vertical="center" wrapText="1"/>
    </xf>
    <xf numFmtId="164" fontId="7" fillId="0" borderId="1" xfId="1" applyNumberFormat="1" applyFont="1" applyBorder="1" applyAlignment="1">
      <alignment horizontal="justify" vertical="center" wrapText="1"/>
    </xf>
    <xf numFmtId="164" fontId="7" fillId="0" borderId="1" xfId="1" applyNumberFormat="1" applyFont="1" applyBorder="1" applyAlignment="1">
      <alignment vertical="center" wrapText="1"/>
    </xf>
    <xf numFmtId="164" fontId="6" fillId="0" borderId="1" xfId="1" applyNumberFormat="1" applyFont="1" applyBorder="1" applyAlignment="1">
      <alignment vertical="center" wrapText="1"/>
    </xf>
    <xf numFmtId="0" fontId="6" fillId="0" borderId="1" xfId="0" applyFont="1" applyBorder="1"/>
    <xf numFmtId="0" fontId="7" fillId="0" borderId="1" xfId="0" applyFont="1" applyBorder="1"/>
    <xf numFmtId="0" fontId="2" fillId="0" borderId="0" xfId="0" applyFont="1"/>
    <xf numFmtId="164" fontId="6" fillId="0" borderId="1" xfId="0" applyNumberFormat="1" applyFont="1" applyBorder="1"/>
    <xf numFmtId="0" fontId="6" fillId="0" borderId="0" xfId="0" applyFont="1"/>
    <xf numFmtId="164" fontId="10" fillId="0" borderId="1" xfId="3" applyNumberFormat="1" applyFont="1" applyFill="1" applyBorder="1" applyAlignment="1">
      <alignment horizontal="right"/>
    </xf>
    <xf numFmtId="164" fontId="11" fillId="0" borderId="1" xfId="3" applyNumberFormat="1" applyFont="1" applyFill="1" applyBorder="1"/>
    <xf numFmtId="164" fontId="7" fillId="0" borderId="1" xfId="0" applyNumberFormat="1" applyFont="1" applyBorder="1"/>
    <xf numFmtId="164" fontId="12" fillId="0" borderId="1" xfId="3" applyNumberFormat="1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64" fontId="11" fillId="0" borderId="0" xfId="3" applyNumberFormat="1" applyFont="1" applyFill="1" applyBorder="1"/>
    <xf numFmtId="164" fontId="6" fillId="0" borderId="0" xfId="0" applyNumberFormat="1" applyFont="1"/>
    <xf numFmtId="164" fontId="7" fillId="0" borderId="0" xfId="0" applyNumberFormat="1" applyFont="1"/>
    <xf numFmtId="0" fontId="1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4" fillId="0" borderId="0" xfId="0" applyFont="1" applyAlignment="1">
      <alignment horizontal="centerContinuous"/>
    </xf>
    <xf numFmtId="0" fontId="2" fillId="0" borderId="1" xfId="0" applyFont="1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6" borderId="1" xfId="0" applyFill="1" applyBorder="1"/>
    <xf numFmtId="0" fontId="0" fillId="3" borderId="1" xfId="0" applyFill="1" applyBorder="1"/>
    <xf numFmtId="0" fontId="0" fillId="8" borderId="1" xfId="0" applyFill="1" applyBorder="1"/>
    <xf numFmtId="0" fontId="7" fillId="9" borderId="1" xfId="0" applyFont="1" applyFill="1" applyBorder="1" applyAlignment="1">
      <alignment horizontal="center" wrapText="1"/>
    </xf>
    <xf numFmtId="0" fontId="0" fillId="0" borderId="2" xfId="0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4">
    <cellStyle name="Comma" xfId="1" builtinId="3"/>
    <cellStyle name="Millares 5" xfId="3" xr:uid="{4E748F8B-CF4B-4540-9E83-D4DA551F4089}"/>
    <cellStyle name="Normal" xfId="0" builtinId="0"/>
    <cellStyle name="Normal 5 2" xfId="2" xr:uid="{A1750DD0-CC8C-4A69-9259-9385B6BD94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Plantas  de Café Sembradas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PRODUCCION!$D$9</c:f>
              <c:strCache>
                <c:ptCount val="1"/>
                <c:pt idx="0">
                  <c:v>Trimestre ene/mar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PRODUCCION!$C$10:$C$17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PRODUCCION!$D$10:$D$17</c:f>
              <c:numCache>
                <c:formatCode>_(* #,##0_);_(* \(#,##0\);_(* "-"??_);_(@_)</c:formatCode>
                <c:ptCount val="8"/>
                <c:pt idx="0">
                  <c:v>87760</c:v>
                </c:pt>
                <c:pt idx="1">
                  <c:v>137180</c:v>
                </c:pt>
                <c:pt idx="2">
                  <c:v>156255</c:v>
                </c:pt>
                <c:pt idx="3">
                  <c:v>25596</c:v>
                </c:pt>
                <c:pt idx="4">
                  <c:v>131780</c:v>
                </c:pt>
                <c:pt idx="5">
                  <c:v>51150</c:v>
                </c:pt>
                <c:pt idx="6">
                  <c:v>18604</c:v>
                </c:pt>
                <c:pt idx="7">
                  <c:v>864274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8-480A-AF82-1436324377FE}"/>
            </c:ext>
          </c:extLst>
        </c:ser>
        <c:ser>
          <c:idx val="1"/>
          <c:order val="1"/>
          <c:tx>
            <c:strRef>
              <c:f>PRODUCCION!$E$9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PRODUCCION!$C$10:$C$17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PRODUCCION!$E$10:$E$17</c:f>
              <c:numCache>
                <c:formatCode>_(* #,##0_);_(* \(#,##0\);_(* "-"??_);_(@_)</c:formatCode>
                <c:ptCount val="8"/>
                <c:pt idx="0">
                  <c:v>82400</c:v>
                </c:pt>
                <c:pt idx="1">
                  <c:v>132943</c:v>
                </c:pt>
                <c:pt idx="2">
                  <c:v>225900</c:v>
                </c:pt>
                <c:pt idx="3">
                  <c:v>19450</c:v>
                </c:pt>
                <c:pt idx="4">
                  <c:v>138795</c:v>
                </c:pt>
                <c:pt idx="5">
                  <c:v>76798</c:v>
                </c:pt>
                <c:pt idx="6">
                  <c:v>412197</c:v>
                </c:pt>
                <c:pt idx="7">
                  <c:v>2761068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58-480A-AF82-1436324377FE}"/>
            </c:ext>
          </c:extLst>
        </c:ser>
        <c:ser>
          <c:idx val="2"/>
          <c:order val="2"/>
          <c:tx>
            <c:strRef>
              <c:f>PRODUCCION!$F$9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PRODUCCION!$C$10:$C$17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PRODUCCION!$F$10:$F$17</c:f>
              <c:numCache>
                <c:formatCode>#,##0</c:formatCode>
                <c:ptCount val="8"/>
                <c:pt idx="0">
                  <c:v>332990</c:v>
                </c:pt>
                <c:pt idx="1">
                  <c:v>135000</c:v>
                </c:pt>
                <c:pt idx="2">
                  <c:v>154600</c:v>
                </c:pt>
                <c:pt idx="3">
                  <c:v>5300</c:v>
                </c:pt>
                <c:pt idx="4">
                  <c:v>129530</c:v>
                </c:pt>
                <c:pt idx="5">
                  <c:v>35683</c:v>
                </c:pt>
                <c:pt idx="6">
                  <c:v>726671</c:v>
                </c:pt>
                <c:pt idx="7">
                  <c:v>823499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58-480A-AF82-143632437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1279832"/>
        <c:axId val="581280160"/>
      </c:barChart>
      <c:catAx>
        <c:axId val="581279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280160"/>
        <c:crosses val="autoZero"/>
        <c:auto val="1"/>
        <c:lblAlgn val="ctr"/>
        <c:lblOffset val="100"/>
        <c:noMultiLvlLbl val="0"/>
      </c:catAx>
      <c:valAx>
        <c:axId val="58128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279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Inspecciones</a:t>
            </a:r>
            <a:r>
              <a:rPr lang="en-US" sz="1200" b="1" baseline="0"/>
              <a:t> realizadas por la Div. de Inspección y Verificación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247594050743653E-2"/>
          <c:y val="0.19949074074074077"/>
          <c:w val="0.86953018372703417"/>
          <c:h val="0.5160254447360747"/>
        </c:manualLayout>
      </c:layout>
      <c:lineChart>
        <c:grouping val="standard"/>
        <c:varyColors val="0"/>
        <c:ser>
          <c:idx val="0"/>
          <c:order val="0"/>
          <c:tx>
            <c:strRef>
              <c:f>VERIFICACIÓN!$A$6</c:f>
              <c:strCache>
                <c:ptCount val="1"/>
                <c:pt idx="0">
                  <c:v>Inspecciones a nuevas instalaciones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E-2"/>
                  <c:y val="-5.33333333333333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E7-46C3-A330-7F291B94B47C}"/>
                </c:ext>
              </c:extLst>
            </c:dLbl>
            <c:dLbl>
              <c:idx val="1"/>
              <c:layout>
                <c:manualLayout>
                  <c:x val="-8.0000000000000002E-3"/>
                  <c:y val="-4.88888888888888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E7-46C3-A330-7F291B94B47C}"/>
                </c:ext>
              </c:extLst>
            </c:dLbl>
            <c:dLbl>
              <c:idx val="2"/>
              <c:layout>
                <c:manualLayout>
                  <c:x val="-2.1333333333333333E-2"/>
                  <c:y val="-0.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E7-46C3-A330-7F291B94B4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VERIFICACIÓN!$B$5:$D$5</c:f>
              <c:strCache>
                <c:ptCount val="3"/>
                <c:pt idx="0">
                  <c:v>Ene-Mar, 22</c:v>
                </c:pt>
                <c:pt idx="1">
                  <c:v>Abr-Jun, 22</c:v>
                </c:pt>
                <c:pt idx="2">
                  <c:v>Jul-Sept, 22</c:v>
                </c:pt>
              </c:strCache>
            </c:strRef>
          </c:cat>
          <c:val>
            <c:numRef>
              <c:f>VERIFICACIÓN!$B$6:$D$6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E7-46C3-A330-7F291B94B47C}"/>
            </c:ext>
          </c:extLst>
        </c:ser>
        <c:ser>
          <c:idx val="1"/>
          <c:order val="1"/>
          <c:tx>
            <c:strRef>
              <c:f>VERIFICACIÓN!$A$7</c:f>
              <c:strCache>
                <c:ptCount val="1"/>
                <c:pt idx="0">
                  <c:v>Inspecciones de seguimiento a  instalaciones certificacadas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666666666666717E-2"/>
                  <c:y val="-3.555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E7-46C3-A330-7F291B94B47C}"/>
                </c:ext>
              </c:extLst>
            </c:dLbl>
            <c:dLbl>
              <c:idx val="1"/>
              <c:layout>
                <c:manualLayout>
                  <c:x val="-2.4E-2"/>
                  <c:y val="-5.7777777777777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E7-46C3-A330-7F291B94B47C}"/>
                </c:ext>
              </c:extLst>
            </c:dLbl>
            <c:dLbl>
              <c:idx val="2"/>
              <c:layout>
                <c:manualLayout>
                  <c:x val="-1.0666666666666666E-2"/>
                  <c:y val="-0.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E7-46C3-A330-7F291B94B4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VERIFICACIÓN!$B$5:$D$5</c:f>
              <c:strCache>
                <c:ptCount val="3"/>
                <c:pt idx="0">
                  <c:v>Ene-Mar, 22</c:v>
                </c:pt>
                <c:pt idx="1">
                  <c:v>Abr-Jun, 22</c:v>
                </c:pt>
                <c:pt idx="2">
                  <c:v>Jul-Sept, 22</c:v>
                </c:pt>
              </c:strCache>
            </c:strRef>
          </c:cat>
          <c:val>
            <c:numRef>
              <c:f>VERIFICACIÓN!$B$7:$D$7</c:f>
              <c:numCache>
                <c:formatCode>General</c:formatCode>
                <c:ptCount val="3"/>
                <c:pt idx="0" formatCode="#,##0">
                  <c:v>43</c:v>
                </c:pt>
                <c:pt idx="1">
                  <c:v>8</c:v>
                </c:pt>
                <c:pt idx="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E7-46C3-A330-7F291B94B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200127"/>
        <c:axId val="1738201375"/>
      </c:lineChart>
      <c:catAx>
        <c:axId val="173820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201375"/>
        <c:crosses val="autoZero"/>
        <c:auto val="1"/>
        <c:lblAlgn val="ctr"/>
        <c:lblOffset val="100"/>
        <c:noMultiLvlLbl val="0"/>
      </c:catAx>
      <c:valAx>
        <c:axId val="1738201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200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Valor</a:t>
            </a:r>
            <a:r>
              <a:rPr lang="en-US" sz="1200" b="1" baseline="0"/>
              <a:t> de las exportaciones de café verde y procesado (En USD)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247594050743653E-2"/>
          <c:y val="0.19949074074074077"/>
          <c:w val="0.84419908416612677"/>
          <c:h val="0.59009944590259555"/>
        </c:manualLayout>
      </c:layout>
      <c:lineChart>
        <c:grouping val="standard"/>
        <c:varyColors val="0"/>
        <c:ser>
          <c:idx val="0"/>
          <c:order val="0"/>
          <c:tx>
            <c:strRef>
              <c:f>COMERCIO!$A$6</c:f>
              <c:strCache>
                <c:ptCount val="1"/>
                <c:pt idx="0">
                  <c:v>Valor de las exportaciones de café verde en USD.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666666666667156E-3"/>
                  <c:y val="1.33333333333332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1A-4037-9AB9-BEE65F73D1DB}"/>
                </c:ext>
              </c:extLst>
            </c:dLbl>
            <c:dLbl>
              <c:idx val="1"/>
              <c:layout>
                <c:manualLayout>
                  <c:x val="-8.0000000000000002E-3"/>
                  <c:y val="-4.88888888888888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1A-4037-9AB9-BEE65F73D1DB}"/>
                </c:ext>
              </c:extLst>
            </c:dLbl>
            <c:dLbl>
              <c:idx val="2"/>
              <c:layout>
                <c:manualLayout>
                  <c:x val="-2.1333333333333333E-2"/>
                  <c:y val="-0.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1A-4037-9AB9-BEE65F73D1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COMERCIO!$B$5:$D$5</c:f>
              <c:strCache>
                <c:ptCount val="3"/>
                <c:pt idx="0">
                  <c:v>Ene-Mar, 22</c:v>
                </c:pt>
                <c:pt idx="1">
                  <c:v>Abr-Jun, 22</c:v>
                </c:pt>
                <c:pt idx="2">
                  <c:v>Jul-Sept, 22</c:v>
                </c:pt>
              </c:strCache>
            </c:strRef>
          </c:cat>
          <c:val>
            <c:numRef>
              <c:f>COMERCIO!$B$6:$D$6</c:f>
              <c:numCache>
                <c:formatCode>_(* #,##0.00_);_(* \(#,##0.00\);_(* "-"??_);_(@_)</c:formatCode>
                <c:ptCount val="3"/>
                <c:pt idx="0">
                  <c:v>877345.25</c:v>
                </c:pt>
                <c:pt idx="1">
                  <c:v>2040717.5899999999</c:v>
                </c:pt>
                <c:pt idx="2">
                  <c:v>1461338.95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1A-4037-9AB9-BEE65F73D1DB}"/>
            </c:ext>
          </c:extLst>
        </c:ser>
        <c:ser>
          <c:idx val="1"/>
          <c:order val="1"/>
          <c:tx>
            <c:strRef>
              <c:f>COMERCIO!$A$7</c:f>
              <c:strCache>
                <c:ptCount val="1"/>
                <c:pt idx="0">
                  <c:v>Valor de las exportaciones de café procesado en USD.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0666666666666673E-2"/>
                  <c:y val="-6.222222222222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1A-4037-9AB9-BEE65F73D1DB}"/>
                </c:ext>
              </c:extLst>
            </c:dLbl>
            <c:dLbl>
              <c:idx val="1"/>
              <c:layout>
                <c:manualLayout>
                  <c:x val="-2.4E-2"/>
                  <c:y val="-5.7777777777777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1A-4037-9AB9-BEE65F73D1DB}"/>
                </c:ext>
              </c:extLst>
            </c:dLbl>
            <c:dLbl>
              <c:idx val="2"/>
              <c:layout>
                <c:manualLayout>
                  <c:x val="-1.0666666666666666E-2"/>
                  <c:y val="-0.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1A-4037-9AB9-BEE65F73D1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COMERCIO!$B$5:$D$5</c:f>
              <c:strCache>
                <c:ptCount val="3"/>
                <c:pt idx="0">
                  <c:v>Ene-Mar, 22</c:v>
                </c:pt>
                <c:pt idx="1">
                  <c:v>Abr-Jun, 22</c:v>
                </c:pt>
                <c:pt idx="2">
                  <c:v>Jul-Sept, 22</c:v>
                </c:pt>
              </c:strCache>
            </c:strRef>
          </c:cat>
          <c:val>
            <c:numRef>
              <c:f>COMERCIO!$B$7:$D$7</c:f>
              <c:numCache>
                <c:formatCode>_(* #,##0.00_);_(* \(#,##0.00\);_(* "-"??_);_(@_)</c:formatCode>
                <c:ptCount val="3"/>
                <c:pt idx="0">
                  <c:v>872777.5</c:v>
                </c:pt>
                <c:pt idx="1">
                  <c:v>3570630.42</c:v>
                </c:pt>
                <c:pt idx="2">
                  <c:v>14745312.41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B1A-4037-9AB9-BEE65F73D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200127"/>
        <c:axId val="1738201375"/>
      </c:lineChart>
      <c:catAx>
        <c:axId val="173820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201375"/>
        <c:crosses val="autoZero"/>
        <c:auto val="1"/>
        <c:lblAlgn val="ctr"/>
        <c:lblOffset val="100"/>
        <c:noMultiLvlLbl val="0"/>
      </c:catAx>
      <c:valAx>
        <c:axId val="1738201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200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Tareas de Café Sembradas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PRODUCCION!$D$24</c:f>
              <c:strCache>
                <c:ptCount val="1"/>
                <c:pt idx="0">
                  <c:v>Trimestre ene/mar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PRODUCCION!$C$25:$C$32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PRODUCCION!$D$25:$D$32</c:f>
              <c:numCache>
                <c:formatCode>_(* #,##0_);_(* \(#,##0\);_(* "-"??_);_(@_)</c:formatCode>
                <c:ptCount val="8"/>
                <c:pt idx="0">
                  <c:v>416</c:v>
                </c:pt>
                <c:pt idx="1">
                  <c:v>604.29999999999995</c:v>
                </c:pt>
                <c:pt idx="2">
                  <c:v>643.33000000000004</c:v>
                </c:pt>
                <c:pt idx="3">
                  <c:v>181.5</c:v>
                </c:pt>
                <c:pt idx="4">
                  <c:v>554.85</c:v>
                </c:pt>
                <c:pt idx="5">
                  <c:v>233</c:v>
                </c:pt>
                <c:pt idx="6">
                  <c:v>73.83</c:v>
                </c:pt>
                <c:pt idx="7">
                  <c:v>3901.05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2-4771-92D5-31D8A12A1098}"/>
            </c:ext>
          </c:extLst>
        </c:ser>
        <c:ser>
          <c:idx val="1"/>
          <c:order val="1"/>
          <c:tx>
            <c:strRef>
              <c:f>PRODUCCION!$E$24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PRODUCCION!$C$25:$C$32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PRODUCCION!$E$25:$E$32</c:f>
              <c:numCache>
                <c:formatCode>_(* #,##0_);_(* \(#,##0\);_(* "-"??_);_(@_)</c:formatCode>
                <c:ptCount val="8"/>
                <c:pt idx="0">
                  <c:v>343</c:v>
                </c:pt>
                <c:pt idx="1">
                  <c:v>379.70000000000005</c:v>
                </c:pt>
                <c:pt idx="2">
                  <c:v>901</c:v>
                </c:pt>
                <c:pt idx="3">
                  <c:v>77</c:v>
                </c:pt>
                <c:pt idx="4">
                  <c:v>455.5</c:v>
                </c:pt>
                <c:pt idx="5">
                  <c:v>305</c:v>
                </c:pt>
                <c:pt idx="6">
                  <c:v>1602.7800000000002</c:v>
                </c:pt>
                <c:pt idx="7">
                  <c:v>11373.35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F2-4771-92D5-31D8A12A1098}"/>
            </c:ext>
          </c:extLst>
        </c:ser>
        <c:ser>
          <c:idx val="2"/>
          <c:order val="2"/>
          <c:tx>
            <c:strRef>
              <c:f>PRODUCCION!$F$24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PRODUCCION!$C$25:$C$32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PRODUCCION!$F$25:$F$32</c:f>
              <c:numCache>
                <c:formatCode>#,##0</c:formatCode>
                <c:ptCount val="8"/>
                <c:pt idx="0">
                  <c:v>1338</c:v>
                </c:pt>
                <c:pt idx="1">
                  <c:v>531.9</c:v>
                </c:pt>
                <c:pt idx="2">
                  <c:v>541</c:v>
                </c:pt>
                <c:pt idx="3">
                  <c:v>23</c:v>
                </c:pt>
                <c:pt idx="4">
                  <c:v>592.37</c:v>
                </c:pt>
                <c:pt idx="5">
                  <c:v>142</c:v>
                </c:pt>
                <c:pt idx="6">
                  <c:v>2845.26</c:v>
                </c:pt>
                <c:pt idx="7">
                  <c:v>3760.73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F2-4771-92D5-31D8A12A1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1500032"/>
        <c:axId val="581500360"/>
      </c:barChart>
      <c:catAx>
        <c:axId val="58150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500360"/>
        <c:crosses val="autoZero"/>
        <c:auto val="1"/>
        <c:lblAlgn val="ctr"/>
        <c:lblOffset val="100"/>
        <c:noMultiLvlLbl val="0"/>
      </c:catAx>
      <c:valAx>
        <c:axId val="581500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50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Tareas intervenidas con instalacion de trampas</a:t>
            </a:r>
          </a:p>
        </c:rich>
      </c:tx>
      <c:overlay val="0"/>
      <c:spPr>
        <a:solidFill>
          <a:schemeClr val="accent2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MIP!$D$7</c:f>
              <c:strCache>
                <c:ptCount val="1"/>
                <c:pt idx="0">
                  <c:v>Trimestre ene/mar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MIP!$C$8:$C$15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MIP!$D$8:$D$15</c:f>
              <c:numCache>
                <c:formatCode>General</c:formatCode>
                <c:ptCount val="8"/>
                <c:pt idx="0">
                  <c:v>1942</c:v>
                </c:pt>
                <c:pt idx="1">
                  <c:v>6029</c:v>
                </c:pt>
                <c:pt idx="2">
                  <c:v>2780</c:v>
                </c:pt>
                <c:pt idx="3">
                  <c:v>1312</c:v>
                </c:pt>
                <c:pt idx="4">
                  <c:v>230</c:v>
                </c:pt>
                <c:pt idx="5">
                  <c:v>1885</c:v>
                </c:pt>
                <c:pt idx="6">
                  <c:v>3078</c:v>
                </c:pt>
                <c:pt idx="7">
                  <c:v>2121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D3-4903-86A6-D8D3CD418CF9}"/>
            </c:ext>
          </c:extLst>
        </c:ser>
        <c:ser>
          <c:idx val="1"/>
          <c:order val="1"/>
          <c:tx>
            <c:strRef>
              <c:f>MIP!$E$7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MIP!$C$8:$C$15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MIP!$E$8:$E$15</c:f>
              <c:numCache>
                <c:formatCode>General</c:formatCode>
                <c:ptCount val="8"/>
                <c:pt idx="0">
                  <c:v>9453</c:v>
                </c:pt>
                <c:pt idx="1">
                  <c:v>10801</c:v>
                </c:pt>
                <c:pt idx="2">
                  <c:v>2205</c:v>
                </c:pt>
                <c:pt idx="3">
                  <c:v>2876</c:v>
                </c:pt>
                <c:pt idx="4">
                  <c:v>1195</c:v>
                </c:pt>
                <c:pt idx="5">
                  <c:v>2521</c:v>
                </c:pt>
                <c:pt idx="6">
                  <c:v>3786</c:v>
                </c:pt>
                <c:pt idx="7">
                  <c:v>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D3-4903-86A6-D8D3CD418CF9}"/>
            </c:ext>
          </c:extLst>
        </c:ser>
        <c:ser>
          <c:idx val="2"/>
          <c:order val="2"/>
          <c:tx>
            <c:strRef>
              <c:f>MIP!$F$7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MIP!$C$8:$C$15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MIP!$F$8:$F$15</c:f>
              <c:numCache>
                <c:formatCode>General</c:formatCode>
                <c:ptCount val="8"/>
                <c:pt idx="0">
                  <c:v>1340</c:v>
                </c:pt>
                <c:pt idx="1">
                  <c:v>1042</c:v>
                </c:pt>
                <c:pt idx="2">
                  <c:v>0</c:v>
                </c:pt>
                <c:pt idx="3">
                  <c:v>518</c:v>
                </c:pt>
                <c:pt idx="4">
                  <c:v>1542</c:v>
                </c:pt>
                <c:pt idx="5">
                  <c:v>911</c:v>
                </c:pt>
                <c:pt idx="6">
                  <c:v>70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D3-4903-86A6-D8D3CD418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6643552"/>
        <c:axId val="666644208"/>
      </c:barChart>
      <c:catAx>
        <c:axId val="6666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644208"/>
        <c:crosses val="autoZero"/>
        <c:auto val="1"/>
        <c:lblAlgn val="ctr"/>
        <c:lblOffset val="100"/>
        <c:noMultiLvlLbl val="0"/>
      </c:catAx>
      <c:valAx>
        <c:axId val="66664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6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Tareas con Productos Quimicos para control de Enfermedades</a:t>
            </a:r>
            <a:r>
              <a:rPr lang="es-DO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MIP!$D$23</c:f>
              <c:strCache>
                <c:ptCount val="1"/>
                <c:pt idx="0">
                  <c:v>Trimestre ene/mar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MIP!$C$24:$C$31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MIP!$D$24:$D$31</c:f>
              <c:numCache>
                <c:formatCode>_(* #,##0_);_(* \(#,##0\);_(* "-"??_);_(@_)</c:formatCode>
                <c:ptCount val="8"/>
                <c:pt idx="0">
                  <c:v>1914</c:v>
                </c:pt>
                <c:pt idx="1">
                  <c:v>0</c:v>
                </c:pt>
                <c:pt idx="2">
                  <c:v>1282</c:v>
                </c:pt>
                <c:pt idx="3">
                  <c:v>161</c:v>
                </c:pt>
                <c:pt idx="4">
                  <c:v>1031</c:v>
                </c:pt>
                <c:pt idx="5" formatCode="General">
                  <c:v>0</c:v>
                </c:pt>
                <c:pt idx="6" formatCode="General">
                  <c:v>45</c:v>
                </c:pt>
                <c:pt idx="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C6-48E6-BED6-5E811A9B5A63}"/>
            </c:ext>
          </c:extLst>
        </c:ser>
        <c:ser>
          <c:idx val="1"/>
          <c:order val="1"/>
          <c:tx>
            <c:strRef>
              <c:f>MIP!$E$23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MIP!$C$24:$C$31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MIP!$E$24:$E$31</c:f>
              <c:numCache>
                <c:formatCode>_(* #,##0_);_(* \(#,##0\);_(* "-"??_);_(@_)</c:formatCode>
                <c:ptCount val="8"/>
                <c:pt idx="0">
                  <c:v>1131</c:v>
                </c:pt>
                <c:pt idx="1">
                  <c:v>31</c:v>
                </c:pt>
                <c:pt idx="2">
                  <c:v>2010</c:v>
                </c:pt>
                <c:pt idx="3">
                  <c:v>60</c:v>
                </c:pt>
                <c:pt idx="4">
                  <c:v>535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C6-48E6-BED6-5E811A9B5A63}"/>
            </c:ext>
          </c:extLst>
        </c:ser>
        <c:ser>
          <c:idx val="2"/>
          <c:order val="2"/>
          <c:tx>
            <c:strRef>
              <c:f>MIP!$F$23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MIP!$C$24:$C$31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MIP!$F$24:$F$31</c:f>
              <c:numCache>
                <c:formatCode>_(* #,##0_);_(* \(#,##0\);_(* "-"??_);_(@_)</c:formatCode>
                <c:ptCount val="8"/>
                <c:pt idx="0">
                  <c:v>2105</c:v>
                </c:pt>
                <c:pt idx="1">
                  <c:v>926</c:v>
                </c:pt>
                <c:pt idx="2">
                  <c:v>571</c:v>
                </c:pt>
                <c:pt idx="3">
                  <c:v>180</c:v>
                </c:pt>
                <c:pt idx="4">
                  <c:v>2155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C6-48E6-BED6-5E811A9B5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4915312"/>
        <c:axId val="584909736"/>
      </c:barChart>
      <c:catAx>
        <c:axId val="58491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909736"/>
        <c:crosses val="autoZero"/>
        <c:auto val="1"/>
        <c:lblAlgn val="ctr"/>
        <c:lblOffset val="100"/>
        <c:noMultiLvlLbl val="0"/>
      </c:catAx>
      <c:valAx>
        <c:axId val="584909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91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Actividades Ejecutadas Trimestre</a:t>
            </a:r>
            <a:r>
              <a:rPr lang="es-DO" b="1" baseline="0"/>
              <a:t> 1 Año 2022</a:t>
            </a:r>
            <a:endParaRPr lang="es-DO" b="1"/>
          </a:p>
        </c:rich>
      </c:tx>
      <c:overlay val="0"/>
      <c:spPr>
        <a:solidFill>
          <a:schemeClr val="accent2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EXTENSIÓN!$C$7</c:f>
              <c:strCache>
                <c:ptCount val="1"/>
                <c:pt idx="0">
                  <c:v>Visitas a fincas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EXTENSIÓN!$B$8:$B$15</c:f>
              <c:strCache>
                <c:ptCount val="8"/>
                <c:pt idx="0">
                  <c:v>Central</c:v>
                </c:pt>
                <c:pt idx="1">
                  <c:v>Norcentral</c:v>
                </c:pt>
                <c:pt idx="2">
                  <c:v>Nordeste</c:v>
                </c:pt>
                <c:pt idx="3">
                  <c:v>Noroeste</c:v>
                </c:pt>
                <c:pt idx="4">
                  <c:v>Norte</c:v>
                </c:pt>
                <c:pt idx="5">
                  <c:v>Sur</c:v>
                </c:pt>
                <c:pt idx="6">
                  <c:v>Sureste</c:v>
                </c:pt>
                <c:pt idx="7">
                  <c:v>Suroeste</c:v>
                </c:pt>
              </c:strCache>
            </c:strRef>
          </c:cat>
          <c:val>
            <c:numRef>
              <c:f>EXTENSIÓN!$C$8:$C$15</c:f>
              <c:numCache>
                <c:formatCode>_(* #,##0_);_(* \(#,##0\);_(* "-"??_);_(@_)</c:formatCode>
                <c:ptCount val="8"/>
                <c:pt idx="0">
                  <c:v>520</c:v>
                </c:pt>
                <c:pt idx="1">
                  <c:v>777</c:v>
                </c:pt>
                <c:pt idx="2">
                  <c:v>456</c:v>
                </c:pt>
                <c:pt idx="3">
                  <c:v>466</c:v>
                </c:pt>
                <c:pt idx="4">
                  <c:v>494</c:v>
                </c:pt>
                <c:pt idx="5">
                  <c:v>732</c:v>
                </c:pt>
                <c:pt idx="6">
                  <c:v>261</c:v>
                </c:pt>
                <c:pt idx="7">
                  <c:v>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1F-448F-92F0-CBB6B36C73A0}"/>
            </c:ext>
          </c:extLst>
        </c:ser>
        <c:ser>
          <c:idx val="1"/>
          <c:order val="1"/>
          <c:tx>
            <c:strRef>
              <c:f>EXTENSIÓN!$D$7</c:f>
              <c:strCache>
                <c:ptCount val="1"/>
                <c:pt idx="0">
                  <c:v>Adiestramientos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EXTENSIÓN!$B$8:$B$15</c:f>
              <c:strCache>
                <c:ptCount val="8"/>
                <c:pt idx="0">
                  <c:v>Central</c:v>
                </c:pt>
                <c:pt idx="1">
                  <c:v>Norcentral</c:v>
                </c:pt>
                <c:pt idx="2">
                  <c:v>Nordeste</c:v>
                </c:pt>
                <c:pt idx="3">
                  <c:v>Noroeste</c:v>
                </c:pt>
                <c:pt idx="4">
                  <c:v>Norte</c:v>
                </c:pt>
                <c:pt idx="5">
                  <c:v>Sur</c:v>
                </c:pt>
                <c:pt idx="6">
                  <c:v>Sureste</c:v>
                </c:pt>
                <c:pt idx="7">
                  <c:v>Suroeste</c:v>
                </c:pt>
              </c:strCache>
            </c:strRef>
          </c:cat>
          <c:val>
            <c:numRef>
              <c:f>EXTENSIÓN!$D$8:$D$15</c:f>
              <c:numCache>
                <c:formatCode>_(* #,##0_);_(* \(#,##0\);_(* "-"??_);_(@_)</c:formatCode>
                <c:ptCount val="8"/>
                <c:pt idx="0">
                  <c:v>167</c:v>
                </c:pt>
                <c:pt idx="1">
                  <c:v>205</c:v>
                </c:pt>
                <c:pt idx="2">
                  <c:v>74</c:v>
                </c:pt>
                <c:pt idx="3">
                  <c:v>63</c:v>
                </c:pt>
                <c:pt idx="4">
                  <c:v>21</c:v>
                </c:pt>
                <c:pt idx="5">
                  <c:v>173</c:v>
                </c:pt>
                <c:pt idx="6">
                  <c:v>50</c:v>
                </c:pt>
                <c:pt idx="7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1F-448F-92F0-CBB6B36C73A0}"/>
            </c:ext>
          </c:extLst>
        </c:ser>
        <c:ser>
          <c:idx val="2"/>
          <c:order val="2"/>
          <c:tx>
            <c:strRef>
              <c:f>EXTENSIÓN!$E$7</c:f>
              <c:strCache>
                <c:ptCount val="1"/>
                <c:pt idx="0">
                  <c:v>Demostración de Métodos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EXTENSIÓN!$B$8:$B$15</c:f>
              <c:strCache>
                <c:ptCount val="8"/>
                <c:pt idx="0">
                  <c:v>Central</c:v>
                </c:pt>
                <c:pt idx="1">
                  <c:v>Norcentral</c:v>
                </c:pt>
                <c:pt idx="2">
                  <c:v>Nordeste</c:v>
                </c:pt>
                <c:pt idx="3">
                  <c:v>Noroeste</c:v>
                </c:pt>
                <c:pt idx="4">
                  <c:v>Norte</c:v>
                </c:pt>
                <c:pt idx="5">
                  <c:v>Sur</c:v>
                </c:pt>
                <c:pt idx="6">
                  <c:v>Sureste</c:v>
                </c:pt>
                <c:pt idx="7">
                  <c:v>Suroeste</c:v>
                </c:pt>
              </c:strCache>
            </c:strRef>
          </c:cat>
          <c:val>
            <c:numRef>
              <c:f>EXTENSIÓN!$E$8:$E$15</c:f>
              <c:numCache>
                <c:formatCode>_(* #,##0_);_(* \(#,##0\);_(* "-"??_);_(@_)</c:formatCode>
                <c:ptCount val="8"/>
                <c:pt idx="0">
                  <c:v>9</c:v>
                </c:pt>
                <c:pt idx="1">
                  <c:v>112</c:v>
                </c:pt>
                <c:pt idx="2">
                  <c:v>3</c:v>
                </c:pt>
                <c:pt idx="3">
                  <c:v>26</c:v>
                </c:pt>
                <c:pt idx="4">
                  <c:v>23</c:v>
                </c:pt>
                <c:pt idx="5">
                  <c:v>133</c:v>
                </c:pt>
                <c:pt idx="6">
                  <c:v>18</c:v>
                </c:pt>
                <c:pt idx="7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1F-448F-92F0-CBB6B36C7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4816360"/>
        <c:axId val="454818000"/>
      </c:barChart>
      <c:catAx>
        <c:axId val="454816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818000"/>
        <c:crosses val="autoZero"/>
        <c:auto val="1"/>
        <c:lblAlgn val="ctr"/>
        <c:lblOffset val="100"/>
        <c:noMultiLvlLbl val="0"/>
      </c:catAx>
      <c:valAx>
        <c:axId val="45481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816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u="none" strike="noStrike" baseline="0">
                <a:effectLst/>
              </a:rPr>
              <a:t>Actividades Ejecutadas Trimestre 3 Año 2022</a:t>
            </a:r>
            <a:endParaRPr lang="es-DO"/>
          </a:p>
        </c:rich>
      </c:tx>
      <c:overlay val="0"/>
      <c:spPr>
        <a:solidFill>
          <a:schemeClr val="accent2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EXTENSIÓN!$C$33</c:f>
              <c:strCache>
                <c:ptCount val="1"/>
                <c:pt idx="0">
                  <c:v>Visitas a fincas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EXTENSIÓN!$B$34:$B$41</c:f>
              <c:strCache>
                <c:ptCount val="8"/>
                <c:pt idx="0">
                  <c:v>Central</c:v>
                </c:pt>
                <c:pt idx="1">
                  <c:v>Norcentral</c:v>
                </c:pt>
                <c:pt idx="2">
                  <c:v>Nordeste</c:v>
                </c:pt>
                <c:pt idx="3">
                  <c:v>Noroeste</c:v>
                </c:pt>
                <c:pt idx="4">
                  <c:v>Norte</c:v>
                </c:pt>
                <c:pt idx="5">
                  <c:v>Sur</c:v>
                </c:pt>
                <c:pt idx="6">
                  <c:v>Sureste</c:v>
                </c:pt>
                <c:pt idx="7">
                  <c:v>Suroeste</c:v>
                </c:pt>
              </c:strCache>
            </c:strRef>
          </c:cat>
          <c:val>
            <c:numRef>
              <c:f>EXTENSIÓN!$C$34:$C$41</c:f>
              <c:numCache>
                <c:formatCode>_(* #,##0_);_(* \(#,##0\);_(* "-"??_);_(@_)</c:formatCode>
                <c:ptCount val="8"/>
                <c:pt idx="0">
                  <c:v>423</c:v>
                </c:pt>
                <c:pt idx="1">
                  <c:v>657</c:v>
                </c:pt>
                <c:pt idx="2">
                  <c:v>460</c:v>
                </c:pt>
                <c:pt idx="3">
                  <c:v>751</c:v>
                </c:pt>
                <c:pt idx="4">
                  <c:v>698</c:v>
                </c:pt>
                <c:pt idx="5">
                  <c:v>760</c:v>
                </c:pt>
                <c:pt idx="6">
                  <c:v>317</c:v>
                </c:pt>
                <c:pt idx="7">
                  <c:v>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F-412E-9293-881C5B7A512B}"/>
            </c:ext>
          </c:extLst>
        </c:ser>
        <c:ser>
          <c:idx val="1"/>
          <c:order val="1"/>
          <c:tx>
            <c:strRef>
              <c:f>EXTENSIÓN!$D$33</c:f>
              <c:strCache>
                <c:ptCount val="1"/>
                <c:pt idx="0">
                  <c:v>Adiestramientos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EXTENSIÓN!$B$34:$B$41</c:f>
              <c:strCache>
                <c:ptCount val="8"/>
                <c:pt idx="0">
                  <c:v>Central</c:v>
                </c:pt>
                <c:pt idx="1">
                  <c:v>Norcentral</c:v>
                </c:pt>
                <c:pt idx="2">
                  <c:v>Nordeste</c:v>
                </c:pt>
                <c:pt idx="3">
                  <c:v>Noroeste</c:v>
                </c:pt>
                <c:pt idx="4">
                  <c:v>Norte</c:v>
                </c:pt>
                <c:pt idx="5">
                  <c:v>Sur</c:v>
                </c:pt>
                <c:pt idx="6">
                  <c:v>Sureste</c:v>
                </c:pt>
                <c:pt idx="7">
                  <c:v>Suroeste</c:v>
                </c:pt>
              </c:strCache>
            </c:strRef>
          </c:cat>
          <c:val>
            <c:numRef>
              <c:f>EXTENSIÓN!$D$34:$D$41</c:f>
              <c:numCache>
                <c:formatCode>_(* #,##0_);_(* \(#,##0\);_(* "-"??_);_(@_)</c:formatCode>
                <c:ptCount val="8"/>
                <c:pt idx="0">
                  <c:v>134</c:v>
                </c:pt>
                <c:pt idx="1">
                  <c:v>235</c:v>
                </c:pt>
                <c:pt idx="2">
                  <c:v>18</c:v>
                </c:pt>
                <c:pt idx="3">
                  <c:v>73</c:v>
                </c:pt>
                <c:pt idx="4">
                  <c:v>34</c:v>
                </c:pt>
                <c:pt idx="5">
                  <c:v>260</c:v>
                </c:pt>
                <c:pt idx="6">
                  <c:v>104</c:v>
                </c:pt>
                <c:pt idx="7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AF-412E-9293-881C5B7A512B}"/>
            </c:ext>
          </c:extLst>
        </c:ser>
        <c:ser>
          <c:idx val="2"/>
          <c:order val="2"/>
          <c:tx>
            <c:strRef>
              <c:f>EXTENSIÓN!$E$33</c:f>
              <c:strCache>
                <c:ptCount val="1"/>
                <c:pt idx="0">
                  <c:v>Demostración de Métodos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EXTENSIÓN!$B$34:$B$41</c:f>
              <c:strCache>
                <c:ptCount val="8"/>
                <c:pt idx="0">
                  <c:v>Central</c:v>
                </c:pt>
                <c:pt idx="1">
                  <c:v>Norcentral</c:v>
                </c:pt>
                <c:pt idx="2">
                  <c:v>Nordeste</c:v>
                </c:pt>
                <c:pt idx="3">
                  <c:v>Noroeste</c:v>
                </c:pt>
                <c:pt idx="4">
                  <c:v>Norte</c:v>
                </c:pt>
                <c:pt idx="5">
                  <c:v>Sur</c:v>
                </c:pt>
                <c:pt idx="6">
                  <c:v>Sureste</c:v>
                </c:pt>
                <c:pt idx="7">
                  <c:v>Suroeste</c:v>
                </c:pt>
              </c:strCache>
            </c:strRef>
          </c:cat>
          <c:val>
            <c:numRef>
              <c:f>EXTENSIÓN!$E$34:$E$41</c:f>
              <c:numCache>
                <c:formatCode>_(* #,##0_);_(* \(#,##0\);_(* "-"??_);_(@_)</c:formatCode>
                <c:ptCount val="8"/>
                <c:pt idx="0">
                  <c:v>6</c:v>
                </c:pt>
                <c:pt idx="1">
                  <c:v>32</c:v>
                </c:pt>
                <c:pt idx="2">
                  <c:v>1</c:v>
                </c:pt>
                <c:pt idx="3">
                  <c:v>13</c:v>
                </c:pt>
                <c:pt idx="4">
                  <c:v>9</c:v>
                </c:pt>
                <c:pt idx="5">
                  <c:v>159</c:v>
                </c:pt>
                <c:pt idx="6">
                  <c:v>33</c:v>
                </c:pt>
                <c:pt idx="7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AF-412E-9293-881C5B7A512B}"/>
            </c:ext>
          </c:extLst>
        </c:ser>
        <c:ser>
          <c:idx val="3"/>
          <c:order val="3"/>
          <c:tx>
            <c:strRef>
              <c:f>EXTENSIÓN!$F$33</c:f>
              <c:strCache>
                <c:ptCount val="1"/>
                <c:pt idx="0">
                  <c:v>Demostración de Resultados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EXTENSIÓN!$B$34:$B$41</c:f>
              <c:strCache>
                <c:ptCount val="8"/>
                <c:pt idx="0">
                  <c:v>Central</c:v>
                </c:pt>
                <c:pt idx="1">
                  <c:v>Norcentral</c:v>
                </c:pt>
                <c:pt idx="2">
                  <c:v>Nordeste</c:v>
                </c:pt>
                <c:pt idx="3">
                  <c:v>Noroeste</c:v>
                </c:pt>
                <c:pt idx="4">
                  <c:v>Norte</c:v>
                </c:pt>
                <c:pt idx="5">
                  <c:v>Sur</c:v>
                </c:pt>
                <c:pt idx="6">
                  <c:v>Sureste</c:v>
                </c:pt>
                <c:pt idx="7">
                  <c:v>Suroeste</c:v>
                </c:pt>
              </c:strCache>
            </c:strRef>
          </c:cat>
          <c:val>
            <c:numRef>
              <c:f>EXTENSIÓN!$F$34:$F$41</c:f>
              <c:numCache>
                <c:formatCode>_(* #,##0_);_(* \(#,##0\);_(* "-"??_);_(@_)</c:formatCode>
                <c:ptCount val="8"/>
                <c:pt idx="0">
                  <c:v>2</c:v>
                </c:pt>
                <c:pt idx="1">
                  <c:v>23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59</c:v>
                </c:pt>
                <c:pt idx="6">
                  <c:v>8</c:v>
                </c:pt>
                <c:pt idx="7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AF-412E-9293-881C5B7A5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1830720"/>
        <c:axId val="611831704"/>
      </c:barChart>
      <c:catAx>
        <c:axId val="61183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831704"/>
        <c:crosses val="autoZero"/>
        <c:auto val="1"/>
        <c:lblAlgn val="ctr"/>
        <c:lblOffset val="100"/>
        <c:noMultiLvlLbl val="0"/>
      </c:catAx>
      <c:valAx>
        <c:axId val="61183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83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u="none" strike="noStrike" baseline="0">
                <a:effectLst/>
              </a:rPr>
              <a:t>Actividades Ejecutadas Trimestre 2 Año 2022</a:t>
            </a:r>
            <a:endParaRPr lang="es-DO"/>
          </a:p>
        </c:rich>
      </c:tx>
      <c:overlay val="0"/>
      <c:spPr>
        <a:solidFill>
          <a:schemeClr val="accent2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EXTENSIÓN!$C$20</c:f>
              <c:strCache>
                <c:ptCount val="1"/>
                <c:pt idx="0">
                  <c:v>Visitas a fincas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EXTENSIÓN!$B$21:$B$28</c:f>
              <c:strCache>
                <c:ptCount val="8"/>
                <c:pt idx="0">
                  <c:v>Central</c:v>
                </c:pt>
                <c:pt idx="1">
                  <c:v>Norcentral</c:v>
                </c:pt>
                <c:pt idx="2">
                  <c:v>Nordeste</c:v>
                </c:pt>
                <c:pt idx="3">
                  <c:v>Noroeste</c:v>
                </c:pt>
                <c:pt idx="4">
                  <c:v>Norte</c:v>
                </c:pt>
                <c:pt idx="5">
                  <c:v>Sur</c:v>
                </c:pt>
                <c:pt idx="6">
                  <c:v>Sureste</c:v>
                </c:pt>
                <c:pt idx="7">
                  <c:v>Suroeste</c:v>
                </c:pt>
              </c:strCache>
            </c:strRef>
          </c:cat>
          <c:val>
            <c:numRef>
              <c:f>EXTENSIÓN!$C$21:$C$28</c:f>
              <c:numCache>
                <c:formatCode>_(* #,##0_);_(* \(#,##0\);_(* "-"??_);_(@_)</c:formatCode>
                <c:ptCount val="8"/>
                <c:pt idx="0">
                  <c:v>406</c:v>
                </c:pt>
                <c:pt idx="1">
                  <c:v>675</c:v>
                </c:pt>
                <c:pt idx="2">
                  <c:v>571</c:v>
                </c:pt>
                <c:pt idx="3">
                  <c:v>738</c:v>
                </c:pt>
                <c:pt idx="4">
                  <c:v>733</c:v>
                </c:pt>
                <c:pt idx="5">
                  <c:v>726</c:v>
                </c:pt>
                <c:pt idx="6">
                  <c:v>286</c:v>
                </c:pt>
                <c:pt idx="7">
                  <c:v>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F-49E2-A082-04C85383717D}"/>
            </c:ext>
          </c:extLst>
        </c:ser>
        <c:ser>
          <c:idx val="1"/>
          <c:order val="1"/>
          <c:tx>
            <c:strRef>
              <c:f>EXTENSIÓN!$D$20</c:f>
              <c:strCache>
                <c:ptCount val="1"/>
                <c:pt idx="0">
                  <c:v>Adiestramientos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EXTENSIÓN!$B$21:$B$28</c:f>
              <c:strCache>
                <c:ptCount val="8"/>
                <c:pt idx="0">
                  <c:v>Central</c:v>
                </c:pt>
                <c:pt idx="1">
                  <c:v>Norcentral</c:v>
                </c:pt>
                <c:pt idx="2">
                  <c:v>Nordeste</c:v>
                </c:pt>
                <c:pt idx="3">
                  <c:v>Noroeste</c:v>
                </c:pt>
                <c:pt idx="4">
                  <c:v>Norte</c:v>
                </c:pt>
                <c:pt idx="5">
                  <c:v>Sur</c:v>
                </c:pt>
                <c:pt idx="6">
                  <c:v>Sureste</c:v>
                </c:pt>
                <c:pt idx="7">
                  <c:v>Suroeste</c:v>
                </c:pt>
              </c:strCache>
            </c:strRef>
          </c:cat>
          <c:val>
            <c:numRef>
              <c:f>EXTENSIÓN!$D$21:$D$28</c:f>
              <c:numCache>
                <c:formatCode>_(* #,##0_);_(* \(#,##0\);_(* "-"??_);_(@_)</c:formatCode>
                <c:ptCount val="8"/>
                <c:pt idx="0">
                  <c:v>203</c:v>
                </c:pt>
                <c:pt idx="1">
                  <c:v>296</c:v>
                </c:pt>
                <c:pt idx="2">
                  <c:v>64</c:v>
                </c:pt>
                <c:pt idx="3">
                  <c:v>57</c:v>
                </c:pt>
                <c:pt idx="4">
                  <c:v>24</c:v>
                </c:pt>
                <c:pt idx="5">
                  <c:v>247</c:v>
                </c:pt>
                <c:pt idx="6">
                  <c:v>66</c:v>
                </c:pt>
                <c:pt idx="7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2F-49E2-A082-04C85383717D}"/>
            </c:ext>
          </c:extLst>
        </c:ser>
        <c:ser>
          <c:idx val="2"/>
          <c:order val="2"/>
          <c:tx>
            <c:strRef>
              <c:f>EXTENSIÓN!$E$20</c:f>
              <c:strCache>
                <c:ptCount val="1"/>
                <c:pt idx="0">
                  <c:v>Demostración de Métodos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EXTENSIÓN!$B$21:$B$28</c:f>
              <c:strCache>
                <c:ptCount val="8"/>
                <c:pt idx="0">
                  <c:v>Central</c:v>
                </c:pt>
                <c:pt idx="1">
                  <c:v>Norcentral</c:v>
                </c:pt>
                <c:pt idx="2">
                  <c:v>Nordeste</c:v>
                </c:pt>
                <c:pt idx="3">
                  <c:v>Noroeste</c:v>
                </c:pt>
                <c:pt idx="4">
                  <c:v>Norte</c:v>
                </c:pt>
                <c:pt idx="5">
                  <c:v>Sur</c:v>
                </c:pt>
                <c:pt idx="6">
                  <c:v>Sureste</c:v>
                </c:pt>
                <c:pt idx="7">
                  <c:v>Suroeste</c:v>
                </c:pt>
              </c:strCache>
            </c:strRef>
          </c:cat>
          <c:val>
            <c:numRef>
              <c:f>EXTENSIÓN!$E$21:$E$28</c:f>
              <c:numCache>
                <c:formatCode>_(* #,##0_);_(* \(#,##0\);_(* "-"??_);_(@_)</c:formatCode>
                <c:ptCount val="8"/>
                <c:pt idx="0">
                  <c:v>8</c:v>
                </c:pt>
                <c:pt idx="1">
                  <c:v>112</c:v>
                </c:pt>
                <c:pt idx="2">
                  <c:v>3</c:v>
                </c:pt>
                <c:pt idx="3">
                  <c:v>26</c:v>
                </c:pt>
                <c:pt idx="4">
                  <c:v>23</c:v>
                </c:pt>
                <c:pt idx="5">
                  <c:v>133</c:v>
                </c:pt>
                <c:pt idx="6">
                  <c:v>18</c:v>
                </c:pt>
                <c:pt idx="7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2F-49E2-A082-04C85383717D}"/>
            </c:ext>
          </c:extLst>
        </c:ser>
        <c:ser>
          <c:idx val="3"/>
          <c:order val="3"/>
          <c:tx>
            <c:strRef>
              <c:f>EXTENSIÓN!$F$20</c:f>
              <c:strCache>
                <c:ptCount val="1"/>
                <c:pt idx="0">
                  <c:v>Demostración de Resultados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EXTENSIÓN!$B$21:$B$28</c:f>
              <c:strCache>
                <c:ptCount val="8"/>
                <c:pt idx="0">
                  <c:v>Central</c:v>
                </c:pt>
                <c:pt idx="1">
                  <c:v>Norcentral</c:v>
                </c:pt>
                <c:pt idx="2">
                  <c:v>Nordeste</c:v>
                </c:pt>
                <c:pt idx="3">
                  <c:v>Noroeste</c:v>
                </c:pt>
                <c:pt idx="4">
                  <c:v>Norte</c:v>
                </c:pt>
                <c:pt idx="5">
                  <c:v>Sur</c:v>
                </c:pt>
                <c:pt idx="6">
                  <c:v>Sureste</c:v>
                </c:pt>
                <c:pt idx="7">
                  <c:v>Suroeste</c:v>
                </c:pt>
              </c:strCache>
            </c:strRef>
          </c:cat>
          <c:val>
            <c:numRef>
              <c:f>EXTENSIÓN!$F$21:$F$28</c:f>
              <c:numCache>
                <c:formatCode>_(* #,##0_);_(* \(#,##0\);_(* "-"??_);_(@_)</c:formatCode>
                <c:ptCount val="8"/>
                <c:pt idx="0">
                  <c:v>4</c:v>
                </c:pt>
                <c:pt idx="1">
                  <c:v>20</c:v>
                </c:pt>
                <c:pt idx="2">
                  <c:v>0</c:v>
                </c:pt>
                <c:pt idx="3">
                  <c:v>4</c:v>
                </c:pt>
                <c:pt idx="4">
                  <c:v>242</c:v>
                </c:pt>
                <c:pt idx="5">
                  <c:v>68</c:v>
                </c:pt>
                <c:pt idx="6">
                  <c:v>12</c:v>
                </c:pt>
                <c:pt idx="7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2F-49E2-A082-04C853837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6154408"/>
        <c:axId val="606155392"/>
      </c:barChart>
      <c:catAx>
        <c:axId val="606154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55392"/>
        <c:crosses val="autoZero"/>
        <c:auto val="1"/>
        <c:lblAlgn val="ctr"/>
        <c:lblOffset val="100"/>
        <c:noMultiLvlLbl val="0"/>
      </c:catAx>
      <c:valAx>
        <c:axId val="60615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54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COMPARACIÓN TRIMESTRAL DE LAS ACTIVIDADES EJECUTADAS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EXTENSIÓN!$B$52</c:f>
              <c:strCache>
                <c:ptCount val="1"/>
                <c:pt idx="0">
                  <c:v>Trimestre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EXTENSIÓN!$C$49:$F$51</c:f>
              <c:strCache>
                <c:ptCount val="4"/>
                <c:pt idx="0">
                  <c:v>Visitas a fincas</c:v>
                </c:pt>
                <c:pt idx="1">
                  <c:v>Adiestramientos</c:v>
                </c:pt>
                <c:pt idx="2">
                  <c:v>Demostración de Métodos</c:v>
                </c:pt>
                <c:pt idx="3">
                  <c:v>Demostración de Resultados</c:v>
                </c:pt>
              </c:strCache>
            </c:strRef>
          </c:cat>
          <c:val>
            <c:numRef>
              <c:f>EXTENSIÓN!$C$52:$F$52</c:f>
              <c:numCache>
                <c:formatCode>_(* #,##0_);_(* \(#,##0\);_(* "-"??_);_(@_)</c:formatCode>
                <c:ptCount val="4"/>
                <c:pt idx="0">
                  <c:v>4397</c:v>
                </c:pt>
                <c:pt idx="1">
                  <c:v>871</c:v>
                </c:pt>
                <c:pt idx="2">
                  <c:v>399</c:v>
                </c:pt>
                <c:pt idx="3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8-4915-93B7-D94ABBB087BC}"/>
            </c:ext>
          </c:extLst>
        </c:ser>
        <c:ser>
          <c:idx val="1"/>
          <c:order val="1"/>
          <c:tx>
            <c:strRef>
              <c:f>EXTENSIÓN!$B$53</c:f>
              <c:strCache>
                <c:ptCount val="1"/>
                <c:pt idx="0">
                  <c:v>Trimestre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EXTENSIÓN!$C$49:$F$51</c:f>
              <c:strCache>
                <c:ptCount val="4"/>
                <c:pt idx="0">
                  <c:v>Visitas a fincas</c:v>
                </c:pt>
                <c:pt idx="1">
                  <c:v>Adiestramientos</c:v>
                </c:pt>
                <c:pt idx="2">
                  <c:v>Demostración de Métodos</c:v>
                </c:pt>
                <c:pt idx="3">
                  <c:v>Demostración de Resultados</c:v>
                </c:pt>
              </c:strCache>
            </c:strRef>
          </c:cat>
          <c:val>
            <c:numRef>
              <c:f>EXTENSIÓN!$C$53:$F$53</c:f>
              <c:numCache>
                <c:formatCode>_(* #,##0_);_(* \(#,##0\);_(* "-"??_);_(@_)</c:formatCode>
                <c:ptCount val="4"/>
                <c:pt idx="0">
                  <c:v>4943</c:v>
                </c:pt>
                <c:pt idx="1">
                  <c:v>1157</c:v>
                </c:pt>
                <c:pt idx="2">
                  <c:v>398</c:v>
                </c:pt>
                <c:pt idx="3">
                  <c:v>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8-4915-93B7-D94ABBB087BC}"/>
            </c:ext>
          </c:extLst>
        </c:ser>
        <c:ser>
          <c:idx val="2"/>
          <c:order val="2"/>
          <c:tx>
            <c:strRef>
              <c:f>EXTENSIÓN!$B$54</c:f>
              <c:strCache>
                <c:ptCount val="1"/>
                <c:pt idx="0">
                  <c:v>Trimestre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EXTENSIÓN!$C$49:$F$51</c:f>
              <c:strCache>
                <c:ptCount val="4"/>
                <c:pt idx="0">
                  <c:v>Visitas a fincas</c:v>
                </c:pt>
                <c:pt idx="1">
                  <c:v>Adiestramientos</c:v>
                </c:pt>
                <c:pt idx="2">
                  <c:v>Demostración de Métodos</c:v>
                </c:pt>
                <c:pt idx="3">
                  <c:v>Demostración de Resultados</c:v>
                </c:pt>
              </c:strCache>
            </c:strRef>
          </c:cat>
          <c:val>
            <c:numRef>
              <c:f>EXTENSIÓN!$C$54:$F$54</c:f>
              <c:numCache>
                <c:formatCode>_(* #,##0_);_(* \(#,##0\);_(* "-"??_);_(@_)</c:formatCode>
                <c:ptCount val="4"/>
                <c:pt idx="0">
                  <c:v>4854</c:v>
                </c:pt>
                <c:pt idx="1">
                  <c:v>1102</c:v>
                </c:pt>
                <c:pt idx="2">
                  <c:v>346</c:v>
                </c:pt>
                <c:pt idx="3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D8-4915-93B7-D94ABBB08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8651088"/>
        <c:axId val="558652728"/>
      </c:barChart>
      <c:catAx>
        <c:axId val="55865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652728"/>
        <c:crosses val="autoZero"/>
        <c:auto val="1"/>
        <c:lblAlgn val="ctr"/>
        <c:lblOffset val="100"/>
        <c:noMultiLvlLbl val="0"/>
      </c:catAx>
      <c:valAx>
        <c:axId val="558652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651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5127077865266839"/>
          <c:y val="2.6755852842809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247594050743653E-2"/>
          <c:y val="0.16539576365663322"/>
          <c:w val="0.8667524059492564"/>
          <c:h val="0.68656290873339831"/>
        </c:manualLayout>
      </c:layout>
      <c:lineChart>
        <c:grouping val="standard"/>
        <c:varyColors val="0"/>
        <c:ser>
          <c:idx val="0"/>
          <c:order val="0"/>
          <c:tx>
            <c:strRef>
              <c:f>LABORATORIO!$A$6</c:f>
              <c:strCache>
                <c:ptCount val="1"/>
                <c:pt idx="0">
                  <c:v>Muestras recibidas y analizadas por el laboratorio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024144869215289E-2"/>
                  <c:y val="-5.2459016393442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CB-400C-A500-2DA855260983}"/>
                </c:ext>
              </c:extLst>
            </c:dLbl>
            <c:dLbl>
              <c:idx val="1"/>
              <c:layout>
                <c:manualLayout>
                  <c:x val="-5.0972501676727032E-2"/>
                  <c:y val="-4.3715846994535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CB-400C-A500-2DA855260983}"/>
                </c:ext>
              </c:extLst>
            </c:dLbl>
            <c:dLbl>
              <c:idx val="2"/>
              <c:layout>
                <c:manualLayout>
                  <c:x val="-5.3655264922870656E-2"/>
                  <c:y val="-3.934426229508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CB-400C-A500-2DA8552609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LABORATORIO!$B$5:$D$5</c:f>
              <c:strCache>
                <c:ptCount val="3"/>
                <c:pt idx="0">
                  <c:v>Ene-Mar, 22</c:v>
                </c:pt>
                <c:pt idx="1">
                  <c:v>Abr-Jun, 22</c:v>
                </c:pt>
                <c:pt idx="2">
                  <c:v>Jul-Sept, 22</c:v>
                </c:pt>
              </c:strCache>
            </c:strRef>
          </c:cat>
          <c:val>
            <c:numRef>
              <c:f>LABORATORIO!$B$6:$D$6</c:f>
              <c:numCache>
                <c:formatCode>General</c:formatCode>
                <c:ptCount val="3"/>
                <c:pt idx="0" formatCode="#,##0">
                  <c:v>27</c:v>
                </c:pt>
                <c:pt idx="1">
                  <c:v>39</c:v>
                </c:pt>
                <c:pt idx="2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CB-400C-A500-2DA855260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2323295"/>
        <c:axId val="1446487887"/>
      </c:lineChart>
      <c:catAx>
        <c:axId val="1442323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6487887"/>
        <c:crosses val="autoZero"/>
        <c:auto val="1"/>
        <c:lblAlgn val="ctr"/>
        <c:lblOffset val="100"/>
        <c:noMultiLvlLbl val="0"/>
      </c:catAx>
      <c:valAx>
        <c:axId val="1446487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2323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259080</xdr:colOff>
      <xdr:row>4</xdr:row>
      <xdr:rowOff>15240</xdr:rowOff>
    </xdr:from>
    <xdr:to>
      <xdr:col>13</xdr:col>
      <xdr:colOff>76200</xdr:colOff>
      <xdr:row>17</xdr:row>
      <xdr:rowOff>175260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D4719A0-DBC0-AE27-C672-D0BA44E96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213360</xdr:colOff>
      <xdr:row>21</xdr:row>
      <xdr:rowOff>121920</xdr:rowOff>
    </xdr:from>
    <xdr:to>
      <xdr:col>13</xdr:col>
      <xdr:colOff>30480</xdr:colOff>
      <xdr:row>35</xdr:row>
      <xdr:rowOff>129540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61C3B67-2435-8DCC-D49F-AEDFE3EAF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152400</xdr:rowOff>
    </xdr:from>
    <xdr:to>
      <xdr:col>12</xdr:col>
      <xdr:colOff>609600</xdr:colOff>
      <xdr:row>16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30AE16-C2D9-0779-193C-5A52D1D11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7620</xdr:colOff>
      <xdr:row>20</xdr:row>
      <xdr:rowOff>15240</xdr:rowOff>
    </xdr:from>
    <xdr:to>
      <xdr:col>12</xdr:col>
      <xdr:colOff>617220</xdr:colOff>
      <xdr:row>33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741F0B7-3CF5-B16E-B6F1-C4E0C0985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205740</xdr:colOff>
      <xdr:row>0</xdr:row>
      <xdr:rowOff>160020</xdr:rowOff>
    </xdr:from>
    <xdr:to>
      <xdr:col>18</xdr:col>
      <xdr:colOff>22860</xdr:colOff>
      <xdr:row>13</xdr:row>
      <xdr:rowOff>167640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C44638-3853-4431-8046-D7C5CD881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228600</xdr:colOff>
      <xdr:row>30</xdr:row>
      <xdr:rowOff>114300</xdr:rowOff>
    </xdr:from>
    <xdr:to>
      <xdr:col>18</xdr:col>
      <xdr:colOff>45720</xdr:colOff>
      <xdr:row>49</xdr:row>
      <xdr:rowOff>121920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1B78435-A35D-416C-A701-B27482A13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228600</xdr:colOff>
      <xdr:row>16</xdr:row>
      <xdr:rowOff>68580</xdr:rowOff>
    </xdr:from>
    <xdr:to>
      <xdr:col>18</xdr:col>
      <xdr:colOff>45720</xdr:colOff>
      <xdr:row>29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36EB384-AF77-47EF-AF03-7FE3C2871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701040</xdr:colOff>
      <xdr:row>57</xdr:row>
      <xdr:rowOff>160020</xdr:rowOff>
    </xdr:from>
    <xdr:to>
      <xdr:col>8</xdr:col>
      <xdr:colOff>266700</xdr:colOff>
      <xdr:row>72</xdr:row>
      <xdr:rowOff>160020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C8F1987-140E-8F3B-9A1E-7DBC6B409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6</xdr:row>
      <xdr:rowOff>152400</xdr:rowOff>
    </xdr:from>
    <xdr:to>
      <xdr:col>3</xdr:col>
      <xdr:colOff>800099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6770F9-71A5-4209-BD75-94178539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5E54D22-2629-4C8F-9D9A-E8F0BCBB3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9525</xdr:rowOff>
    </xdr:from>
    <xdr:to>
      <xdr:col>4</xdr:col>
      <xdr:colOff>761999</xdr:colOff>
      <xdr:row>27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281F05-4ADC-469E-9D07-B82989C8F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uzf/OneDrive/Documentos/INFORMES%20MENSUALES%20DE%20EXTENSI&#211;N%202022/Extensi&#243;n%20Septiembre/Informe%20Ejecuci&#243;n%20Septiembre/ACTIVIDADES%20DPTO.%20M&amp;C%20A&#209;O%202022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-DIC 2022 (LAB)"/>
      <sheetName val="GRAFICO (LAB)"/>
      <sheetName val="ENE-DIC 2022 (DIV)"/>
      <sheetName val="GRAFICO (DIV)"/>
      <sheetName val="ENE-DIC 2022 (DCC)"/>
      <sheetName val="GRAFICO (DCC-QQ)"/>
      <sheetName val="GRAFICO (DCC-USD)"/>
    </sheetNames>
    <sheetDataSet>
      <sheetData sheetId="0">
        <row r="8">
          <cell r="C8">
            <v>12</v>
          </cell>
          <cell r="D8">
            <v>7</v>
          </cell>
          <cell r="E8">
            <v>8</v>
          </cell>
          <cell r="F8">
            <v>11</v>
          </cell>
          <cell r="G8">
            <v>17</v>
          </cell>
          <cell r="H8">
            <v>11</v>
          </cell>
          <cell r="I8">
            <v>29</v>
          </cell>
          <cell r="J8">
            <v>5</v>
          </cell>
          <cell r="K8">
            <v>15</v>
          </cell>
        </row>
      </sheetData>
      <sheetData sheetId="1"/>
      <sheetData sheetId="2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15</v>
          </cell>
        </row>
        <row r="9">
          <cell r="C9">
            <v>17</v>
          </cell>
          <cell r="D9">
            <v>16</v>
          </cell>
          <cell r="E9">
            <v>10</v>
          </cell>
          <cell r="F9">
            <v>0</v>
          </cell>
          <cell r="G9">
            <v>8</v>
          </cell>
          <cell r="H9">
            <v>0</v>
          </cell>
          <cell r="I9">
            <v>9</v>
          </cell>
          <cell r="J9">
            <v>9</v>
          </cell>
          <cell r="K9">
            <v>8</v>
          </cell>
        </row>
      </sheetData>
      <sheetData sheetId="3"/>
      <sheetData sheetId="4">
        <row r="17">
          <cell r="C17">
            <v>158195.56</v>
          </cell>
          <cell r="D17">
            <v>368802.03</v>
          </cell>
        </row>
        <row r="30">
          <cell r="C30">
            <v>477137.42</v>
          </cell>
          <cell r="D30">
            <v>247894.13</v>
          </cell>
        </row>
        <row r="43">
          <cell r="C43">
            <v>242012.27</v>
          </cell>
          <cell r="D43">
            <v>256081.34</v>
          </cell>
        </row>
        <row r="56">
          <cell r="C56">
            <v>484078.43</v>
          </cell>
          <cell r="D56">
            <v>525182.14</v>
          </cell>
        </row>
        <row r="69">
          <cell r="C69">
            <v>827770.78</v>
          </cell>
          <cell r="D69">
            <v>2513537.7599999998</v>
          </cell>
        </row>
        <row r="82">
          <cell r="C82">
            <v>728868.38</v>
          </cell>
          <cell r="D82">
            <v>531910.52</v>
          </cell>
        </row>
        <row r="95">
          <cell r="C95">
            <v>773500.39</v>
          </cell>
          <cell r="D95">
            <v>937830.34</v>
          </cell>
        </row>
        <row r="108">
          <cell r="C108">
            <v>294372.51</v>
          </cell>
          <cell r="D108">
            <v>7068392.21</v>
          </cell>
        </row>
        <row r="121">
          <cell r="C121">
            <v>393466.05</v>
          </cell>
          <cell r="D121">
            <v>6739089.8600000003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B8E43-2537-4EF4-8BA8-CC2C0D4315C5}">
  <dimension ref="C6:M39"/>
  <sheetViews>
    <sheetView tabSelected="1" topLeftCell="A7" workbookViewId="0">
      <selection activeCell="D24" sqref="D24:F24"/>
    </sheetView>
  </sheetViews>
  <sheetFormatPr defaultColWidth="11.5546875" defaultRowHeight="14.4" x14ac:dyDescent="0.3"/>
  <cols>
    <col min="2" max="2" width="7.44140625" customWidth="1"/>
    <col min="3" max="3" width="14.33203125" customWidth="1"/>
    <col min="4" max="4" width="11" customWidth="1"/>
  </cols>
  <sheetData>
    <row r="6" spans="3:13" x14ac:dyDescent="0.3">
      <c r="J6" s="1"/>
    </row>
    <row r="7" spans="3:13" ht="15.6" x14ac:dyDescent="0.3">
      <c r="C7" s="57" t="s">
        <v>0</v>
      </c>
      <c r="D7" s="57"/>
      <c r="E7" s="57"/>
      <c r="F7" s="57"/>
      <c r="J7" s="1"/>
    </row>
    <row r="8" spans="3:13" x14ac:dyDescent="0.3">
      <c r="C8" s="2"/>
      <c r="D8" s="2"/>
      <c r="E8" s="2"/>
      <c r="F8" s="2"/>
      <c r="J8" s="1"/>
    </row>
    <row r="9" spans="3:13" ht="28.2" x14ac:dyDescent="0.3">
      <c r="C9" s="18" t="s">
        <v>1</v>
      </c>
      <c r="D9" s="19" t="s">
        <v>66</v>
      </c>
      <c r="E9" s="20" t="s">
        <v>2</v>
      </c>
      <c r="F9" s="55" t="s">
        <v>3</v>
      </c>
      <c r="J9" s="1"/>
    </row>
    <row r="10" spans="3:13" x14ac:dyDescent="0.3">
      <c r="C10" s="3" t="s">
        <v>4</v>
      </c>
      <c r="D10" s="4">
        <v>87760</v>
      </c>
      <c r="E10" s="4">
        <v>82400</v>
      </c>
      <c r="F10" s="5">
        <v>332990</v>
      </c>
      <c r="J10" s="1"/>
    </row>
    <row r="11" spans="3:13" x14ac:dyDescent="0.3">
      <c r="C11" s="3" t="s">
        <v>5</v>
      </c>
      <c r="D11" s="4">
        <v>137180</v>
      </c>
      <c r="E11" s="4">
        <v>132943</v>
      </c>
      <c r="F11" s="5">
        <v>135000</v>
      </c>
      <c r="G11" t="s">
        <v>6</v>
      </c>
      <c r="H11" t="s">
        <v>6</v>
      </c>
      <c r="J11" s="1"/>
    </row>
    <row r="12" spans="3:13" x14ac:dyDescent="0.3">
      <c r="C12" s="3" t="s">
        <v>7</v>
      </c>
      <c r="D12" s="4">
        <v>156255</v>
      </c>
      <c r="E12" s="4">
        <v>225900</v>
      </c>
      <c r="F12" s="5">
        <v>154600</v>
      </c>
      <c r="J12" s="1"/>
    </row>
    <row r="13" spans="3:13" x14ac:dyDescent="0.3">
      <c r="C13" s="3" t="s">
        <v>8</v>
      </c>
      <c r="D13" s="4">
        <v>25596</v>
      </c>
      <c r="E13" s="4">
        <v>19450</v>
      </c>
      <c r="F13" s="5">
        <v>5300</v>
      </c>
      <c r="J13" s="1"/>
    </row>
    <row r="14" spans="3:13" ht="15.6" x14ac:dyDescent="0.3">
      <c r="C14" s="3" t="s">
        <v>9</v>
      </c>
      <c r="D14" s="4">
        <v>131780</v>
      </c>
      <c r="E14" s="4">
        <v>138795</v>
      </c>
      <c r="F14" s="5">
        <v>129530</v>
      </c>
      <c r="I14" s="1"/>
      <c r="J14" s="1"/>
      <c r="M14" s="6"/>
    </row>
    <row r="15" spans="3:13" x14ac:dyDescent="0.3">
      <c r="C15" s="3" t="s">
        <v>10</v>
      </c>
      <c r="D15" s="4">
        <v>51150</v>
      </c>
      <c r="E15" s="4">
        <v>76798</v>
      </c>
      <c r="F15" s="5">
        <v>35683</v>
      </c>
    </row>
    <row r="16" spans="3:13" x14ac:dyDescent="0.3">
      <c r="C16" s="3" t="s">
        <v>11</v>
      </c>
      <c r="D16" s="4">
        <v>18604</v>
      </c>
      <c r="E16" s="4">
        <v>412197</v>
      </c>
      <c r="F16" s="5">
        <v>726671</v>
      </c>
    </row>
    <row r="17" spans="3:9" x14ac:dyDescent="0.3">
      <c r="C17" s="3" t="s">
        <v>12</v>
      </c>
      <c r="D17" s="4">
        <v>864274</v>
      </c>
      <c r="E17" s="4">
        <v>2761068</v>
      </c>
      <c r="F17" s="5">
        <v>823499</v>
      </c>
    </row>
    <row r="18" spans="3:9" x14ac:dyDescent="0.3">
      <c r="E18" s="7"/>
      <c r="F18" s="7"/>
    </row>
    <row r="19" spans="3:9" x14ac:dyDescent="0.3">
      <c r="C19" s="1"/>
      <c r="D19" s="1"/>
    </row>
    <row r="21" spans="3:9" x14ac:dyDescent="0.3">
      <c r="E21" s="1"/>
      <c r="F21" s="8"/>
    </row>
    <row r="22" spans="3:9" x14ac:dyDescent="0.3">
      <c r="C22" s="58" t="s">
        <v>13</v>
      </c>
      <c r="D22" s="58"/>
      <c r="E22" s="58"/>
      <c r="F22" s="58"/>
    </row>
    <row r="23" spans="3:9" x14ac:dyDescent="0.3">
      <c r="E23" s="1"/>
      <c r="F23" s="8"/>
    </row>
    <row r="24" spans="3:9" ht="28.2" x14ac:dyDescent="0.3">
      <c r="C24" s="18" t="s">
        <v>1</v>
      </c>
      <c r="D24" s="19" t="s">
        <v>66</v>
      </c>
      <c r="E24" s="20" t="s">
        <v>2</v>
      </c>
      <c r="F24" s="55" t="s">
        <v>3</v>
      </c>
    </row>
    <row r="25" spans="3:9" x14ac:dyDescent="0.3">
      <c r="C25" s="3" t="s">
        <v>4</v>
      </c>
      <c r="D25" s="9">
        <v>416</v>
      </c>
      <c r="E25" s="9">
        <v>343</v>
      </c>
      <c r="F25" s="5">
        <v>1338</v>
      </c>
    </row>
    <row r="26" spans="3:9" x14ac:dyDescent="0.3">
      <c r="C26" s="3" t="s">
        <v>5</v>
      </c>
      <c r="D26" s="9">
        <v>604.29999999999995</v>
      </c>
      <c r="E26" s="9">
        <v>379.70000000000005</v>
      </c>
      <c r="F26" s="5">
        <v>531.9</v>
      </c>
    </row>
    <row r="27" spans="3:9" x14ac:dyDescent="0.3">
      <c r="C27" s="3" t="s">
        <v>7</v>
      </c>
      <c r="D27" s="9">
        <v>643.33000000000004</v>
      </c>
      <c r="E27" s="9">
        <v>901</v>
      </c>
      <c r="F27" s="5">
        <v>541</v>
      </c>
    </row>
    <row r="28" spans="3:9" x14ac:dyDescent="0.3">
      <c r="C28" s="3" t="s">
        <v>8</v>
      </c>
      <c r="D28" s="9">
        <v>181.5</v>
      </c>
      <c r="E28" s="9">
        <v>77</v>
      </c>
      <c r="F28" s="5">
        <v>23</v>
      </c>
    </row>
    <row r="29" spans="3:9" x14ac:dyDescent="0.3">
      <c r="C29" s="3" t="s">
        <v>9</v>
      </c>
      <c r="D29" s="9">
        <v>554.85</v>
      </c>
      <c r="E29" s="9">
        <v>455.5</v>
      </c>
      <c r="F29" s="5">
        <v>592.37</v>
      </c>
      <c r="H29" t="s">
        <v>6</v>
      </c>
    </row>
    <row r="30" spans="3:9" x14ac:dyDescent="0.3">
      <c r="C30" s="3" t="s">
        <v>10</v>
      </c>
      <c r="D30" s="9">
        <v>233</v>
      </c>
      <c r="E30" s="9">
        <v>305</v>
      </c>
      <c r="F30" s="5">
        <v>142</v>
      </c>
    </row>
    <row r="31" spans="3:9" x14ac:dyDescent="0.3">
      <c r="C31" s="3" t="s">
        <v>11</v>
      </c>
      <c r="D31" s="9">
        <v>73.83</v>
      </c>
      <c r="E31" s="9">
        <v>1602.7800000000002</v>
      </c>
      <c r="F31" s="5">
        <v>2845.26</v>
      </c>
    </row>
    <row r="32" spans="3:9" x14ac:dyDescent="0.3">
      <c r="C32" s="3" t="s">
        <v>12</v>
      </c>
      <c r="D32" s="9">
        <v>3901.05</v>
      </c>
      <c r="E32" s="9">
        <v>11373.35</v>
      </c>
      <c r="F32" s="5">
        <v>3760.73</v>
      </c>
      <c r="I32" t="s">
        <v>6</v>
      </c>
    </row>
    <row r="33" spans="5:13" x14ac:dyDescent="0.3">
      <c r="E33" s="1"/>
      <c r="F33" s="1"/>
      <c r="I33" t="s">
        <v>6</v>
      </c>
      <c r="L33" t="s">
        <v>6</v>
      </c>
    </row>
    <row r="35" spans="5:13" x14ac:dyDescent="0.3">
      <c r="E35" s="1"/>
      <c r="F35" s="8"/>
      <c r="H35" s="1"/>
    </row>
    <row r="36" spans="5:13" x14ac:dyDescent="0.3">
      <c r="E36" s="1"/>
      <c r="F36" s="8"/>
      <c r="H36" s="1"/>
      <c r="J36" t="s">
        <v>6</v>
      </c>
    </row>
    <row r="37" spans="5:13" ht="15.6" x14ac:dyDescent="0.3">
      <c r="E37" s="1"/>
      <c r="F37" s="10"/>
      <c r="G37" s="11"/>
      <c r="H37" s="12"/>
      <c r="I37" s="11"/>
      <c r="J37" s="12"/>
      <c r="K37" s="11"/>
      <c r="M37" s="7"/>
    </row>
    <row r="38" spans="5:13" ht="15.6" x14ac:dyDescent="0.3">
      <c r="E38" s="1"/>
      <c r="F38" s="12"/>
      <c r="G38" s="11"/>
      <c r="H38" s="10"/>
      <c r="I38" s="11"/>
      <c r="J38" s="10"/>
      <c r="K38" s="11"/>
      <c r="M38" s="7"/>
    </row>
    <row r="39" spans="5:13" ht="15.6" x14ac:dyDescent="0.3">
      <c r="E39" s="1"/>
      <c r="F39" s="10"/>
      <c r="G39" s="11"/>
      <c r="H39" s="12"/>
      <c r="I39" s="11"/>
      <c r="J39" s="12"/>
      <c r="K39" s="11"/>
      <c r="M39" s="7"/>
    </row>
  </sheetData>
  <mergeCells count="2">
    <mergeCell ref="C7:F7"/>
    <mergeCell ref="C22:F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6EBB-A569-4457-A99B-CF18FBC566A6}">
  <dimension ref="C1:M37"/>
  <sheetViews>
    <sheetView topLeftCell="A10" workbookViewId="0">
      <selection activeCell="B35" sqref="B35"/>
    </sheetView>
  </sheetViews>
  <sheetFormatPr defaultColWidth="11.5546875" defaultRowHeight="14.4" x14ac:dyDescent="0.3"/>
  <cols>
    <col min="2" max="2" width="7.44140625" customWidth="1"/>
    <col min="3" max="3" width="14.33203125" customWidth="1"/>
    <col min="4" max="4" width="11.44140625" customWidth="1"/>
  </cols>
  <sheetData>
    <row r="1" spans="3:13" ht="15.6" x14ac:dyDescent="0.3">
      <c r="E1" s="1"/>
      <c r="F1" s="12"/>
      <c r="G1" s="11"/>
      <c r="H1" s="12"/>
      <c r="I1" s="11"/>
      <c r="J1" s="12"/>
      <c r="K1" s="11"/>
      <c r="M1" s="7"/>
    </row>
    <row r="5" spans="3:13" ht="33" customHeight="1" x14ac:dyDescent="0.3">
      <c r="C5" s="59" t="s">
        <v>14</v>
      </c>
      <c r="D5" s="59"/>
      <c r="E5" s="59"/>
      <c r="F5" s="59"/>
      <c r="G5" s="11"/>
      <c r="H5" s="10"/>
      <c r="I5" s="11"/>
      <c r="J5" s="10"/>
      <c r="K5" s="11"/>
      <c r="M5" s="7"/>
    </row>
    <row r="6" spans="3:13" ht="15.6" x14ac:dyDescent="0.3">
      <c r="E6" s="1"/>
      <c r="F6" s="8"/>
      <c r="G6" s="11"/>
      <c r="H6" s="12"/>
      <c r="I6" s="11"/>
      <c r="J6" s="12"/>
      <c r="K6" s="11"/>
      <c r="M6" s="7"/>
    </row>
    <row r="7" spans="3:13" ht="28.2" x14ac:dyDescent="0.3">
      <c r="C7" s="18" t="s">
        <v>1</v>
      </c>
      <c r="D7" s="19" t="s">
        <v>66</v>
      </c>
      <c r="E7" s="20" t="s">
        <v>2</v>
      </c>
      <c r="F7" s="55" t="s">
        <v>3</v>
      </c>
    </row>
    <row r="8" spans="3:13" x14ac:dyDescent="0.3">
      <c r="C8" s="3" t="s">
        <v>4</v>
      </c>
      <c r="D8" s="56">
        <v>1942</v>
      </c>
      <c r="E8" s="13">
        <v>9453</v>
      </c>
      <c r="F8" s="3">
        <v>1340</v>
      </c>
    </row>
    <row r="9" spans="3:13" x14ac:dyDescent="0.3">
      <c r="C9" s="3" t="s">
        <v>5</v>
      </c>
      <c r="D9" s="56">
        <v>6029</v>
      </c>
      <c r="E9" s="13">
        <v>10801</v>
      </c>
      <c r="F9" s="3">
        <v>1042</v>
      </c>
    </row>
    <row r="10" spans="3:13" x14ac:dyDescent="0.3">
      <c r="C10" s="3" t="s">
        <v>7</v>
      </c>
      <c r="D10" s="56">
        <v>2780</v>
      </c>
      <c r="E10" s="13">
        <v>2205</v>
      </c>
      <c r="F10" s="3">
        <v>0</v>
      </c>
    </row>
    <row r="11" spans="3:13" x14ac:dyDescent="0.3">
      <c r="C11" s="3" t="s">
        <v>8</v>
      </c>
      <c r="D11" s="56">
        <v>1312</v>
      </c>
      <c r="E11" s="13">
        <v>2876</v>
      </c>
      <c r="F11" s="3">
        <v>518</v>
      </c>
    </row>
    <row r="12" spans="3:13" x14ac:dyDescent="0.3">
      <c r="C12" s="3" t="s">
        <v>9</v>
      </c>
      <c r="D12" s="56">
        <v>230</v>
      </c>
      <c r="E12" s="13">
        <v>1195</v>
      </c>
      <c r="F12" s="3">
        <v>1542</v>
      </c>
    </row>
    <row r="13" spans="3:13" x14ac:dyDescent="0.3">
      <c r="C13" s="3" t="s">
        <v>10</v>
      </c>
      <c r="D13" s="56">
        <v>1885</v>
      </c>
      <c r="E13" s="13">
        <v>2521</v>
      </c>
      <c r="F13" s="3">
        <v>911</v>
      </c>
    </row>
    <row r="14" spans="3:13" x14ac:dyDescent="0.3">
      <c r="C14" s="3" t="s">
        <v>11</v>
      </c>
      <c r="D14" s="56">
        <v>3078</v>
      </c>
      <c r="E14" s="13">
        <v>3786</v>
      </c>
      <c r="F14" s="3">
        <v>70</v>
      </c>
    </row>
    <row r="15" spans="3:13" x14ac:dyDescent="0.3">
      <c r="C15" s="3" t="s">
        <v>12</v>
      </c>
      <c r="D15" s="56">
        <v>2121</v>
      </c>
      <c r="E15" s="14">
        <v>2999</v>
      </c>
      <c r="F15" s="3">
        <v>0</v>
      </c>
    </row>
    <row r="16" spans="3:13" x14ac:dyDescent="0.3">
      <c r="E16" s="8"/>
      <c r="F16" s="7"/>
    </row>
    <row r="17" spans="3:8" x14ac:dyDescent="0.3">
      <c r="E17" s="8"/>
      <c r="F17" s="15"/>
      <c r="G17" s="15"/>
      <c r="H17" s="15"/>
    </row>
    <row r="18" spans="3:8" x14ac:dyDescent="0.3">
      <c r="F18" s="15"/>
      <c r="G18" s="15"/>
      <c r="H18" s="15"/>
    </row>
    <row r="21" spans="3:8" ht="30.6" customHeight="1" x14ac:dyDescent="0.3">
      <c r="C21" s="59" t="s">
        <v>15</v>
      </c>
      <c r="D21" s="59"/>
      <c r="E21" s="59"/>
      <c r="F21" s="59"/>
    </row>
    <row r="22" spans="3:8" x14ac:dyDescent="0.3">
      <c r="E22" s="1"/>
      <c r="F22" s="8"/>
    </row>
    <row r="23" spans="3:8" ht="28.2" x14ac:dyDescent="0.3">
      <c r="C23" s="18" t="s">
        <v>1</v>
      </c>
      <c r="D23" s="19" t="s">
        <v>66</v>
      </c>
      <c r="E23" s="20" t="s">
        <v>2</v>
      </c>
      <c r="F23" s="55" t="s">
        <v>3</v>
      </c>
    </row>
    <row r="24" spans="3:8" x14ac:dyDescent="0.3">
      <c r="C24" s="3" t="s">
        <v>4</v>
      </c>
      <c r="D24" s="4">
        <v>1914</v>
      </c>
      <c r="E24" s="16">
        <v>1131</v>
      </c>
      <c r="F24" s="4">
        <v>2105</v>
      </c>
    </row>
    <row r="25" spans="3:8" x14ac:dyDescent="0.3">
      <c r="C25" s="3" t="s">
        <v>5</v>
      </c>
      <c r="D25" s="4">
        <v>0</v>
      </c>
      <c r="E25" s="16">
        <v>31</v>
      </c>
      <c r="F25" s="4">
        <v>926</v>
      </c>
    </row>
    <row r="26" spans="3:8" x14ac:dyDescent="0.3">
      <c r="C26" s="3" t="s">
        <v>7</v>
      </c>
      <c r="D26" s="4">
        <v>1282</v>
      </c>
      <c r="E26" s="16">
        <v>2010</v>
      </c>
      <c r="F26" s="4">
        <v>571</v>
      </c>
    </row>
    <row r="27" spans="3:8" x14ac:dyDescent="0.3">
      <c r="C27" s="3" t="s">
        <v>8</v>
      </c>
      <c r="D27" s="4">
        <v>161</v>
      </c>
      <c r="E27" s="16">
        <v>60</v>
      </c>
      <c r="F27" s="4">
        <v>180</v>
      </c>
    </row>
    <row r="28" spans="3:8" x14ac:dyDescent="0.3">
      <c r="C28" s="3" t="s">
        <v>9</v>
      </c>
      <c r="D28" s="4">
        <v>1031</v>
      </c>
      <c r="E28" s="16">
        <v>535</v>
      </c>
      <c r="F28" s="4">
        <v>2155</v>
      </c>
    </row>
    <row r="29" spans="3:8" x14ac:dyDescent="0.3">
      <c r="C29" s="3" t="s">
        <v>10</v>
      </c>
      <c r="D29" s="3">
        <v>0</v>
      </c>
      <c r="E29" s="16">
        <v>0</v>
      </c>
      <c r="F29" s="4">
        <v>0</v>
      </c>
    </row>
    <row r="30" spans="3:8" x14ac:dyDescent="0.3">
      <c r="C30" s="3" t="s">
        <v>11</v>
      </c>
      <c r="D30" s="3">
        <v>45</v>
      </c>
      <c r="E30" s="16">
        <v>0</v>
      </c>
      <c r="F30" s="4">
        <v>0</v>
      </c>
    </row>
    <row r="31" spans="3:8" x14ac:dyDescent="0.3">
      <c r="C31" s="3" t="s">
        <v>12</v>
      </c>
      <c r="D31" s="3">
        <v>0</v>
      </c>
      <c r="E31" s="16">
        <v>0</v>
      </c>
      <c r="F31" s="4">
        <v>0</v>
      </c>
    </row>
    <row r="34" spans="6:11" x14ac:dyDescent="0.3">
      <c r="F34" s="15"/>
      <c r="G34" s="15"/>
      <c r="H34" s="15"/>
      <c r="J34" t="s">
        <v>6</v>
      </c>
    </row>
    <row r="35" spans="6:11" x14ac:dyDescent="0.3">
      <c r="F35" s="15"/>
      <c r="G35" s="15"/>
      <c r="H35" s="15"/>
    </row>
    <row r="36" spans="6:11" x14ac:dyDescent="0.3">
      <c r="F36" s="15"/>
      <c r="G36" s="15"/>
      <c r="H36" s="15"/>
    </row>
    <row r="37" spans="6:11" x14ac:dyDescent="0.3">
      <c r="F37" s="15"/>
      <c r="G37" s="15"/>
      <c r="H37" s="15"/>
      <c r="K37" t="s">
        <v>6</v>
      </c>
    </row>
  </sheetData>
  <mergeCells count="2">
    <mergeCell ref="C5:F5"/>
    <mergeCell ref="C21:F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B41FD-6A4D-4D4B-8B71-400E4621659E}">
  <dimension ref="A5:L55"/>
  <sheetViews>
    <sheetView topLeftCell="A52" workbookViewId="0">
      <selection activeCell="H75" sqref="H75"/>
    </sheetView>
  </sheetViews>
  <sheetFormatPr defaultColWidth="11.5546875" defaultRowHeight="14.4" x14ac:dyDescent="0.3"/>
  <cols>
    <col min="1" max="1" width="6" customWidth="1"/>
    <col min="2" max="2" width="12.5546875" customWidth="1"/>
    <col min="4" max="4" width="14.21875" customWidth="1"/>
    <col min="6" max="6" width="12.5546875" customWidth="1"/>
  </cols>
  <sheetData>
    <row r="5" spans="1:12" ht="15.6" x14ac:dyDescent="0.3">
      <c r="A5" t="s">
        <v>16</v>
      </c>
      <c r="B5" s="21" t="s">
        <v>17</v>
      </c>
    </row>
    <row r="6" spans="1:12" x14ac:dyDescent="0.3">
      <c r="C6" s="61" t="s">
        <v>18</v>
      </c>
      <c r="D6" s="61"/>
      <c r="E6" s="61"/>
      <c r="F6" s="61"/>
      <c r="G6" s="61"/>
      <c r="H6" s="61"/>
      <c r="I6" s="61"/>
      <c r="J6" s="61" t="s">
        <v>19</v>
      </c>
      <c r="K6" s="61"/>
      <c r="L6" s="61"/>
    </row>
    <row r="7" spans="1:12" ht="41.4" x14ac:dyDescent="0.3">
      <c r="B7" s="18" t="s">
        <v>20</v>
      </c>
      <c r="C7" s="18" t="s">
        <v>21</v>
      </c>
      <c r="D7" s="18" t="s">
        <v>22</v>
      </c>
      <c r="E7" s="18" t="s">
        <v>23</v>
      </c>
      <c r="F7" s="18" t="s">
        <v>24</v>
      </c>
      <c r="G7" s="18" t="s">
        <v>25</v>
      </c>
      <c r="H7" s="18" t="s">
        <v>26</v>
      </c>
      <c r="I7" s="18" t="s">
        <v>27</v>
      </c>
      <c r="J7" s="23" t="s">
        <v>28</v>
      </c>
      <c r="K7" s="24" t="s">
        <v>29</v>
      </c>
      <c r="L7" s="18" t="s">
        <v>30</v>
      </c>
    </row>
    <row r="8" spans="1:12" x14ac:dyDescent="0.3">
      <c r="B8" s="25" t="s">
        <v>31</v>
      </c>
      <c r="C8" s="26">
        <v>520</v>
      </c>
      <c r="D8" s="26">
        <v>167</v>
      </c>
      <c r="E8" s="26">
        <v>9</v>
      </c>
      <c r="F8" s="26">
        <v>6</v>
      </c>
      <c r="G8" s="26">
        <v>7</v>
      </c>
      <c r="H8" s="26">
        <v>3</v>
      </c>
      <c r="I8" s="27" t="s">
        <v>32</v>
      </c>
      <c r="J8" s="26">
        <v>845</v>
      </c>
      <c r="K8" s="26">
        <v>216</v>
      </c>
      <c r="L8" s="28">
        <v>1065</v>
      </c>
    </row>
    <row r="9" spans="1:12" x14ac:dyDescent="0.3">
      <c r="B9" s="25" t="s">
        <v>33</v>
      </c>
      <c r="C9" s="26">
        <v>777</v>
      </c>
      <c r="D9" s="26">
        <v>205</v>
      </c>
      <c r="E9" s="26">
        <v>112</v>
      </c>
      <c r="F9" s="26">
        <v>30</v>
      </c>
      <c r="G9" s="26">
        <v>35</v>
      </c>
      <c r="H9" s="27" t="s">
        <v>34</v>
      </c>
      <c r="I9" s="27" t="s">
        <v>35</v>
      </c>
      <c r="J9" s="26">
        <v>1119</v>
      </c>
      <c r="K9" s="26">
        <v>285</v>
      </c>
      <c r="L9" s="28">
        <v>1404</v>
      </c>
    </row>
    <row r="10" spans="1:12" x14ac:dyDescent="0.3">
      <c r="B10" s="25" t="s">
        <v>36</v>
      </c>
      <c r="C10" s="26">
        <v>456</v>
      </c>
      <c r="D10" s="26">
        <v>74</v>
      </c>
      <c r="E10" s="26">
        <v>3</v>
      </c>
      <c r="F10" s="26" t="s">
        <v>37</v>
      </c>
      <c r="G10" s="26" t="s">
        <v>37</v>
      </c>
      <c r="H10" s="26" t="s">
        <v>37</v>
      </c>
      <c r="I10" s="26" t="s">
        <v>32</v>
      </c>
      <c r="J10" s="26">
        <v>473</v>
      </c>
      <c r="K10" s="26">
        <v>41</v>
      </c>
      <c r="L10" s="28">
        <v>514</v>
      </c>
    </row>
    <row r="11" spans="1:12" x14ac:dyDescent="0.3">
      <c r="B11" s="25" t="s">
        <v>38</v>
      </c>
      <c r="C11" s="26">
        <v>466</v>
      </c>
      <c r="D11" s="26">
        <v>63</v>
      </c>
      <c r="E11" s="26">
        <v>26</v>
      </c>
      <c r="F11" s="26" t="s">
        <v>37</v>
      </c>
      <c r="G11" s="26">
        <v>2</v>
      </c>
      <c r="H11" s="26" t="s">
        <v>37</v>
      </c>
      <c r="I11" s="26">
        <v>1</v>
      </c>
      <c r="J11" s="26">
        <v>928</v>
      </c>
      <c r="K11" s="26">
        <v>150</v>
      </c>
      <c r="L11" s="28">
        <v>1078</v>
      </c>
    </row>
    <row r="12" spans="1:12" x14ac:dyDescent="0.3">
      <c r="B12" s="25" t="s">
        <v>39</v>
      </c>
      <c r="C12" s="26">
        <v>494</v>
      </c>
      <c r="D12" s="26">
        <v>21</v>
      </c>
      <c r="E12" s="26">
        <v>23</v>
      </c>
      <c r="F12" s="26" t="s">
        <v>37</v>
      </c>
      <c r="G12" s="26">
        <v>2</v>
      </c>
      <c r="H12" s="26" t="s">
        <v>37</v>
      </c>
      <c r="I12" s="26">
        <v>2</v>
      </c>
      <c r="J12" s="26">
        <v>762</v>
      </c>
      <c r="K12" s="26">
        <v>104</v>
      </c>
      <c r="L12" s="29">
        <v>866</v>
      </c>
    </row>
    <row r="13" spans="1:12" x14ac:dyDescent="0.3">
      <c r="B13" s="25" t="s">
        <v>40</v>
      </c>
      <c r="C13" s="26">
        <v>732</v>
      </c>
      <c r="D13" s="26">
        <v>173</v>
      </c>
      <c r="E13" s="26">
        <v>133</v>
      </c>
      <c r="F13" s="26">
        <v>79</v>
      </c>
      <c r="G13" s="26">
        <v>6</v>
      </c>
      <c r="H13" s="26" t="s">
        <v>37</v>
      </c>
      <c r="I13" s="26">
        <v>2</v>
      </c>
      <c r="J13" s="26">
        <v>1450</v>
      </c>
      <c r="K13" s="26">
        <v>375</v>
      </c>
      <c r="L13" s="28">
        <v>1825</v>
      </c>
    </row>
    <row r="14" spans="1:12" x14ac:dyDescent="0.3">
      <c r="B14" s="25" t="s">
        <v>41</v>
      </c>
      <c r="C14" s="26">
        <v>261</v>
      </c>
      <c r="D14" s="26">
        <v>50</v>
      </c>
      <c r="E14" s="26">
        <v>18</v>
      </c>
      <c r="F14" s="26">
        <v>1</v>
      </c>
      <c r="G14" s="26">
        <v>3</v>
      </c>
      <c r="H14" s="26" t="s">
        <v>37</v>
      </c>
      <c r="I14" s="26" t="s">
        <v>37</v>
      </c>
      <c r="J14" s="26">
        <v>427</v>
      </c>
      <c r="K14" s="26">
        <v>46</v>
      </c>
      <c r="L14" s="28">
        <v>473</v>
      </c>
    </row>
    <row r="15" spans="1:12" x14ac:dyDescent="0.3">
      <c r="B15" s="25" t="s">
        <v>42</v>
      </c>
      <c r="C15" s="26">
        <v>691</v>
      </c>
      <c r="D15" s="26">
        <v>118</v>
      </c>
      <c r="E15" s="26">
        <v>75</v>
      </c>
      <c r="F15" s="26">
        <v>43</v>
      </c>
      <c r="G15" s="26">
        <v>12</v>
      </c>
      <c r="H15" s="26" t="s">
        <v>37</v>
      </c>
      <c r="I15" s="26">
        <v>2</v>
      </c>
      <c r="J15" s="26">
        <v>1641</v>
      </c>
      <c r="K15" s="26">
        <v>177</v>
      </c>
      <c r="L15" s="27">
        <v>1818</v>
      </c>
    </row>
    <row r="16" spans="1:12" x14ac:dyDescent="0.3">
      <c r="B16" s="25" t="s">
        <v>30</v>
      </c>
      <c r="C16" s="27">
        <f>SUM(C8:C15)</f>
        <v>4397</v>
      </c>
      <c r="D16" s="27">
        <f t="shared" ref="D16:L16" si="0">SUM(D8:D15)</f>
        <v>871</v>
      </c>
      <c r="E16" s="27">
        <f t="shared" si="0"/>
        <v>399</v>
      </c>
      <c r="F16" s="27">
        <f t="shared" si="0"/>
        <v>159</v>
      </c>
      <c r="G16" s="27">
        <f t="shared" si="0"/>
        <v>67</v>
      </c>
      <c r="H16" s="27">
        <f t="shared" si="0"/>
        <v>3</v>
      </c>
      <c r="I16" s="27">
        <f t="shared" si="0"/>
        <v>7</v>
      </c>
      <c r="J16" s="27">
        <f t="shared" si="0"/>
        <v>7645</v>
      </c>
      <c r="K16" s="27">
        <f t="shared" si="0"/>
        <v>1394</v>
      </c>
      <c r="L16" s="27">
        <f t="shared" si="0"/>
        <v>9043</v>
      </c>
    </row>
    <row r="18" spans="1:12" ht="15.6" x14ac:dyDescent="0.3">
      <c r="A18" t="s">
        <v>16</v>
      </c>
      <c r="B18" s="21" t="s">
        <v>43</v>
      </c>
    </row>
    <row r="19" spans="1:12" x14ac:dyDescent="0.3">
      <c r="A19" s="30"/>
      <c r="B19" s="30"/>
      <c r="C19" s="62" t="s">
        <v>18</v>
      </c>
      <c r="D19" s="62"/>
      <c r="E19" s="62"/>
      <c r="F19" s="62"/>
      <c r="G19" s="62"/>
      <c r="H19" s="62"/>
      <c r="I19" s="62"/>
      <c r="J19" s="62" t="s">
        <v>19</v>
      </c>
      <c r="K19" s="62"/>
      <c r="L19" s="62"/>
    </row>
    <row r="20" spans="1:12" s="32" customFormat="1" ht="41.4" x14ac:dyDescent="0.3">
      <c r="A20" s="31"/>
      <c r="B20" s="18" t="s">
        <v>20</v>
      </c>
      <c r="C20" s="18" t="s">
        <v>21</v>
      </c>
      <c r="D20" s="18" t="s">
        <v>22</v>
      </c>
      <c r="E20" s="18" t="s">
        <v>23</v>
      </c>
      <c r="F20" s="18" t="s">
        <v>24</v>
      </c>
      <c r="G20" s="18" t="s">
        <v>25</v>
      </c>
      <c r="H20" s="18" t="s">
        <v>26</v>
      </c>
      <c r="I20" s="18" t="s">
        <v>27</v>
      </c>
      <c r="J20" s="23" t="s">
        <v>28</v>
      </c>
      <c r="K20" s="24" t="s">
        <v>29</v>
      </c>
      <c r="L20" s="18" t="s">
        <v>30</v>
      </c>
    </row>
    <row r="21" spans="1:12" x14ac:dyDescent="0.3">
      <c r="A21" s="30"/>
      <c r="B21" s="30" t="s">
        <v>31</v>
      </c>
      <c r="C21" s="33">
        <v>406</v>
      </c>
      <c r="D21" s="33">
        <v>203</v>
      </c>
      <c r="E21" s="33">
        <v>8</v>
      </c>
      <c r="F21" s="33">
        <v>4</v>
      </c>
      <c r="G21" s="33">
        <v>19</v>
      </c>
      <c r="H21" s="33">
        <v>0</v>
      </c>
      <c r="I21" s="33">
        <v>0</v>
      </c>
      <c r="J21" s="33">
        <v>925</v>
      </c>
      <c r="K21" s="33">
        <v>198</v>
      </c>
      <c r="L21" s="33">
        <v>1123</v>
      </c>
    </row>
    <row r="22" spans="1:12" x14ac:dyDescent="0.3">
      <c r="A22" s="30"/>
      <c r="B22" s="30" t="s">
        <v>33</v>
      </c>
      <c r="C22" s="33">
        <v>675</v>
      </c>
      <c r="D22" s="33">
        <v>296</v>
      </c>
      <c r="E22" s="33">
        <v>112</v>
      </c>
      <c r="F22" s="33">
        <v>20</v>
      </c>
      <c r="G22" s="33">
        <v>46</v>
      </c>
      <c r="H22" s="33">
        <v>0</v>
      </c>
      <c r="I22" s="33">
        <v>0</v>
      </c>
      <c r="J22" s="33">
        <v>2037</v>
      </c>
      <c r="K22" s="33">
        <v>167</v>
      </c>
      <c r="L22" s="33">
        <v>2204</v>
      </c>
    </row>
    <row r="23" spans="1:12" x14ac:dyDescent="0.3">
      <c r="A23" s="30"/>
      <c r="B23" s="30" t="s">
        <v>36</v>
      </c>
      <c r="C23" s="33">
        <v>571</v>
      </c>
      <c r="D23" s="33">
        <v>64</v>
      </c>
      <c r="E23" s="33">
        <v>3</v>
      </c>
      <c r="F23" s="33">
        <v>0</v>
      </c>
      <c r="G23" s="33">
        <v>1</v>
      </c>
      <c r="H23" s="33">
        <v>0</v>
      </c>
      <c r="I23" s="33">
        <v>0</v>
      </c>
      <c r="J23" s="33">
        <v>588</v>
      </c>
      <c r="K23" s="33">
        <v>77</v>
      </c>
      <c r="L23" s="33">
        <v>665</v>
      </c>
    </row>
    <row r="24" spans="1:12" x14ac:dyDescent="0.3">
      <c r="A24" s="30"/>
      <c r="B24" s="30" t="s">
        <v>38</v>
      </c>
      <c r="C24" s="33">
        <v>738</v>
      </c>
      <c r="D24" s="33">
        <v>57</v>
      </c>
      <c r="E24" s="33">
        <v>26</v>
      </c>
      <c r="F24" s="33">
        <v>4</v>
      </c>
      <c r="G24" s="33">
        <v>18</v>
      </c>
      <c r="H24" s="33">
        <v>0</v>
      </c>
      <c r="I24" s="33">
        <v>0</v>
      </c>
      <c r="J24" s="33">
        <v>1044</v>
      </c>
      <c r="K24" s="33">
        <v>154</v>
      </c>
      <c r="L24" s="33">
        <v>1198</v>
      </c>
    </row>
    <row r="25" spans="1:12" x14ac:dyDescent="0.3">
      <c r="A25" s="30"/>
      <c r="B25" s="30" t="s">
        <v>39</v>
      </c>
      <c r="C25" s="33">
        <v>733</v>
      </c>
      <c r="D25" s="33">
        <v>24</v>
      </c>
      <c r="E25" s="33">
        <v>23</v>
      </c>
      <c r="F25" s="33">
        <v>242</v>
      </c>
      <c r="G25" s="33">
        <v>11</v>
      </c>
      <c r="H25" s="33">
        <v>0</v>
      </c>
      <c r="I25" s="33">
        <v>0</v>
      </c>
      <c r="J25" s="33">
        <v>1513</v>
      </c>
      <c r="K25" s="33">
        <v>119</v>
      </c>
      <c r="L25" s="33">
        <v>1632</v>
      </c>
    </row>
    <row r="26" spans="1:12" x14ac:dyDescent="0.3">
      <c r="A26" s="30"/>
      <c r="B26" s="30" t="s">
        <v>40</v>
      </c>
      <c r="C26" s="33">
        <v>726</v>
      </c>
      <c r="D26" s="33">
        <v>247</v>
      </c>
      <c r="E26" s="33">
        <v>133</v>
      </c>
      <c r="F26" s="33">
        <v>68</v>
      </c>
      <c r="G26" s="33">
        <v>1</v>
      </c>
      <c r="H26" s="33">
        <v>0</v>
      </c>
      <c r="I26" s="33">
        <v>0</v>
      </c>
      <c r="J26" s="33">
        <v>1319</v>
      </c>
      <c r="K26" s="33">
        <v>382</v>
      </c>
      <c r="L26" s="33">
        <v>1701</v>
      </c>
    </row>
    <row r="27" spans="1:12" x14ac:dyDescent="0.3">
      <c r="A27" s="30"/>
      <c r="B27" s="30" t="s">
        <v>41</v>
      </c>
      <c r="C27" s="33">
        <v>286</v>
      </c>
      <c r="D27" s="33">
        <v>66</v>
      </c>
      <c r="E27" s="33">
        <v>18</v>
      </c>
      <c r="F27" s="33">
        <v>12</v>
      </c>
      <c r="G27" s="33">
        <v>12</v>
      </c>
      <c r="H27" s="33">
        <v>0</v>
      </c>
      <c r="I27" s="33">
        <v>1</v>
      </c>
      <c r="J27" s="33">
        <v>694</v>
      </c>
      <c r="K27" s="33">
        <v>150</v>
      </c>
      <c r="L27" s="33">
        <v>844</v>
      </c>
    </row>
    <row r="28" spans="1:12" x14ac:dyDescent="0.3">
      <c r="A28" s="30"/>
      <c r="B28" s="30" t="s">
        <v>42</v>
      </c>
      <c r="C28" s="33">
        <v>808</v>
      </c>
      <c r="D28" s="33">
        <v>200</v>
      </c>
      <c r="E28" s="33">
        <v>75</v>
      </c>
      <c r="F28" s="33">
        <v>62</v>
      </c>
      <c r="G28" s="33">
        <v>52</v>
      </c>
      <c r="H28" s="33">
        <v>0</v>
      </c>
      <c r="I28" s="33">
        <v>0</v>
      </c>
      <c r="J28" s="33">
        <v>1989</v>
      </c>
      <c r="K28" s="33">
        <v>346</v>
      </c>
      <c r="L28" s="33">
        <v>2335</v>
      </c>
    </row>
    <row r="29" spans="1:12" x14ac:dyDescent="0.3">
      <c r="A29" s="30"/>
      <c r="B29" s="30" t="s">
        <v>30</v>
      </c>
      <c r="C29" s="33">
        <v>4943</v>
      </c>
      <c r="D29" s="33">
        <v>1157</v>
      </c>
      <c r="E29" s="33">
        <v>398</v>
      </c>
      <c r="F29" s="33">
        <v>412</v>
      </c>
      <c r="G29" s="33">
        <v>160</v>
      </c>
      <c r="H29" s="33">
        <v>0</v>
      </c>
      <c r="I29" s="33">
        <v>1</v>
      </c>
      <c r="J29" s="33">
        <v>10109</v>
      </c>
      <c r="K29" s="33">
        <v>1593</v>
      </c>
      <c r="L29" s="33">
        <v>11702</v>
      </c>
    </row>
    <row r="31" spans="1:12" x14ac:dyDescent="0.3">
      <c r="A31" t="s">
        <v>16</v>
      </c>
      <c r="B31" s="34" t="s">
        <v>44</v>
      </c>
    </row>
    <row r="32" spans="1:12" x14ac:dyDescent="0.3">
      <c r="A32" s="30"/>
      <c r="B32" s="30"/>
      <c r="C32" s="62" t="s">
        <v>18</v>
      </c>
      <c r="D32" s="62"/>
      <c r="E32" s="62"/>
      <c r="F32" s="62"/>
      <c r="G32" s="62"/>
      <c r="H32" s="62"/>
      <c r="I32" s="62"/>
      <c r="J32" s="62" t="s">
        <v>19</v>
      </c>
      <c r="K32" s="62"/>
      <c r="L32" s="62"/>
    </row>
    <row r="33" spans="1:12" ht="41.4" x14ac:dyDescent="0.3">
      <c r="A33" s="31"/>
      <c r="B33" s="18" t="s">
        <v>20</v>
      </c>
      <c r="C33" s="18" t="s">
        <v>21</v>
      </c>
      <c r="D33" s="18" t="s">
        <v>22</v>
      </c>
      <c r="E33" s="18" t="s">
        <v>23</v>
      </c>
      <c r="F33" s="18" t="s">
        <v>24</v>
      </c>
      <c r="G33" s="18" t="s">
        <v>25</v>
      </c>
      <c r="H33" s="18" t="s">
        <v>26</v>
      </c>
      <c r="I33" s="18" t="s">
        <v>27</v>
      </c>
      <c r="J33" s="23" t="s">
        <v>28</v>
      </c>
      <c r="K33" s="24" t="s">
        <v>29</v>
      </c>
      <c r="L33" s="18" t="s">
        <v>30</v>
      </c>
    </row>
    <row r="34" spans="1:12" x14ac:dyDescent="0.3">
      <c r="A34" s="30"/>
      <c r="B34" s="30" t="s">
        <v>31</v>
      </c>
      <c r="C34" s="35">
        <v>423</v>
      </c>
      <c r="D34" s="35">
        <v>134</v>
      </c>
      <c r="E34" s="35">
        <v>6</v>
      </c>
      <c r="F34" s="35">
        <v>2</v>
      </c>
      <c r="G34" s="35">
        <v>15</v>
      </c>
      <c r="H34" s="33"/>
      <c r="I34" s="35">
        <v>0</v>
      </c>
      <c r="J34" s="33">
        <v>846</v>
      </c>
      <c r="K34" s="33">
        <v>196</v>
      </c>
      <c r="L34" s="33">
        <f>+J34+K34</f>
        <v>1042</v>
      </c>
    </row>
    <row r="35" spans="1:12" x14ac:dyDescent="0.3">
      <c r="A35" s="30"/>
      <c r="B35" s="30" t="s">
        <v>33</v>
      </c>
      <c r="C35" s="35">
        <v>657</v>
      </c>
      <c r="D35" s="35">
        <v>235</v>
      </c>
      <c r="E35" s="35">
        <v>32</v>
      </c>
      <c r="F35" s="35">
        <v>23</v>
      </c>
      <c r="G35" s="35">
        <v>36</v>
      </c>
      <c r="H35" s="33"/>
      <c r="I35" s="35">
        <v>0</v>
      </c>
      <c r="J35" s="33">
        <v>1720</v>
      </c>
      <c r="K35" s="33">
        <v>180</v>
      </c>
      <c r="L35" s="33">
        <f t="shared" ref="L35:L41" si="1">+J35+K35</f>
        <v>1900</v>
      </c>
    </row>
    <row r="36" spans="1:12" x14ac:dyDescent="0.3">
      <c r="A36" s="30"/>
      <c r="B36" s="30" t="s">
        <v>36</v>
      </c>
      <c r="C36" s="35">
        <v>460</v>
      </c>
      <c r="D36" s="35">
        <v>18</v>
      </c>
      <c r="E36" s="35">
        <v>1</v>
      </c>
      <c r="F36" s="35">
        <v>0</v>
      </c>
      <c r="G36" s="35">
        <v>1</v>
      </c>
      <c r="H36" s="33"/>
      <c r="I36" s="35">
        <v>0</v>
      </c>
      <c r="J36" s="33">
        <v>462</v>
      </c>
      <c r="K36" s="33">
        <v>49</v>
      </c>
      <c r="L36" s="33">
        <f t="shared" si="1"/>
        <v>511</v>
      </c>
    </row>
    <row r="37" spans="1:12" x14ac:dyDescent="0.3">
      <c r="A37" s="30"/>
      <c r="B37" s="30" t="s">
        <v>38</v>
      </c>
      <c r="C37" s="35">
        <v>751</v>
      </c>
      <c r="D37" s="35">
        <v>73</v>
      </c>
      <c r="E37" s="35">
        <v>13</v>
      </c>
      <c r="F37" s="35">
        <v>0</v>
      </c>
      <c r="G37" s="35">
        <v>18</v>
      </c>
      <c r="H37" s="33"/>
      <c r="I37" s="35">
        <v>0</v>
      </c>
      <c r="J37" s="33">
        <v>1208</v>
      </c>
      <c r="K37" s="33">
        <v>225</v>
      </c>
      <c r="L37" s="33">
        <f t="shared" si="1"/>
        <v>1433</v>
      </c>
    </row>
    <row r="38" spans="1:12" x14ac:dyDescent="0.3">
      <c r="A38" s="30"/>
      <c r="B38" s="30" t="s">
        <v>39</v>
      </c>
      <c r="C38" s="35">
        <v>698</v>
      </c>
      <c r="D38" s="35">
        <v>34</v>
      </c>
      <c r="E38" s="35">
        <v>9</v>
      </c>
      <c r="F38" s="35">
        <v>7</v>
      </c>
      <c r="G38" s="35">
        <v>13</v>
      </c>
      <c r="H38" s="33"/>
      <c r="I38" s="35">
        <v>0</v>
      </c>
      <c r="J38" s="33">
        <v>1064</v>
      </c>
      <c r="K38" s="33">
        <v>148</v>
      </c>
      <c r="L38" s="33">
        <f t="shared" si="1"/>
        <v>1212</v>
      </c>
    </row>
    <row r="39" spans="1:12" x14ac:dyDescent="0.3">
      <c r="A39" s="30"/>
      <c r="B39" s="30" t="s">
        <v>40</v>
      </c>
      <c r="C39" s="35">
        <v>760</v>
      </c>
      <c r="D39" s="35">
        <v>260</v>
      </c>
      <c r="E39" s="35">
        <v>159</v>
      </c>
      <c r="F39" s="35">
        <v>59</v>
      </c>
      <c r="G39" s="35">
        <v>0</v>
      </c>
      <c r="H39" s="33"/>
      <c r="I39" s="35">
        <v>0</v>
      </c>
      <c r="J39" s="33">
        <v>1607</v>
      </c>
      <c r="K39" s="33">
        <v>363</v>
      </c>
      <c r="L39" s="33">
        <f t="shared" si="1"/>
        <v>1970</v>
      </c>
    </row>
    <row r="40" spans="1:12" x14ac:dyDescent="0.3">
      <c r="A40" s="30"/>
      <c r="B40" s="30" t="s">
        <v>41</v>
      </c>
      <c r="C40" s="35">
        <v>317</v>
      </c>
      <c r="D40" s="35">
        <v>104</v>
      </c>
      <c r="E40" s="35">
        <v>33</v>
      </c>
      <c r="F40" s="35">
        <v>8</v>
      </c>
      <c r="G40" s="35">
        <v>10</v>
      </c>
      <c r="H40" s="33"/>
      <c r="I40" s="35">
        <v>1</v>
      </c>
      <c r="J40" s="33">
        <v>846</v>
      </c>
      <c r="K40" s="33">
        <v>83</v>
      </c>
      <c r="L40" s="33">
        <f t="shared" si="1"/>
        <v>929</v>
      </c>
    </row>
    <row r="41" spans="1:12" x14ac:dyDescent="0.3">
      <c r="A41" s="30"/>
      <c r="B41" s="30" t="s">
        <v>42</v>
      </c>
      <c r="C41" s="35">
        <v>788</v>
      </c>
      <c r="D41" s="35">
        <v>244</v>
      </c>
      <c r="E41" s="35">
        <v>93</v>
      </c>
      <c r="F41" s="35">
        <v>48</v>
      </c>
      <c r="G41" s="35">
        <v>14</v>
      </c>
      <c r="H41" s="33"/>
      <c r="I41" s="35">
        <v>0</v>
      </c>
      <c r="J41" s="33">
        <v>1887</v>
      </c>
      <c r="K41" s="33">
        <v>297</v>
      </c>
      <c r="L41" s="33">
        <f t="shared" si="1"/>
        <v>2184</v>
      </c>
    </row>
    <row r="42" spans="1:12" ht="15.6" x14ac:dyDescent="0.3">
      <c r="A42" s="30"/>
      <c r="B42" s="30" t="s">
        <v>30</v>
      </c>
      <c r="C42" s="36">
        <v>4854</v>
      </c>
      <c r="D42" s="36">
        <v>1102</v>
      </c>
      <c r="E42" s="36">
        <v>346</v>
      </c>
      <c r="F42" s="36">
        <v>147</v>
      </c>
      <c r="G42" s="36">
        <v>107</v>
      </c>
      <c r="H42" s="33"/>
      <c r="I42" s="36">
        <v>1</v>
      </c>
      <c r="J42" s="37">
        <f>SUM(J34:J41)</f>
        <v>9640</v>
      </c>
      <c r="K42" s="37">
        <f>SUM(K34:K41)</f>
        <v>1541</v>
      </c>
      <c r="L42" s="37">
        <f>SUM(L34:L41)</f>
        <v>11181</v>
      </c>
    </row>
    <row r="43" spans="1:12" ht="15.6" x14ac:dyDescent="0.3">
      <c r="A43" s="34"/>
      <c r="B43" s="34"/>
      <c r="C43" s="41"/>
      <c r="D43" s="41"/>
      <c r="E43" s="41"/>
      <c r="F43" s="41"/>
      <c r="G43" s="41"/>
      <c r="H43" s="42"/>
      <c r="I43" s="41"/>
      <c r="J43" s="43"/>
      <c r="K43" s="43"/>
      <c r="L43" s="43"/>
    </row>
    <row r="44" spans="1:12" ht="15.6" x14ac:dyDescent="0.3">
      <c r="A44" s="34"/>
      <c r="B44" s="34"/>
      <c r="C44" s="41"/>
      <c r="D44" s="41"/>
      <c r="E44" s="41"/>
      <c r="F44" s="41"/>
      <c r="G44" s="41"/>
      <c r="H44" s="42"/>
      <c r="I44" s="41"/>
      <c r="J44" s="43"/>
      <c r="K44" s="43"/>
      <c r="L44" s="43"/>
    </row>
    <row r="45" spans="1:12" ht="15.6" x14ac:dyDescent="0.3">
      <c r="A45" s="34"/>
      <c r="B45" s="34"/>
      <c r="C45" s="41"/>
      <c r="D45" s="41"/>
      <c r="E45" s="41"/>
      <c r="F45" s="41"/>
      <c r="G45" s="41"/>
      <c r="H45" s="42"/>
      <c r="I45" s="41"/>
      <c r="J45" s="43"/>
      <c r="K45" s="43"/>
      <c r="L45" s="43"/>
    </row>
    <row r="46" spans="1:12" ht="15.6" x14ac:dyDescent="0.3">
      <c r="A46" s="34"/>
      <c r="B46" s="34"/>
      <c r="C46" s="41"/>
      <c r="D46" s="41"/>
      <c r="E46" s="41"/>
      <c r="F46" s="41"/>
      <c r="G46" s="41"/>
      <c r="H46" s="42"/>
      <c r="I46" s="41"/>
      <c r="J46" s="43"/>
      <c r="K46" s="43"/>
      <c r="L46" s="43"/>
    </row>
    <row r="47" spans="1:12" ht="15.6" x14ac:dyDescent="0.3">
      <c r="A47" s="34"/>
      <c r="B47" s="34"/>
      <c r="C47" s="41"/>
      <c r="D47" s="41"/>
      <c r="E47" s="41"/>
      <c r="F47" s="41"/>
      <c r="G47" s="41"/>
      <c r="H47" s="42"/>
      <c r="I47" s="41"/>
      <c r="J47" s="43"/>
      <c r="K47" s="43"/>
      <c r="L47" s="43"/>
    </row>
    <row r="48" spans="1:12" ht="15.6" x14ac:dyDescent="0.3">
      <c r="A48" s="34"/>
      <c r="B48" s="34"/>
      <c r="C48" s="41"/>
      <c r="D48" s="41"/>
      <c r="E48" s="41"/>
      <c r="F48" s="41"/>
      <c r="G48" s="41"/>
      <c r="H48" s="42"/>
      <c r="I48" s="41"/>
      <c r="J48" s="43"/>
      <c r="K48" s="43"/>
      <c r="L48" s="43"/>
    </row>
    <row r="49" spans="2:12" x14ac:dyDescent="0.3">
      <c r="B49" s="60" t="s">
        <v>65</v>
      </c>
      <c r="C49" s="60"/>
      <c r="D49" s="60"/>
      <c r="E49" s="60"/>
      <c r="F49" s="60"/>
    </row>
    <row r="51" spans="2:12" ht="41.4" x14ac:dyDescent="0.3">
      <c r="B51" s="18" t="s">
        <v>45</v>
      </c>
      <c r="C51" s="18" t="s">
        <v>21</v>
      </c>
      <c r="D51" s="18" t="s">
        <v>22</v>
      </c>
      <c r="E51" s="18" t="s">
        <v>23</v>
      </c>
      <c r="F51" s="18" t="s">
        <v>24</v>
      </c>
      <c r="G51" s="18" t="s">
        <v>25</v>
      </c>
      <c r="H51" s="18" t="s">
        <v>26</v>
      </c>
      <c r="I51" s="18" t="s">
        <v>27</v>
      </c>
      <c r="J51" s="23" t="s">
        <v>28</v>
      </c>
      <c r="K51" s="24" t="s">
        <v>29</v>
      </c>
      <c r="L51" s="18" t="s">
        <v>30</v>
      </c>
    </row>
    <row r="52" spans="2:12" x14ac:dyDescent="0.3">
      <c r="B52" s="52" t="s">
        <v>46</v>
      </c>
      <c r="C52" s="26">
        <v>4397</v>
      </c>
      <c r="D52" s="26">
        <v>871</v>
      </c>
      <c r="E52" s="26">
        <v>399</v>
      </c>
      <c r="F52" s="26">
        <v>159</v>
      </c>
      <c r="G52" s="26">
        <v>67</v>
      </c>
      <c r="H52" s="26">
        <v>3</v>
      </c>
      <c r="I52" s="26">
        <v>7</v>
      </c>
      <c r="J52" s="26">
        <v>7645</v>
      </c>
      <c r="K52" s="26">
        <v>1394</v>
      </c>
      <c r="L52" s="26">
        <v>9043</v>
      </c>
    </row>
    <row r="53" spans="2:12" x14ac:dyDescent="0.3">
      <c r="B53" s="53" t="s">
        <v>47</v>
      </c>
      <c r="C53" s="33">
        <v>4943</v>
      </c>
      <c r="D53" s="33">
        <v>1157</v>
      </c>
      <c r="E53" s="33">
        <v>398</v>
      </c>
      <c r="F53" s="33">
        <v>412</v>
      </c>
      <c r="G53" s="33">
        <v>160</v>
      </c>
      <c r="H53" s="33">
        <v>0</v>
      </c>
      <c r="I53" s="33">
        <v>1</v>
      </c>
      <c r="J53" s="33">
        <v>10109</v>
      </c>
      <c r="K53" s="33">
        <v>1593</v>
      </c>
      <c r="L53" s="33">
        <v>11702</v>
      </c>
    </row>
    <row r="54" spans="2:12" ht="15.6" x14ac:dyDescent="0.3">
      <c r="B54" s="54" t="s">
        <v>48</v>
      </c>
      <c r="C54" s="38">
        <v>4854</v>
      </c>
      <c r="D54" s="38">
        <v>1102</v>
      </c>
      <c r="E54" s="38">
        <v>346</v>
      </c>
      <c r="F54" s="38">
        <v>147</v>
      </c>
      <c r="G54" s="38">
        <v>107</v>
      </c>
      <c r="H54" s="33"/>
      <c r="I54" s="38">
        <v>1</v>
      </c>
      <c r="J54" s="33">
        <v>9640</v>
      </c>
      <c r="K54" s="33">
        <v>1541</v>
      </c>
      <c r="L54" s="33">
        <v>11181</v>
      </c>
    </row>
    <row r="55" spans="2:12" s="17" customFormat="1" ht="15.6" x14ac:dyDescent="0.3">
      <c r="B55" s="39" t="s">
        <v>49</v>
      </c>
      <c r="C55" s="40">
        <f t="shared" ref="C55:L55" si="2">SUM(C52:C54)</f>
        <v>14194</v>
      </c>
      <c r="D55" s="40">
        <f t="shared" si="2"/>
        <v>3130</v>
      </c>
      <c r="E55" s="40">
        <f t="shared" si="2"/>
        <v>1143</v>
      </c>
      <c r="F55" s="40">
        <f t="shared" si="2"/>
        <v>718</v>
      </c>
      <c r="G55" s="40">
        <f t="shared" si="2"/>
        <v>334</v>
      </c>
      <c r="H55" s="40">
        <f t="shared" si="2"/>
        <v>3</v>
      </c>
      <c r="I55" s="40">
        <f t="shared" si="2"/>
        <v>9</v>
      </c>
      <c r="J55" s="40">
        <f t="shared" si="2"/>
        <v>27394</v>
      </c>
      <c r="K55" s="40">
        <f t="shared" si="2"/>
        <v>4528</v>
      </c>
      <c r="L55" s="40">
        <f t="shared" si="2"/>
        <v>31926</v>
      </c>
    </row>
  </sheetData>
  <mergeCells count="7">
    <mergeCell ref="B49:F49"/>
    <mergeCell ref="C6:I6"/>
    <mergeCell ref="J6:L6"/>
    <mergeCell ref="C19:I19"/>
    <mergeCell ref="J19:L19"/>
    <mergeCell ref="C32:I32"/>
    <mergeCell ref="J32:L32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A762-43E0-4FE5-B698-5F3D9B728E09}">
  <dimension ref="A2:D6"/>
  <sheetViews>
    <sheetView workbookViewId="0">
      <selection activeCell="H1" sqref="H1"/>
    </sheetView>
  </sheetViews>
  <sheetFormatPr defaultColWidth="11.44140625" defaultRowHeight="14.4" x14ac:dyDescent="0.3"/>
  <cols>
    <col min="1" max="1" width="31.6640625" customWidth="1"/>
    <col min="2" max="2" width="14.44140625" customWidth="1"/>
    <col min="3" max="3" width="13" customWidth="1"/>
    <col min="4" max="4" width="12.33203125" customWidth="1"/>
  </cols>
  <sheetData>
    <row r="2" spans="1:4" ht="23.25" customHeight="1" x14ac:dyDescent="0.35">
      <c r="A2" s="44" t="s">
        <v>50</v>
      </c>
      <c r="B2" s="45"/>
      <c r="C2" s="45"/>
      <c r="D2" s="45"/>
    </row>
    <row r="3" spans="1:4" ht="19.5" customHeight="1" x14ac:dyDescent="0.3">
      <c r="A3" s="46" t="s">
        <v>51</v>
      </c>
      <c r="B3" s="45"/>
      <c r="C3" s="45"/>
      <c r="D3" s="45"/>
    </row>
    <row r="4" spans="1:4" ht="23.25" customHeight="1" x14ac:dyDescent="0.3"/>
    <row r="5" spans="1:4" ht="23.25" customHeight="1" x14ac:dyDescent="0.3">
      <c r="A5" s="47" t="s">
        <v>52</v>
      </c>
      <c r="B5" s="22" t="s">
        <v>53</v>
      </c>
      <c r="C5" s="22" t="s">
        <v>54</v>
      </c>
      <c r="D5" s="22" t="s">
        <v>55</v>
      </c>
    </row>
    <row r="6" spans="1:4" ht="31.5" customHeight="1" x14ac:dyDescent="0.3">
      <c r="A6" s="48" t="s">
        <v>56</v>
      </c>
      <c r="B6" s="49">
        <f>+'[1]ENE-DIC 2022 (LAB)'!C8+'[1]ENE-DIC 2022 (LAB)'!D8+'[1]ENE-DIC 2022 (LAB)'!E8</f>
        <v>27</v>
      </c>
      <c r="C6" s="14">
        <f>+'[1]ENE-DIC 2022 (LAB)'!F8+'[1]ENE-DIC 2022 (LAB)'!G8+'[1]ENE-DIC 2022 (LAB)'!H8</f>
        <v>39</v>
      </c>
      <c r="D6" s="14">
        <f>+'[1]ENE-DIC 2022 (LAB)'!I8+'[1]ENE-DIC 2022 (LAB)'!J8+'[1]ENE-DIC 2022 (LAB)'!K8</f>
        <v>49</v>
      </c>
    </row>
  </sheetData>
  <printOptions horizontalCentered="1"/>
  <pageMargins left="0" right="0" top="0.74803149606299213" bottom="0.74803149606299213" header="0.31496062992125984" footer="0.31496062992125984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8FFE2-2B90-482D-8D68-74C7A41B3CA4}">
  <dimension ref="A2:D7"/>
  <sheetViews>
    <sheetView workbookViewId="0">
      <selection activeCell="I1" sqref="I1"/>
    </sheetView>
  </sheetViews>
  <sheetFormatPr defaultColWidth="11.44140625" defaultRowHeight="14.4" x14ac:dyDescent="0.3"/>
  <cols>
    <col min="1" max="1" width="31.6640625" customWidth="1"/>
    <col min="2" max="2" width="14.44140625" customWidth="1"/>
    <col min="3" max="3" width="13" customWidth="1"/>
    <col min="4" max="4" width="12.33203125" customWidth="1"/>
  </cols>
  <sheetData>
    <row r="2" spans="1:4" ht="23.25" customHeight="1" x14ac:dyDescent="0.35">
      <c r="A2" s="44" t="s">
        <v>57</v>
      </c>
      <c r="B2" s="45"/>
      <c r="C2" s="45"/>
      <c r="D2" s="45"/>
    </row>
    <row r="3" spans="1:4" ht="19.5" customHeight="1" x14ac:dyDescent="0.3">
      <c r="A3" s="46" t="s">
        <v>51</v>
      </c>
      <c r="B3" s="45"/>
      <c r="C3" s="45"/>
      <c r="D3" s="45"/>
    </row>
    <row r="4" spans="1:4" ht="23.25" customHeight="1" x14ac:dyDescent="0.3"/>
    <row r="5" spans="1:4" ht="23.25" customHeight="1" x14ac:dyDescent="0.3">
      <c r="A5" s="47" t="s">
        <v>52</v>
      </c>
      <c r="B5" s="22" t="s">
        <v>53</v>
      </c>
      <c r="C5" s="22" t="s">
        <v>54</v>
      </c>
      <c r="D5" s="22" t="s">
        <v>55</v>
      </c>
    </row>
    <row r="6" spans="1:4" ht="30" customHeight="1" x14ac:dyDescent="0.3">
      <c r="A6" s="48" t="s">
        <v>58</v>
      </c>
      <c r="B6" s="22">
        <f>+'[1]ENE-DIC 2022 (DIV)'!C8+'[1]ENE-DIC 2022 (DIV)'!D8+'[1]ENE-DIC 2022 (DIV)'!E8</f>
        <v>0</v>
      </c>
      <c r="C6" s="22">
        <f>+'[1]ENE-DIC 2022 (DIV)'!F8+'[1]ENE-DIC 2022 (DIV)'!G8+'[1]ENE-DIC 2022 (DIV)'!H8</f>
        <v>0</v>
      </c>
      <c r="D6" s="22">
        <f>+'[1]ENE-DIC 2022 (DIV)'!I8+'[1]ENE-DIC 2022 (DIV)'!J8+'[1]ENE-DIC 2022 (DIV)'!K8</f>
        <v>15</v>
      </c>
    </row>
    <row r="7" spans="1:4" ht="31.5" customHeight="1" x14ac:dyDescent="0.3">
      <c r="A7" s="48" t="s">
        <v>59</v>
      </c>
      <c r="B7" s="49">
        <f>+'[1]ENE-DIC 2022 (DIV)'!C9+'[1]ENE-DIC 2022 (DIV)'!D9+'[1]ENE-DIC 2022 (DIV)'!E9</f>
        <v>43</v>
      </c>
      <c r="C7" s="14">
        <f>+'[1]ENE-DIC 2022 (DIV)'!F9+'[1]ENE-DIC 2022 (DIV)'!G9+'[1]ENE-DIC 2022 (DIV)'!H9</f>
        <v>8</v>
      </c>
      <c r="D7" s="14">
        <f>+'[1]ENE-DIC 2022 (DIV)'!I9+'[1]ENE-DIC 2022 (DIV)'!J9+'[1]ENE-DIC 2022 (DIV)'!K9</f>
        <v>26</v>
      </c>
    </row>
  </sheetData>
  <printOptions horizontalCentered="1"/>
  <pageMargins left="0" right="0" top="0.74803149606299213" bottom="0.74803149606299213" header="0.31496062992125984" footer="0.31496062992125984"/>
  <pageSetup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05C2F-7B52-4D41-8299-CC06971C626D}">
  <dimension ref="A2:H7"/>
  <sheetViews>
    <sheetView workbookViewId="0">
      <selection activeCell="G15" sqref="G15"/>
    </sheetView>
  </sheetViews>
  <sheetFormatPr defaultColWidth="11.44140625" defaultRowHeight="14.4" x14ac:dyDescent="0.3"/>
  <cols>
    <col min="1" max="1" width="31.6640625" customWidth="1"/>
    <col min="2" max="2" width="14.44140625" customWidth="1"/>
    <col min="3" max="3" width="13" customWidth="1"/>
    <col min="4" max="4" width="14.33203125" customWidth="1"/>
  </cols>
  <sheetData>
    <row r="2" spans="1:8" ht="23.25" customHeight="1" x14ac:dyDescent="0.35">
      <c r="A2" s="44" t="s">
        <v>60</v>
      </c>
      <c r="B2" s="45"/>
      <c r="C2" s="45"/>
      <c r="D2" s="45"/>
    </row>
    <row r="3" spans="1:8" ht="19.5" customHeight="1" x14ac:dyDescent="0.3">
      <c r="A3" s="46" t="s">
        <v>61</v>
      </c>
      <c r="B3" s="45"/>
      <c r="C3" s="45"/>
      <c r="D3" s="45"/>
    </row>
    <row r="4" spans="1:8" ht="23.25" customHeight="1" x14ac:dyDescent="0.3"/>
    <row r="5" spans="1:8" ht="23.25" customHeight="1" x14ac:dyDescent="0.3">
      <c r="A5" s="47" t="s">
        <v>52</v>
      </c>
      <c r="B5" s="22" t="s">
        <v>53</v>
      </c>
      <c r="C5" s="22" t="s">
        <v>54</v>
      </c>
      <c r="D5" s="22" t="s">
        <v>55</v>
      </c>
    </row>
    <row r="6" spans="1:8" ht="30" customHeight="1" x14ac:dyDescent="0.3">
      <c r="A6" s="48" t="s">
        <v>62</v>
      </c>
      <c r="B6" s="50">
        <f>+'[1]ENE-DIC 2022 (DCC)'!C17+'[1]ENE-DIC 2022 (DCC)'!C30+'[1]ENE-DIC 2022 (DCC)'!C43</f>
        <v>877345.25</v>
      </c>
      <c r="C6" s="50">
        <f>+'[1]ENE-DIC 2022 (DCC)'!C56+'[1]ENE-DIC 2022 (DCC)'!C69+'[1]ENE-DIC 2022 (DCC)'!C82</f>
        <v>2040717.5899999999</v>
      </c>
      <c r="D6" s="50">
        <f>+'[1]ENE-DIC 2022 (DCC)'!C95+'[1]ENE-DIC 2022 (DCC)'!C108+'[1]ENE-DIC 2022 (DCC)'!C121</f>
        <v>1461338.95</v>
      </c>
      <c r="H6" t="s">
        <v>64</v>
      </c>
    </row>
    <row r="7" spans="1:8" ht="31.5" customHeight="1" x14ac:dyDescent="0.3">
      <c r="A7" s="48" t="s">
        <v>63</v>
      </c>
      <c r="B7" s="51">
        <f>+'[1]ENE-DIC 2022 (DCC)'!D17+'[1]ENE-DIC 2022 (DCC)'!D30+'[1]ENE-DIC 2022 (DCC)'!D43</f>
        <v>872777.5</v>
      </c>
      <c r="C7" s="51">
        <f>+'[1]ENE-DIC 2022 (DCC)'!D56+'[1]ENE-DIC 2022 (DCC)'!D69+'[1]ENE-DIC 2022 (DCC)'!D82</f>
        <v>3570630.42</v>
      </c>
      <c r="D7" s="51">
        <f>+'[1]ENE-DIC 2022 (DCC)'!D95+'[1]ENE-DIC 2022 (DCC)'!D108+'[1]ENE-DIC 2022 (DCC)'!D121</f>
        <v>14745312.41</v>
      </c>
    </row>
  </sheetData>
  <printOptions horizontalCentered="1"/>
  <pageMargins left="0" right="0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PRODUCCION</vt:lpstr>
      <vt:lpstr>MIP</vt:lpstr>
      <vt:lpstr>EXTENSIÓN</vt:lpstr>
      <vt:lpstr>LABORATORIO</vt:lpstr>
      <vt:lpstr>VERIFICACIÓN</vt:lpstr>
      <vt:lpstr>COMERCIO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Cruz</dc:creator>
  <cp:lastModifiedBy>Roque Zabala</cp:lastModifiedBy>
  <dcterms:created xsi:type="dcterms:W3CDTF">2022-10-12T22:29:00Z</dcterms:created>
  <dcterms:modified xsi:type="dcterms:W3CDTF">2022-10-18T14:48:52Z</dcterms:modified>
</cp:coreProperties>
</file>