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0" windowWidth="20655" windowHeight="7830" tabRatio="599"/>
  </bookViews>
  <sheets>
    <sheet name="CUENTA POR PAGAR ENERO  2018" sheetId="1" r:id="rId1"/>
    <sheet name="EJECUCION PRESUPUESTARIA" sheetId="2" r:id="rId2"/>
  </sheets>
  <calcPr calcId="145621"/>
</workbook>
</file>

<file path=xl/calcChain.xml><?xml version="1.0" encoding="utf-8"?>
<calcChain xmlns="http://schemas.openxmlformats.org/spreadsheetml/2006/main">
  <c r="F39" i="2" l="1"/>
  <c r="E39" i="2"/>
  <c r="D158" i="1" l="1"/>
  <c r="D135" i="1"/>
  <c r="E18" i="2" s="1"/>
  <c r="D49" i="1"/>
  <c r="G18" i="2" s="1"/>
  <c r="D159" i="1" l="1"/>
  <c r="D7" i="2" s="1"/>
  <c r="B18" i="2"/>
  <c r="D40" i="1"/>
  <c r="B20" i="2" s="1"/>
  <c r="D31" i="1"/>
  <c r="E20" i="2" s="1"/>
  <c r="D11" i="2" l="1"/>
  <c r="G28" i="2" l="1"/>
  <c r="G36" i="2" l="1"/>
  <c r="G34" i="2"/>
  <c r="G32" i="2"/>
  <c r="G30" i="2"/>
  <c r="G38" i="2" l="1"/>
  <c r="G39" i="2" l="1"/>
</calcChain>
</file>

<file path=xl/sharedStrings.xml><?xml version="1.0" encoding="utf-8"?>
<sst xmlns="http://schemas.openxmlformats.org/spreadsheetml/2006/main" count="735" uniqueCount="406">
  <si>
    <t>CONSEJO DOMINICANO DEL CAFÉ</t>
  </si>
  <si>
    <t>CODOCAFE</t>
  </si>
  <si>
    <t>UNIDAD DE AUDITORIA  INTERNA:______________________</t>
  </si>
  <si>
    <t>FACTURA NUM.</t>
  </si>
  <si>
    <t>PROVEEDOR</t>
  </si>
  <si>
    <t>CONCEPTO</t>
  </si>
  <si>
    <t>MONTO</t>
  </si>
  <si>
    <t>CONDICION PAGO</t>
  </si>
  <si>
    <t>FECHA FACTURA</t>
  </si>
  <si>
    <t>FECHA RECIBIDA</t>
  </si>
  <si>
    <t>OBSERVACIONES</t>
  </si>
  <si>
    <t>CREDITO</t>
  </si>
  <si>
    <t>Más de 120 días</t>
  </si>
  <si>
    <t>COMBUSTIBLE DEL YUNA SRL</t>
  </si>
  <si>
    <t>COMPAÑIA DOMINICANA DE TELEFONOS</t>
  </si>
  <si>
    <t>A010010011500000012</t>
  </si>
  <si>
    <t>A010010011500000433</t>
  </si>
  <si>
    <t>DANY ESTELA PAYANO</t>
  </si>
  <si>
    <t>A010010011500000463</t>
  </si>
  <si>
    <t>A010010011500000474</t>
  </si>
  <si>
    <t>A010010011500005329</t>
  </si>
  <si>
    <t>FERRETERIA MATOS ,SRL</t>
  </si>
  <si>
    <t>FLORISTERIA MARANATHA</t>
  </si>
  <si>
    <t xml:space="preserve">ESTACION DE SERVICIO LIBERTAD </t>
  </si>
  <si>
    <t xml:space="preserve">COMBUSTIBLE DEL YUNA </t>
  </si>
  <si>
    <t>A010010011500005373</t>
  </si>
  <si>
    <t>FERRETERIA MATOS</t>
  </si>
  <si>
    <t>A010010011500000480</t>
  </si>
  <si>
    <t>A010010011500000445</t>
  </si>
  <si>
    <t>INFORMACIONES FINANCIERAS</t>
  </si>
  <si>
    <t>UAI EN:___CODOCAFE____________________________________</t>
  </si>
  <si>
    <t xml:space="preserve"> BALANCE AL CIERRE DEL MES:</t>
  </si>
  <si>
    <t xml:space="preserve"> MENOS:</t>
  </si>
  <si>
    <t xml:space="preserve"> BALANCE DEL MES ANTERIOR:</t>
  </si>
  <si>
    <t xml:space="preserve"> MOVIMIENTO DEL MES:</t>
  </si>
  <si>
    <t xml:space="preserve"> OBSERVACIONES: ____________________________________________________</t>
  </si>
  <si>
    <t>ANTIGÜEDAD DE SALDOS</t>
  </si>
  <si>
    <t xml:space="preserve"> 0 - 30 Dias :</t>
  </si>
  <si>
    <t>31 - 60 Dias:</t>
  </si>
  <si>
    <t>61 - 90 Dias:</t>
  </si>
  <si>
    <t xml:space="preserve"> 91 - 120 Dias:</t>
  </si>
  <si>
    <t>Mas de 120 Dias:</t>
  </si>
  <si>
    <t>VER DETALLE DE LAS CUENTAS POR PAGAR SEGÚN RELACION ENVIADA A DIRECCION UNIDAD DE CONTROL</t>
  </si>
  <si>
    <t>PRESUPUESTADO</t>
  </si>
  <si>
    <t>EJECUTADO</t>
  </si>
  <si>
    <t>VARIACION</t>
  </si>
  <si>
    <t xml:space="preserve"> OBJETAL No.</t>
  </si>
  <si>
    <t>REMUNERACIONES Y CONTRIBUCIONES</t>
  </si>
  <si>
    <t>CONTRATACIÓN DE SERVICIOS</t>
  </si>
  <si>
    <t>MATERIALES Y SUMINISTROS</t>
  </si>
  <si>
    <t>TRANSFERENCIAS CORRIENTES</t>
  </si>
  <si>
    <t>BIENES MUEBLES, INMUEBLES E INTANGIBLES</t>
  </si>
  <si>
    <t>OBRAS</t>
  </si>
  <si>
    <t>Totales</t>
  </si>
  <si>
    <t>OBSERVACIONES:_____________________________________________________________________________________________</t>
  </si>
  <si>
    <t>CORPORACION ESTATAL DE RADIO Y TELEVISION</t>
  </si>
  <si>
    <t>A010010011500001054</t>
  </si>
  <si>
    <t>A010010011500000014</t>
  </si>
  <si>
    <t>COMPANIA DE TELEFONOS</t>
  </si>
  <si>
    <t xml:space="preserve">31-60 DIAS </t>
  </si>
  <si>
    <t xml:space="preserve">91-120 DIAS </t>
  </si>
  <si>
    <t>A010010011500001374</t>
  </si>
  <si>
    <t>A010010011500000512</t>
  </si>
  <si>
    <t xml:space="preserve">61-90 DIAS </t>
  </si>
  <si>
    <t>INHELTEK SRL</t>
  </si>
  <si>
    <t>RICHARD PERALTA DECAMPS</t>
  </si>
  <si>
    <t xml:space="preserve">0-30 DIAS </t>
  </si>
  <si>
    <t>A010010011500000013</t>
  </si>
  <si>
    <t>AGUA CRISTAL S.A</t>
  </si>
  <si>
    <t xml:space="preserve">EDESUR DOMINICANA </t>
  </si>
  <si>
    <t>ESTACION DE SERVICIO ISLA CETIOSA</t>
  </si>
  <si>
    <t>A010010011500003374</t>
  </si>
  <si>
    <t>A010010011500000008</t>
  </si>
  <si>
    <t>MARIZOL PELAE ARCILA</t>
  </si>
  <si>
    <t>A010010011500000007</t>
  </si>
  <si>
    <t>ASESORIA INGENIERIA Y EQUIPOS S.A</t>
  </si>
  <si>
    <t>ESTACION TETRAIDES SEPULVERA</t>
  </si>
  <si>
    <t>VIVEROS NAKAGAWA</t>
  </si>
  <si>
    <t>A010010011500000280</t>
  </si>
  <si>
    <t>INVERSIONES PEñAFA</t>
  </si>
  <si>
    <t>A010010011500001237</t>
  </si>
  <si>
    <t>ESTACION DE SERVICIO LIBERTAD SRL</t>
  </si>
  <si>
    <t>ESTACION DE SERVICIO DOñA CATALINA CABRAL</t>
  </si>
  <si>
    <t>A010020021500000756</t>
  </si>
  <si>
    <t>ESTACION DE SERVICIO ISLA CETIOSA EIRL</t>
  </si>
  <si>
    <t xml:space="preserve">INVERSIONES PEñAFA </t>
  </si>
  <si>
    <t>A0100100115000000011</t>
  </si>
  <si>
    <t>LIC PRAXEDES HERMON MADERA</t>
  </si>
  <si>
    <t>INSTITUTO NACIONAL DE FORMACION AGRARIA Y SINDICAL INC.</t>
  </si>
  <si>
    <t>A0100100115000000012</t>
  </si>
  <si>
    <t>COMPRAS DE MATERIALES PARA SER UTILIZADOS EN LA ADECUACION DE LA OFICINA DE LA DIRECCION REGIONAL NORCENTRAL DE ESTE CONSEJO.</t>
  </si>
  <si>
    <t>COMPRA DE BATERIA  TROJAN BLACK 6V.</t>
  </si>
  <si>
    <t>COMBUSTIBLE UTILIZADO PARA LOSTRABAJOS DE EXTENSION Y CAPACITACION QUE SE DESARROLLAN LOS TECNICOS ADC EN LA REGIONAL SUROESTE .</t>
  </si>
  <si>
    <t>P010010011500352137</t>
  </si>
  <si>
    <t>VIVEROS DEL SUR S.R.L</t>
  </si>
  <si>
    <t>COMPRA DE PLANTAS DE CAFÉ  SEGÚN CONTRATO NO. 5-14-017.</t>
  </si>
  <si>
    <t>A010010011500000286</t>
  </si>
  <si>
    <t xml:space="preserve">PRAXEDES FRANCISCO HERMON </t>
  </si>
  <si>
    <t xml:space="preserve">ALTICE HISPANIOLA </t>
  </si>
  <si>
    <t>A010010011500000010</t>
  </si>
  <si>
    <t>INVERSIONES TEJEDA VALERA INTEVAL</t>
  </si>
  <si>
    <t>A010010011500003690</t>
  </si>
  <si>
    <t>A010010011500000233</t>
  </si>
  <si>
    <t>IG SUPLIDORES EXPRESS S.R.L</t>
  </si>
  <si>
    <t>A010010011500000297</t>
  </si>
  <si>
    <t xml:space="preserve">INSTITUTO NACIONAL DE FORMACION AGRARIA Y SINDICAL INFAS </t>
  </si>
  <si>
    <t>A010010011500000566</t>
  </si>
  <si>
    <t>UNIVERSIDAD CATOLICA NORDESTANA ( UCNE)</t>
  </si>
  <si>
    <t>COMBUSTIBLE CONSUMIDO PARA MANEJO, CONTROL, MONITOREO  Y SUPERVISION DEL ROYAL  DE AREAS DE TRABAJO EN LOS VIVEROS OFICIALES Y PRIVADOS EN ACTIVIDADES DE LA SIEMBRA,REUNIONES CON PRODUCTORES EN EL AREA CAFETALERA Y REUNIONES CON DIRECTORES DE LAS DIFERENTES OFECS EN AREAS DAñADAS POR LAS LLUVIAS CORRESPONDIENTE AL MES DE JULIO 2017.</t>
  </si>
  <si>
    <t>COMBUSTIBLE CONSUMIDO PARA LA REPARACION DE CAMINOS, LA PEONIA NARANJITO Y BURENDE COMO APOYO A LA ASOCIACION DE PRODUCTORES LA ALTAGRACIA DURANTE ELPERIODO 20/7/2017.</t>
  </si>
  <si>
    <t>SERVICIO NOTARIADOS DE COMPARECENCIA APERTURA PROCESO CDC-CP-08-20017DISTRITO NACIONAL .</t>
  </si>
  <si>
    <t>SERVICIO DE ALOJAMIENTO Y ALIMENTACION PARA LOS SEñORES JUAN VARGAS   MIEMBROS DE LA CONFEDERACION DOMINICANA DELCAFE, LOS DIAS 27 AL 28 DE JUNIO  Y EL DIA 6 AL 9 DE JULIO 2017.</t>
  </si>
  <si>
    <t>SERVICIOS NOTARIADOS DE LOS CONTRATOS NUMEROS 07-17-004, 07-17-019 Y 07-17-022.</t>
  </si>
  <si>
    <t>NOTARIZACION DE CONTRATO NO. 08-17-002 RESULTANTE DEL PROCESO CDC-CP-08-2017.</t>
  </si>
  <si>
    <t>CAMBIO DE RODAMIENTO DE UNA GOMA TRASERA DE LA CAMIONETA TOYOTA HILUX PLACA EL-06418 ASIGNADA AL DIRECTOR TECNICO.</t>
  </si>
  <si>
    <t>COMPRA DE UNA IMPRESORA MARCA  EPSON L380 PARA SER USADA EN LA UNIDAD DE AUDITORIA INTERNA DE LA CONTRALORIA.</t>
  </si>
  <si>
    <t>COMPRA DE ALMUERZO Y REFIGERIO CONSUMIO POR LOS TECNICOS DE LA REGIONAL NORDESTE EN LA ACTIVIDAD REALIZADA PARA LA EVALUACION EN FECHA 18 DE SEPTIEMBRE 2017.</t>
  </si>
  <si>
    <t xml:space="preserve">ESTACION DE SERVICIO TEXACO </t>
  </si>
  <si>
    <t>OFELIA ALTACRACIA QUIñONEZ</t>
  </si>
  <si>
    <t>ALMUERZO CONSUMIDOS DURANTE REUNIONES DE LOS MIEMBROS DE LA JUNTA Y DIRECTOR EJECUTIVO  1 SEPTIEMBRE 2017.</t>
  </si>
  <si>
    <t>A010010011500010053</t>
  </si>
  <si>
    <t xml:space="preserve">TOTAL 0-30 DIAS </t>
  </si>
  <si>
    <t>HERMANO ZUCCO ( ESTACION ISLA)</t>
  </si>
  <si>
    <t>A010010011500003375</t>
  </si>
  <si>
    <t>COMBUSTIBLE CONSUMIDO EN MOTOCICLETAS DE LOS TECNICOS QUE LABORAN EN LAS DIFERNETES OFEC DE SAN JOSE DE OCOA DIRANTE EL PERIODO 21/6/2017 AL 10/7/2017.</t>
  </si>
  <si>
    <t>COMBUSTIBLE CONSUMIDO EN MOTOCICLETAS DE LOS TECNICOS QUE LABORAN EN LAS DIFERNETES OFEC DE SAN JOSE DE OCOA DIRANTE EL PERIODO 24/7/2017 AL 14/8/2017.</t>
  </si>
  <si>
    <t>TOTAL GENERAL</t>
  </si>
  <si>
    <t>SERVICIO ON THE BOULEARD</t>
  </si>
  <si>
    <t>A01010011501003323</t>
  </si>
  <si>
    <t>A010010011500008143</t>
  </si>
  <si>
    <t>COMPRA DE MATERIALES DE CONSTRUCCION PARA ADECUAR EL ADECUAR ANTIGUO COMEDOR DE LA CEDE CENTRAL .</t>
  </si>
  <si>
    <t>A01001001150000610</t>
  </si>
  <si>
    <t>INVERSIONES PEñAFA SRL.</t>
  </si>
  <si>
    <t>COMPRA DE DOS GOMAS PARA LA CAMIONETA ASIGNADA ALDIRECTOR EJECUTIVO .</t>
  </si>
  <si>
    <t xml:space="preserve">ALOJAMIENTO,DESAYUNO Y CENA AL DIRECTOR TECNICO </t>
  </si>
  <si>
    <t>P010010011502568026</t>
  </si>
  <si>
    <t>FERNANDO DE JESUS BRETON FERNANDEZ</t>
  </si>
  <si>
    <t>A010010021500000783</t>
  </si>
  <si>
    <t>LUZ CONSUMIDA EN CODOCAFE LA VEGA NOVIEMBRE 2017</t>
  </si>
  <si>
    <t>CASA JARABACOA</t>
  </si>
  <si>
    <t>A26001005150001007</t>
  </si>
  <si>
    <t>SUPER ESTACION ON THE BOULEVARD</t>
  </si>
  <si>
    <t>A010010011500005161</t>
  </si>
  <si>
    <t>A010010011500000226</t>
  </si>
  <si>
    <t>PROENIX CALIBRATION D.R</t>
  </si>
  <si>
    <t>JOLTECA SRL</t>
  </si>
  <si>
    <t xml:space="preserve">EXTINTORES DEL CARIBE </t>
  </si>
  <si>
    <t>COMPRA DE MATERIALES DE SEñALIZACIONES Y EXIGIDO POR ELMINISTERIO ADMINISTATIVO DE LA PRESIDENCIA.</t>
  </si>
  <si>
    <t>A010010011500000545</t>
  </si>
  <si>
    <t>EDENORTE DOMINICANA</t>
  </si>
  <si>
    <t>Licda. Elizabeth Then Certad</t>
  </si>
  <si>
    <t>Licda. Ana Belkis Avila Severino</t>
  </si>
  <si>
    <t xml:space="preserve">                    Ing. José Fermín Núñez </t>
  </si>
  <si>
    <t xml:space="preserve">Encargado  UAI </t>
  </si>
  <si>
    <t>Director Adm. Y Financ.</t>
  </si>
  <si>
    <t>Ministro(a) o Administrador(a) de la Institución</t>
  </si>
  <si>
    <t xml:space="preserve">TOTAL MAS 120 DIAS </t>
  </si>
  <si>
    <t xml:space="preserve">TOTAL 91-120 DIAS </t>
  </si>
  <si>
    <t>A010010011500001454</t>
  </si>
  <si>
    <t>ESTACION DE SERVICIO CETIOSA</t>
  </si>
  <si>
    <t>A020020021500001036</t>
  </si>
  <si>
    <t>A010010011500010456</t>
  </si>
  <si>
    <t>SUCRE A. ARIAS V SRL.</t>
  </si>
  <si>
    <t>A010010011500005186</t>
  </si>
  <si>
    <t xml:space="preserve">ASESORIA INGENIERIA Y EQUIPOS </t>
  </si>
  <si>
    <t>A010010011500003762</t>
  </si>
  <si>
    <t>A010010011500003761</t>
  </si>
  <si>
    <t>A010010011500012178</t>
  </si>
  <si>
    <t>SERVICIOS DE COMUNICACIÓN (NESCOM)</t>
  </si>
  <si>
    <t>A010010011500001034</t>
  </si>
  <si>
    <t>METROLOGYKAL</t>
  </si>
  <si>
    <t>P010010011502366755</t>
  </si>
  <si>
    <t>A01001001150051980</t>
  </si>
  <si>
    <t>P010010011502356145</t>
  </si>
  <si>
    <t>A010010011500001008</t>
  </si>
  <si>
    <t>A010010011500003424</t>
  </si>
  <si>
    <t>ESTACION ISLA DE HNO ZUCCO</t>
  </si>
  <si>
    <t>COMBUSTIBLE CONSUMIDO POR TECNICOS QUE LABORAN EN OFEC DE SAN JOSE DE OCOA DURANTE EL PERIODO 13/11/2017 AL 4/12/2017</t>
  </si>
  <si>
    <t>A010010011500003413</t>
  </si>
  <si>
    <t>COMBUSTIBLE CONSUMIDO POR TECNICOS QUE LABORAN EN OFEC DE SAN JOSE DE OCOA DURANTE EL PERIODO 27/10/2017 AL 8/11/2017</t>
  </si>
  <si>
    <t>A010010011500003098</t>
  </si>
  <si>
    <t>SUPER ESTACION PRIMERA DEL SUR</t>
  </si>
  <si>
    <t>COMBUSTIBLE CONSUMIDO USADO EN VEHICULO Y MOTOCICLETA POR PERSONAL TECNICO DE LA OFEC-BANI DE LA DIRECCION REGIONAL CENTRAL PERIODO 7/11/2017 AL 30/11/2017</t>
  </si>
  <si>
    <t>COMBUSTIBLE CONSUMIDO USADO EN VEHICULO Y MOTOCICLETA POR PERSONAL TECNICO DE LA OFEC-BANI DE LA DIRECCION REGIONAL CENTRAL PERIODO 27/10/2017 AL 3/11/2017</t>
  </si>
  <si>
    <t>A010010011500000489</t>
  </si>
  <si>
    <t>COMPRA DE 1 ARREGLO FLORAL PARA LA SEñORA  LUCIA FELIZ EMPLEADA DE ESTE CONSEJO POR MOTIVO DE SU CUMPLEAñO</t>
  </si>
  <si>
    <t>A010010011500000488</t>
  </si>
  <si>
    <t>COMPRA DE 1 ARREGLO FLORAL PARA LA ESPOSA DE ALONY ALMONTE EMPLEADO DE ESTE CONSEJO POR MOTIVO DE SU CUMPLEAñO</t>
  </si>
  <si>
    <t>A010010011500003102</t>
  </si>
  <si>
    <t>A010010011500003768</t>
  </si>
  <si>
    <t>COMPRA DE 12 GOMAS PARA SER USADA EN LOS VEHICULOS ASIGNADADOS A LA DIRECCION TECNICA DIRECCION REGIONAL NOROESTE Y CENTRAL DE ESTE CONSEJO</t>
  </si>
  <si>
    <t>A010010011500003772</t>
  </si>
  <si>
    <t>REPARACION DE LA CAMIONETA TOYOTA HI-LUX COLOR GRIS PLACA NO.EL-06418 ASIGNADA AL DIRECTOR TECNICO QUE SUFRIO DAñO CONSIDERABLE CUANDO PARTICIPABA EN EL FESTIVAL DEL CAFÉ</t>
  </si>
  <si>
    <t>A010010021500000824</t>
  </si>
  <si>
    <t>ESTACION DE SERVICIO ISLA  CETIOSA</t>
  </si>
  <si>
    <t>COMBUSTIBLE CONSUMIDO PARA LA REPARACION DE CAMINOS DE POSO PRIETO,SOLIMAN Y ALA CAYA DURANTE ELPERIODO 18/12/2017</t>
  </si>
  <si>
    <t>A010010021500000823</t>
  </si>
  <si>
    <t>A010010011500005132</t>
  </si>
  <si>
    <t>COMBUSTIBLE CONSUMIDO PERSONAL TECNICO  QUE LABORA EN LA REGIONAL SUROESTE DURANTE EL PERIODO 5/12/2017 AL 20/12/2017</t>
  </si>
  <si>
    <t>COMBUSTIBLE CONSUMIDO PERSONAL TECNICO Y ADMINISTRATIVO QUE LABORA EN LA REGIONAL NOROESTE EN TRANSPORTE DE MATERIALES DURANTE EL PERIODO 24/11/2017 AL 18/12/2017</t>
  </si>
  <si>
    <t>GRABRIEL EMMANUEL HURTADO SANTOS</t>
  </si>
  <si>
    <t xml:space="preserve">ALQUILER DE LA CASA UBICADA EN LA CALLE LUPERON NO.10 EN SAN IGNACIO DE SABANETA PROVINCIA SANTIAGO RODRIGUEZ USADA COMP OFICINA DE EXTENSION CAFETALERA DE LA DIRECCION NOROESTE CORRESPONDIENTE A DICIEMBRE 2017 </t>
  </si>
  <si>
    <t>A010010011500001413</t>
  </si>
  <si>
    <t>INHELTEK</t>
  </si>
  <si>
    <t xml:space="preserve">COMPRA DE 8 ZARANDAS PARA SER USADA EN EL LABORATORIO EN ELPROCESO FISICO DE ANALISIS DEL CAFÉ  VERDE </t>
  </si>
  <si>
    <t>ALDUCA SRL</t>
  </si>
  <si>
    <t>REPARACION DEL HORNO MARCA EQMC-072 EL CUAL ES UTILIZADO EN EL LABORATORIO DE CODOCAFE</t>
  </si>
  <si>
    <t>A010010011500001366</t>
  </si>
  <si>
    <t xml:space="preserve">COMPRA DE 45 CUARTONES DE PINO TRATADO PARA SER UTILIZADOS EN LA REPARACION DE LA CASA CLUB DE LA ASOCIACION DE CAFICULTORES DE ARROYO BONITO </t>
  </si>
  <si>
    <t>ALOJAMIENTO  y ALIMENTOS A TECNICOS DE ESTE CONSEJO  QUIENES VIAJARON A UN TALLERDE ENTRENAMIENTO LOS DIAS 19,20 Y 29 DE ENERO 2017.</t>
  </si>
  <si>
    <t>COMBUSTIBLE UTILIZADO PARA LOSTRABAJOS DE EXTENSION Y CAPACITACION QUE SE DESARROLLAN LOS TECNICOS ADC EN LA REGIONAL SUROESTE DEL MES DE ABRIL.</t>
  </si>
  <si>
    <t>COMBUSTIBLE CONSUMIDO POR FUNCIONARIO Y EMPLEADO DE ESTE CONSEJO 19 SEPTIEMBRE AL 13 DE OCTUBRE .</t>
  </si>
  <si>
    <t>COMBUSTIBLE CONSUMIDO POR FUNCIONARIO Y EMPLEADO DE ESTE CONSEJO 02 AL 18 OCTUBRE 2017.</t>
  </si>
  <si>
    <t>ANTICIPO PARA LA REESCTURACION DEL TERCER PISO DE EDIFICIO B CODOCAFE LABORATORIO.</t>
  </si>
  <si>
    <t>COMBUSTIBLE CONSUMIDO EN REPARACION DE CAMINOS EN EL AGUACATE, LOMITA Y LOMA DEL CAPEY EN APOYO A LA ASOCIACION DE PRODUCTORES KA CIDRA DE TOMA.</t>
  </si>
  <si>
    <t>PAGO DE SERVICIO DE FLOTILLA,UTILIZADAS POR EMPLEADOS Y EJECUTIVOS DE ESTE CONSEJO.</t>
  </si>
  <si>
    <t>SERVICIOS DE ALOJAMIENTO Y ALIMENTACION DE LOS SEñORES RICARDO LESPIN Y JUAN VARGAS LOS DIAS 31 DE JULIO AL 7 DE AGOSTO 2017.</t>
  </si>
  <si>
    <t>COMBUSTIBLE CONSUMIDO POR LOS TECNICOS QUE LABORAN EN LA DIRECCION NORCENTRAL CORRESPONDIENTE AL MES DE NOVIEMBRE 2017.</t>
  </si>
  <si>
    <t>CALIBRACION DE ESQUIPO USADO EN EL LABORATORIO RAUL H. MELO .</t>
  </si>
  <si>
    <t>ALOJAMIENTO Y ALIMENTACION DURANTE EL PERIODO DEL 20 AL 30 NOVIEMBRE DE LA SEñORA YANILCA MERCEDES VERIFICADORA DE CAMPO QUIEN ESTABA REALIZANDO PROGRAMACION DE VERIFICACIONES DE FINCAS E INSTALACIONES DE CAFÉ PERTENECIENTE AL LABORATORIO.</t>
  </si>
  <si>
    <t>COMBUSTIBLE CONSUMIDO SUPERVISION DE AREA EN LA ZONA DE SAMANA,COTUI, SALCEDO CORRESPONDIENTE DEL MES DE NOVIEMBRE 2017.</t>
  </si>
  <si>
    <t>COMBUSTIBLE CONSUMIDO POR LOS TECNICO Y DIRECTOR REGIONAL DURANTE EL PERIODO 15/11/2017 AL 30/11/2017 PARA ACTIVIDADES DE EXTENSION Y CAPACITACION EN LA REGIONAL SUR  .</t>
  </si>
  <si>
    <t xml:space="preserve">COMBUSTIBLE CONSUMIDO POR LOS TECNICO EN LA OFICINA DE EXTENCION BONAO Y OFEC PERIODO 16/11/2017 AL 30/11/2017. </t>
  </si>
  <si>
    <t>COMPRA DE 3 LLAVINES DORADOS PARA PUERTAS DEL EDIFICIO B DE CODOCAFE.</t>
  </si>
  <si>
    <t>MANTENIMIENTO PARA LA CAMIONETA NISSA NAVARA 2012 PLACA NO.L305568 ASIGNADA DIRECTOR EJECUTIVO DE ESTE CONSEJO.</t>
  </si>
  <si>
    <t>MANTENIMIENTO PARA LA CAMIONETA TOYOTA HI-LUX 2012 PLACA NO. EL-06417 ASIGNADA SUB- DIRECTOR EJECUTIVO DE ESTE CONSEJO.</t>
  </si>
  <si>
    <t>PAGO DE 10% DEL PRESUPUESTO DE LA PUBLICIDAD DE EL ACURDO CORESPONDIENTE DEL MES DICIEMBRE 2017.</t>
  </si>
  <si>
    <t>SERVICIO DE VOZ INTERACTIVA PARA LA CENTRAL TELEFONICA DE FECHA 1 DE DICIEMBRE 2017 DE LA OFICINA PRINCIPAL .</t>
  </si>
  <si>
    <t>145,000 QUINTALES DE SEMILLAS DE CAFÉ RESISTENTE A LA ROYA  UTILIZADAS PARA DAR CONTINUIDAD A LA META DE PRODUCCION DE PLATAS DE CAFÉ ESTABLECIDAS PARA EL AñO 2017.</t>
  </si>
  <si>
    <t>SERVICIO DE ANALISIS ESTADISTICO DE RESULTADO DE ENSAYO DE APTITUD Y ESTUDIO DE INTERCOMPARACION DE CAFÉ ORGANIZADA POR EL LABORATORIO DE ESTE CONSEJO.</t>
  </si>
  <si>
    <t>COMBUSTIBLE CONSUMIDO POR FUNCIONARIO Y EMPLEADOS DE ESTE CONSEJO EN PERIODO 30 NOVIEMBRE AL 18 DICIEMBRE 2017.</t>
  </si>
  <si>
    <t>A030030011500002520</t>
  </si>
  <si>
    <t>PRODUCTIVE BUSINESS SOLUTIONS DOMINICANA</t>
  </si>
  <si>
    <t>COMPRA DE 7 CARTUCHOS T-10 PARA FOTOCOPIADORA WC-3615,USADA POR LOS DIFERENTES DEPARTAMENTOS DE ESTE CONSEJO.</t>
  </si>
  <si>
    <t>A030030011500002519</t>
  </si>
  <si>
    <t>COMPRA DE UN MODULO XEROGRAFICO PARA SER USADO EN LA FOTOCOPIADORA WORKCENTRE 5845 UTILIZADA ENEL AREA ADMINISTRATIVA DE ESTE CONSEJO.</t>
  </si>
  <si>
    <t>A010010011500000282</t>
  </si>
  <si>
    <t>INTERVAL SRL</t>
  </si>
  <si>
    <t>COMPRA DE ELECTRODOMESTICOS PARA ACTIVIDAD NAVIDEñA DE CODOCAFE 2017</t>
  </si>
  <si>
    <t>A010010011500003884</t>
  </si>
  <si>
    <t>ESTACION ELIAS  PEREZ COMBUSTIBLE</t>
  </si>
  <si>
    <t>A010010011500003883</t>
  </si>
  <si>
    <t xml:space="preserve">SUMINISTRO DE COMBUSTIBLE CORRESPONDIENTE AL PERIODO DEL 07 AL 21 DE DICIEMBRE  2017 UTILIZADO PARA  VEHICULO DE OFECS DE SANTIAGOESPALLAT, LA SIERRA,PUERTO PLATA Y REGIONAL NORTE </t>
  </si>
  <si>
    <t>SUMINISTRO DE COMBUSTIBLE CORRESPONDIENTE AL PERIODO DEL 07 AL 21 DE DICIEMBRE  2017 UTILIZADO PARA  VEHICULO DE OFECS DE CENTRO NORTE LA CUMBRE, REGIONAL NORTE SANTIAGO.</t>
  </si>
  <si>
    <t>A010010011500002544</t>
  </si>
  <si>
    <t>SOLUDIVER SRL</t>
  </si>
  <si>
    <t>COMPRA DE MATERIALES PARA SER UTILIZADOS EN LA ELABORACION DE DIFUSORES PARA DAR CONTINUIDAD AL PROGRAMA DE LA BROCA DEL CAFÉ.</t>
  </si>
  <si>
    <t xml:space="preserve">COMPRA DE EQUIPOS PARA SOPORTE DE TECNOLOGIA PARA SER USADO EN ELDEPARTAMENTO DE MERCADEO Y CERTIFICACION </t>
  </si>
  <si>
    <t>A01001001150000281</t>
  </si>
  <si>
    <t>PAGO ALQUILER DE UNA CASA EN LA CALLE LAS HORTENSIA NO. 5 LOS CLAVELINES PROVINCIA MONSEñOR NOEL CORRESPONDIENTE AL 15 DICIEMBRE AL 15 DE ENERO.</t>
  </si>
  <si>
    <t>PAGO DE ALQUILER DE LA CASA NO.88 UBICADA EN LA CALLE PRINCIAL DE LA URB. TORIBIO CAMILO DE SAN FRANCISCO DE MACORIS CORRESPONDIENTE 3 DICIEMBRE 2017 AL 3 ENERO 2018</t>
  </si>
  <si>
    <t>COMPRA DE 10 UNIDADES DE MOTOSIERRA Y CONTROL DE MALEZA  Y FITOSANITARIO DE LA FINCAS DE LOS CENTRO NORTE Y SUR Y LAS PARCELAS DEMOSTRATIVAS CODOCAFE</t>
  </si>
  <si>
    <t>A010010011500000347</t>
  </si>
  <si>
    <t xml:space="preserve">ABASTECIMIENTO COMERCIALES FLL </t>
  </si>
  <si>
    <t>COMPRA DE BEBIDAS PARA SER CONSUMIDA EN LA ACTIVIDAD NAVIDEñA DE CODOCAFE A CELEBRARSE EL DIA 29 DE DICIEMBRE 2017</t>
  </si>
  <si>
    <t>A010010011500003795</t>
  </si>
  <si>
    <t>COMPRA DE 2 GOMAS BRIDGESTONE PARA SER USADAS EN LA CAMIONETA NISSAN NAVARA PLACA NO.L305568 ASIGNADA AL DIRECTOR EJECUTIVO</t>
  </si>
  <si>
    <t>FEDERACION DE GRUPOS CAMPECINOS FEGRUCA</t>
  </si>
  <si>
    <t>ENTREGA DE 20000 PLANTAS RESISENTE A LA ROYA SEGÚN CONVENIO NO. 9-17-008 FIRMADO POR CODOCAFE Y LA ENTIDAD</t>
  </si>
  <si>
    <t xml:space="preserve">A010010011500003113 </t>
  </si>
  <si>
    <t>ESTACION LA 1ERA DEL SUR</t>
  </si>
  <si>
    <t>COMBUSTIBLE CONSUMIDO POR CAMIONES DE VOLTEO EN REPARACION DE CAMINOS LAS AUYAMAS,EL ROSARIO,LOS FOGONCITOS,MAHOMA QUE COMPONEN LAS OFEC-OCOA DE LA REGIONAL CENTRAL DE CODOCAFE PERIODO 21/12/2017 AL 26/12/2017</t>
  </si>
  <si>
    <t>A010010011500003114</t>
  </si>
  <si>
    <t>COMBUSTIBLE USADO EN VEHICULOS Y MOTOCICLETAS AL SERVICIO DEL PERSONAL TECNICO Y APOYO ADMINISTRATIVO DE LAS OFECS BANI-OCOA DE LA REGIONAL CENTRAL DE CODOCAFE AL PERIODO 20/12/2017 AL 27/12/2017</t>
  </si>
  <si>
    <t>A010010011500003112</t>
  </si>
  <si>
    <t>COMBUSTIBLE CONSUMIDO EN CAMIONES VOLTEOS EN LA REPARACION DE CAMINOS CARRETEROS EN LOS ANONES, CAñADA GDE, HOYO NUEVO Y MONTE GRANDE QUE COMPONEN LAS OFEC-BANI-OCOA EN LA REGIONAL CENTRAL DE CODOCAFE EN EL PERIODO 17/8/2017 AL 24/8/2017</t>
  </si>
  <si>
    <t>A010010011500003436</t>
  </si>
  <si>
    <t xml:space="preserve">ESTACION ISLA DE LOS HNOS ZUCCO </t>
  </si>
  <si>
    <t>COMBUSTIBLE CONSUMIDOS EN MOTOCICLETAS DE LOS TECNICOS QUE LABORAN EN LAS OFECS SAN JOSE DE OCOA DURANTE EL PERIODO 21/12/2017 AL 26/12/2017</t>
  </si>
  <si>
    <t>A010010011500005136</t>
  </si>
  <si>
    <t>FERNANDEZ COMERCIAL ESTACION DE SERVICIO TEXACO</t>
  </si>
  <si>
    <t>COMBUSTIBLE CONSUMIDO EN VEHICULO AL SERVICIO DE LA REGIONAL SUROESTE DURANTE EL PERIODO 26 AL 28 DE DICIEMBRE 2017</t>
  </si>
  <si>
    <t>A010010011500001372</t>
  </si>
  <si>
    <t xml:space="preserve">COMPRA DE MATERIALES PARA SER UTILIZADOS EN EL MANEJO DE PLANTACIONES CAFETALERAS CON MOTOBOMBAS, MOTOSIERRAS Y CORTADORAS DE PASTO MOTORIZADAS </t>
  </si>
  <si>
    <t>A010010011500000349</t>
  </si>
  <si>
    <t xml:space="preserve">ABASTECIMIENTOS COMERCIALES </t>
  </si>
  <si>
    <t>A010010011500000092</t>
  </si>
  <si>
    <t>A010010011500073906</t>
  </si>
  <si>
    <t>A010010011500073840</t>
  </si>
  <si>
    <t>COMPRA DE 31 BOTELLONES DE AGUA PARA SER USADOS EN EL LABORATIRIO RAUL H MELO DE ESTE CONSEJO.</t>
  </si>
  <si>
    <t>A010010011500073947</t>
  </si>
  <si>
    <t>COMPRA DE 30  BOTELLONES DE AGUA PARA SER UTILIZADOS EN LA SEDE CENTRAL DE CODOCAFE</t>
  </si>
  <si>
    <t>A010010011500073948</t>
  </si>
  <si>
    <t>COMPRA DE 26 BOTELLONES DE AGUA PARA SER UTILIZADOS EN EL LABORATORIO RAUL H. MELO</t>
  </si>
  <si>
    <t>IMPRESOS G YC SRL</t>
  </si>
  <si>
    <t>COMPRA DE MATERIALES PARA SER UTILIZADOS EN LOS VIVEROS OFICIALES DE LAS REGIONALES NORCENTRAL, NOROESTE,CENTRO NORTE Y SUR Y SUROESTE Y CENTRAL DE CODOCAFE.</t>
  </si>
  <si>
    <t>COMPRA DE HERRAMIENTAS QUE SERAN UTILIZADAS EN LOS TRABAJOS DE MANTENIMIENTOS DE VIVEROS OFICIALES DEL CENTRO SUR Y NORTE ASI COMO PARCELAS DEMOSTRATIVAS DE ESTE CONSEJO.</t>
  </si>
  <si>
    <t>COMPRA DE 33 BOTELLONES DE AGUA PARA SER USADOS EN LA OFICINA PRINCIPAL DE CODOCAFE .</t>
  </si>
  <si>
    <t>IMPRESIÓN DE MEMORIAS INSTITUCIONALES DEL 2017 PORTADA NEGRA DURA Y PAN DE ORO .</t>
  </si>
  <si>
    <t>A010030021500000013</t>
  </si>
  <si>
    <t>QUIAASA SRL</t>
  </si>
  <si>
    <t>GRAMINES 20SL LITRO PARA SER UTILIZADOS EN LOS VIVEROS OFICIALES,PARCELAS DEMOSTRATIVAS Y LAS FINCAS DE LOS CENTROS NORTE Y SUR EN EL MARCO DEL MAJORAMIENTO DE LA PRODUCCION DE CAFÉ .</t>
  </si>
  <si>
    <t>P010010011502146322</t>
  </si>
  <si>
    <t>ENTREGA DE 800 METROS CUBICOS DE TIERRA LA CUAL ESTA SIENDO UTILIZADA PARA EL LLENADO DE FUNDAS DE LOS VIVEROS OFICIALES DE LAS REGIONALES NORDESTE Y NORCENTRAL PARA FORTALECER EL PROGRAMA NACIONAL  DE PRODUCCION DE PLANTAS EN EL MARCO DE PROYECTO DE MEJORAMIENTO DE LA PRODUCCION DE CAFE EN RD</t>
  </si>
  <si>
    <t>A010160011500000353</t>
  </si>
  <si>
    <t>FERTILIZANTES QUIMICOS DOMINICANOS</t>
  </si>
  <si>
    <t>A010010011500010272</t>
  </si>
  <si>
    <t>COMPRA DE 250 KILOS DE RAIZAL SIENDOUTILIZADOS PARA CONTINUAR CON EL PROGAMA NACIONAL DE PRODUCCION DE PLANTA DE CAFÉ Y DAR CUMPLIMIENTO A LAS METAS ESTABLECIDAS .</t>
  </si>
  <si>
    <t>A020010021500000041</t>
  </si>
  <si>
    <t>AGROESA SRL</t>
  </si>
  <si>
    <t>COMPRA DE EQUIPOS Y MAQUINARIAS LOS CUALES SON UTILIZADOS EN EL MANEJO DE PODA, CONTROL DE MANEJO DE PODA, CONTROL MALEZAY FITOSANITARIO DE LAS FINCAS DE LOS CENTROS NORTE, SUR, SUROESTE Y PARCELA DEMOSTRACTIVA.</t>
  </si>
  <si>
    <t>A010010011500000044</t>
  </si>
  <si>
    <t>SOLUCIONES MARES  DEL CAMINO</t>
  </si>
  <si>
    <t>COMPRA DE 150 KLOS DE CARBARYLEL CUAL ESTA SIENDO UTILIZADO PARA CONTINUAR CON EL PROGRAMA NACIONAL DE PRODUCCION PLANTA DE CAFÉ Y DAR CUMPLIMIENTO A LAS METAS ESTABLECIDAS PARA EL 2017</t>
  </si>
  <si>
    <t>A010010011500001403</t>
  </si>
  <si>
    <t>COMPRA DE CINTA KORES RIBBO # 177 PARA MAQUINA DE ESCRIBIR PARA LABORATORIO RAUL H. MELO DE CODOCAFE.</t>
  </si>
  <si>
    <t>A010010011500001402</t>
  </si>
  <si>
    <t>COMPRA DE MOCHILA NEGRA PARA MENSAJERO DE MANUEL VIOLA Y TECLADO USB XTECH USADO EN EL LABORATORIO RAUL H. MELO CODOCAFE.</t>
  </si>
  <si>
    <t>A010010011500003798</t>
  </si>
  <si>
    <t>CAMBIO DE BANDAS DE FRENOS DELANTERAS DE LAS CAMIONETAS NISSAN NAVARA PLACA NO. L3005568 ASIGNADA ING.JOSE FERMIN NUñEZ</t>
  </si>
  <si>
    <t>A010010011500004455</t>
  </si>
  <si>
    <t>BCD SERRALLES SRL</t>
  </si>
  <si>
    <t>COMPRA DE MATERIALES VARIOS LOS CUALES SERAN USADOS PARA ANALISIS DE OCRATOXINA, REALIZADOS EN EL LABORATORIO RAUL H. MELO DE CODOCAFE.</t>
  </si>
  <si>
    <t>A010010011501003342</t>
  </si>
  <si>
    <t xml:space="preserve">SERVICIO MULTIPLES ON THE BOULEVARD </t>
  </si>
  <si>
    <t>COMBUSTIBLE CONSUMIDO POR FUNCIONARIOS Y EMPLEADOSEN EL PERIODO DEL 27 AL 29 DE DICIEMBRE  DE ESTE CONSEJO</t>
  </si>
  <si>
    <t>A010010011500003902</t>
  </si>
  <si>
    <t>ESTACION ELIAS PEREZ COMBUSTIBLE</t>
  </si>
  <si>
    <t>A010010011500001461</t>
  </si>
  <si>
    <t>A010010011500010496</t>
  </si>
  <si>
    <t>SUCRE ARIAS V SRL</t>
  </si>
  <si>
    <t>COMBUSTIBLE CONSUMIDO EN TRABAJOS INTERNOS DE LA FINCAS DEL CENTRO NORTE LA CUMBRE DIRECCION REGIONAL NORTE SANTIAGO DURANTE EL PERIODO 21 AL 28 DE DICIEMBRE 2017.</t>
  </si>
  <si>
    <t>COMBUSTIBLE CONSUMIDO KANEJO DEL CONTROL DE ROYAL Y MONTOREO EN ZONAS DE SAMANA, COTUI, SALCEDO Y VIVEROS OFICIALESY PRIVADOS OFICIALES, LLENADOS DE FUNDAS CORRESPONDIENTE DEL MES DE DICIEMRE 2017.</t>
  </si>
  <si>
    <t xml:space="preserve">COMBUSTIBLE CONSUMIDO POR PERSONAL TECNICO Y DIRECTOR REGIONAL DURANTE EL PERIODO 20/12/2017 AL 27/12/2017 EN ACTIVIDADES DE CAPACITACION, VISITAS A FINCAS DE LA REGIONAL SUR. </t>
  </si>
  <si>
    <t>COMBUSTIBLE CONSUMIDO POR FUNCIONARIOS Y EMPLEADOS DE ESTE CONSEJO.</t>
  </si>
  <si>
    <t>A010010011500000288</t>
  </si>
  <si>
    <t>MEGAPLAX SRL.</t>
  </si>
  <si>
    <t>A010010011500001375</t>
  </si>
  <si>
    <t>ENTREGA DE 20000 FUNDAS DE POLIETILENO EN CONTINUIDAD DE PROGRAMA NACIONAL DE PRODUCCION DE PLANTAS DE CAFÉ Y DAR CUMPLIMIENTO A LAS METAS DEL AñO 2017.</t>
  </si>
  <si>
    <t>COMPRA DE 2 TRITURADURAS DE PAPEL MARCA FELLOW 10 PG PARA SER USADAS EN LAS DIFERENTES OFICINAS DE ESTE CONSEJO.</t>
  </si>
  <si>
    <t>COMPRA DE UNA IMPRESORA EPSON L395 SISTEMA CONTINUO PARA SER USADA EN EL ALMACEN DE ESTE CONSEJO.</t>
  </si>
  <si>
    <t>A010160011500000354</t>
  </si>
  <si>
    <t>FERQUIDO</t>
  </si>
  <si>
    <t>COMPRA DE FERTILIZANTES PARA SER UTILIZADOS EN LOS VIVIEROS OFICIALES, PARCELAS DEMOSTRATIVAS Y FINCAS DE LOS CENTROS NORTE Y SUR EN EL MARCO DEL PROYECTO MEJORAMIENTO DE LA PRODUCCION DE CAFÉ .</t>
  </si>
  <si>
    <t>A010010021500000828</t>
  </si>
  <si>
    <t>COMBUSTIBLE CONSUMIDO EN  REPARACION DE CAMINOS A LA ASOCIACION DE PRODUCTORES EL LLANO INC DE PALMA PICADA DURANTE EL PERIODO 26/12/2017 AL REGIONAL NOROESTE</t>
  </si>
  <si>
    <t>A020020011500004748</t>
  </si>
  <si>
    <t>CENTRO CUESTA NACIONAL (CCN)</t>
  </si>
  <si>
    <t>COMPRA DE BONOS PARA COMPARTIR NAVIDEñO DE LA GRAN FAMILIA CODOCAFE EL 29 DE DICIEMBRE 2017</t>
  </si>
  <si>
    <t>A01010021500000829</t>
  </si>
  <si>
    <t>A020010011500020976</t>
  </si>
  <si>
    <t>AYUNTAMIENTO DISTRITO NACIONAL (ADN)</t>
  </si>
  <si>
    <t>A020010011500314205</t>
  </si>
  <si>
    <t>A01001001150190406</t>
  </si>
  <si>
    <t>COMBUSTIBLE CONSUMIDO POR PERSONAL TECNICO Y ADMINISTRATIVO QUE LABORAN  PERIODO 20/12/2017 AL 28/12/2017 REGIONAL NOROESTE EN ACTIVIDADES DE ASISTECIA TECNICA .</t>
  </si>
  <si>
    <t>SERVICIO DE INTERNET ASIGNADO AL DIRECTOR EJECUTIVO ING. JOSE FERMIN NUNEZ CORRESPONIENTE AL MES DE DICIEMBRE 2017.</t>
  </si>
  <si>
    <t>SERVICIO TELEFONICO CERTIFICACION Y MERCADEO D.T. MES DE DICIEMBRE 2017.</t>
  </si>
  <si>
    <t>A010010011501950407</t>
  </si>
  <si>
    <t>A010010011501950408</t>
  </si>
  <si>
    <t>SERVICIO TELEFONICO GERENCIAS REGIONALES MES DE DICIEMBRE 2017.</t>
  </si>
  <si>
    <t>RECOGIDA DE BASURA DEL MES DE ENERO 2018</t>
  </si>
  <si>
    <t>A020010011500149469</t>
  </si>
  <si>
    <t>CORPORACION DEL ACUEDUCTO Y ALCANTARILLADO DESANTODOMINGO</t>
  </si>
  <si>
    <t>SERVICIO DE AGUA DEL LOCAL UBICADO EN LA SEDE CENTRAL</t>
  </si>
  <si>
    <t>A010010011500750062</t>
  </si>
  <si>
    <t>A010010011500749676</t>
  </si>
  <si>
    <t>LUZ CONSUMIDA EN EL DEPARTAMENTO DE ING. JOSE FERMIN NUñEZ DICIEMBRE 2017</t>
  </si>
  <si>
    <t>A010010011500749790</t>
  </si>
  <si>
    <t>LUZ CONSUMIDA EN EL LABORATORIO RAUL. H.MELO DICIEMBRE 2017.</t>
  </si>
  <si>
    <t>A010010011500752968</t>
  </si>
  <si>
    <t>LUZ CONSUMIDA EN CODOCAFE BARAHONA  DICIEMBRE 2017.</t>
  </si>
  <si>
    <t>LUZ CONSUMIDA EN CODOCAFE FRANCISCO PRATS RAMIREZ DICIEMBRE  2017.</t>
  </si>
  <si>
    <t>RELACION DE FACTURAS PENDIENTES DE PAGO DEL 9 DE AGOSTO DEL 2016 AL 31 ENERO 2018</t>
  </si>
  <si>
    <t>FECHA: 31-01-2018</t>
  </si>
  <si>
    <t>TOTAL 61-90 DIAS</t>
  </si>
  <si>
    <t xml:space="preserve">TOTAL 31-60 DIAS </t>
  </si>
  <si>
    <t>CUENTAS POR PAGAR CORTADAS AL : 31/01/2018</t>
  </si>
  <si>
    <t>EJECUCION PRESUPUESTARIA ENERO 2018</t>
  </si>
  <si>
    <t>A260010051500010643</t>
  </si>
  <si>
    <t xml:space="preserve">ALTICE DOMINICANA </t>
  </si>
  <si>
    <t>SERVICIO DE FLOTILLAS UTILIZADAS POR LOS EJECUTIVOS Y EMPLEADOS DE ESTE CONSEJO CORRESPONDIENTE AL MES DE DICIEMBRE 2017</t>
  </si>
  <si>
    <t>A010010011500656372</t>
  </si>
  <si>
    <t>LUZ CONSUMIDA EN CODOCAFE DE GURABO SANTIAGO DICIEMBRE 2017</t>
  </si>
  <si>
    <t>A010010011500656376</t>
  </si>
  <si>
    <t>LUZ CONSUMIDA ENCODOCAFE  SAJOMA SANTIAGO DICIEMBRE  2017</t>
  </si>
  <si>
    <t>A010010011500656474</t>
  </si>
  <si>
    <t>A010010011500656350</t>
  </si>
  <si>
    <t>LUZ CONSUMIDA EN LA ESPERANZA MAO DICIEMBRE 2017.</t>
  </si>
  <si>
    <t>LUZ CONSUMIDA EN CODOCAFE  SANTIAGO DICIEMBRE   2017</t>
  </si>
  <si>
    <t>A010010011500656450</t>
  </si>
  <si>
    <t>LUZ CONSUMIDA EN CODOCAFE SAN FRANCISCO DICIEMBRE 2017</t>
  </si>
  <si>
    <t>A010010011500656401</t>
  </si>
  <si>
    <t>A010010011500655779</t>
  </si>
  <si>
    <t>LUZ CONSUMIDA EN CODOCAFE BONAO DICIEMBRE 2017</t>
  </si>
  <si>
    <t>LUZ CONSUMIDA EN CODOCAFE LA VEGA DICIEMBRE  2017</t>
  </si>
  <si>
    <t>A010010011500657694</t>
  </si>
  <si>
    <t>A010010011500656397</t>
  </si>
  <si>
    <t>LUZ CONSUMIDA EN CODOCAFE ALTAMIRA REG. NORTE DICIEMBRE   2017</t>
  </si>
  <si>
    <t>A010010011500656419</t>
  </si>
  <si>
    <t>A010010011500656463</t>
  </si>
  <si>
    <t>LUZ CONSUMIDA EN CODOCAFE NORTE SANTIAGO DICIEMBRE  2017</t>
  </si>
  <si>
    <t>P010010011502356146</t>
  </si>
  <si>
    <t xml:space="preserve">ALQUILER DE LA CASA UBICADA EN LA CALLE PRINCIPAL URB. TORIBIO CAMILO DE SAN FRANCISCO DE MACORIS USADA COMO OFICINA DE DIRECCION REGIONAL NORDESTE CORRESPONDIENTE DEL 3 DE ENERO AL 3 FEBRERO 2018 </t>
  </si>
  <si>
    <t>P010010011502366756</t>
  </si>
  <si>
    <t>ALQUILER DE LA CASA UBICADA EN LA CALLE HORTENCIA NO.5 URB. DOñA AMALIA DEL MUNICIPIO DE BONAO PROVINCIA MONSEñOR NOEL DIRECCION REGIONAL NORCENTRAL CORRESPONDIENTE DEL 15 DE ENERO AL 15 FEBRERO 2019</t>
  </si>
  <si>
    <t xml:space="preserve">SERVICIO COMO ASESOR DE LA JUNTA DIRECTIVA DE ESTE CONSEJO CORRESPONDIENTE AL MES DE ENERO 2018 </t>
  </si>
  <si>
    <t>A020010011500021615</t>
  </si>
  <si>
    <t xml:space="preserve">AYUNTAMIENTO DEL DISTRITO NACIONAL </t>
  </si>
  <si>
    <t>SERVICIO DE RECOGIDA DE BASURA DEL MES DE FEBRERO 2018</t>
  </si>
  <si>
    <t>A020010011500315415</t>
  </si>
  <si>
    <t>SERVICIO DE INTERNET ASIGNADO AL DIRECTOR EJECUTIVO DE ESTE CONSEJO CORRESPONDIENTE ENERO 2018</t>
  </si>
  <si>
    <t>A010010011501962154</t>
  </si>
  <si>
    <t>SERVICIO TELEFONICO DE LA OFICIA PRINCIPAL Y GERENCIAS REGIONALES DEL MES DE ENERO 2018</t>
  </si>
  <si>
    <t>A010010011501962153</t>
  </si>
  <si>
    <t>SERVICIO TELEFONICO DE LA OFICIA DE CERTIFICACION Y MERCADEO D.T DEL  MES DE ENERO 2018.</t>
  </si>
  <si>
    <t>A010010011501962152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</si>
</sst>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dd/mm/yyyy;@"/>
    <numFmt numFmtId="166" formatCode="_-* #,##0.00\ _P_t_s_-;\-* #,##0.00\ _P_t_s_-;_-* &quot;-&quot;??\ _P_t_s_-;_-@_-"/>
    <numFmt numFmtId="167" formatCode="#,##0.000000000"/>
    <numFmt numFmtId="168" formatCode="_([$RD$-1C0A]* #,##0.00_);_([$RD$-1C0A]* \(#,##0.00\);_([$RD$-1C0A]*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sz val="10"/>
      <color theme="1"/>
      <name val="Calibri"/>
      <family val="2"/>
      <scheme val="minor"/>
    </font>
    <font>
      <sz val="10"/>
      <name val="Calibri"/>
      <family val="2"/>
      <scheme val="minor"/>
    </font>
    <font>
      <b/>
      <sz val="10"/>
      <color theme="1"/>
      <name val="Times New Roman"/>
      <family val="1"/>
    </font>
    <font>
      <b/>
      <sz val="12"/>
      <color theme="1"/>
      <name val="Calibri"/>
      <family val="2"/>
      <scheme val="minor"/>
    </font>
    <font>
      <sz val="12"/>
      <color theme="1"/>
      <name val="Calibri"/>
      <family val="2"/>
      <scheme val="minor"/>
    </font>
    <font>
      <b/>
      <u/>
      <sz val="10"/>
      <color theme="1"/>
      <name val="Calibri"/>
      <family val="2"/>
      <scheme val="minor"/>
    </font>
    <font>
      <sz val="11"/>
      <name val="Calibri"/>
      <family val="2"/>
      <scheme val="minor"/>
    </font>
    <font>
      <b/>
      <sz val="18"/>
      <color theme="1"/>
      <name val="Calibri"/>
      <family val="2"/>
      <scheme val="minor"/>
    </font>
    <font>
      <b/>
      <sz val="15"/>
      <color theme="1"/>
      <name val="Calibri"/>
      <family val="2"/>
      <scheme val="minor"/>
    </font>
    <font>
      <sz val="18"/>
      <color theme="1"/>
      <name val="Calibri"/>
      <family val="2"/>
      <scheme val="minor"/>
    </font>
    <font>
      <b/>
      <sz val="9"/>
      <color theme="1"/>
      <name val="Calibri"/>
      <family val="2"/>
      <scheme val="minor"/>
    </font>
    <font>
      <b/>
      <sz val="14"/>
      <color theme="1"/>
      <name val="Calibri"/>
      <family val="2"/>
      <scheme val="minor"/>
    </font>
    <font>
      <sz val="8"/>
      <color theme="1"/>
      <name val="Calibri"/>
      <family val="2"/>
      <scheme val="minor"/>
    </font>
    <font>
      <b/>
      <sz val="11"/>
      <name val="Calibri"/>
      <family val="2"/>
      <scheme val="minor"/>
    </font>
    <font>
      <sz val="8"/>
      <name val="Calibri"/>
      <family val="2"/>
      <scheme val="minor"/>
    </font>
    <font>
      <b/>
      <sz val="12"/>
      <name val="Calibri"/>
      <family val="2"/>
      <scheme val="minor"/>
    </font>
    <font>
      <i/>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164" fontId="1" fillId="0" borderId="0" applyFont="0" applyFill="0" applyBorder="0" applyAlignment="0" applyProtection="0"/>
    <xf numFmtId="166" fontId="3" fillId="0" borderId="0" applyFont="0" applyFill="0" applyBorder="0" applyAlignment="0" applyProtection="0"/>
    <xf numFmtId="164" fontId="1" fillId="0" borderId="0" applyFont="0" applyFill="0" applyBorder="0" applyAlignment="0" applyProtection="0"/>
    <xf numFmtId="0" fontId="3" fillId="0" borderId="0"/>
  </cellStyleXfs>
  <cellXfs count="193">
    <xf numFmtId="0" fontId="0" fillId="0" borderId="0" xfId="0"/>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11" fillId="2" borderId="0" xfId="0" applyFont="1" applyFill="1" applyBorder="1"/>
    <xf numFmtId="0" fontId="0" fillId="0" borderId="0" xfId="0"/>
    <xf numFmtId="0" fontId="0" fillId="2" borderId="0" xfId="0" applyFill="1" applyBorder="1" applyAlignment="1">
      <alignment horizontal="left"/>
    </xf>
    <xf numFmtId="0" fontId="0" fillId="2" borderId="2" xfId="0" applyFill="1" applyBorder="1"/>
    <xf numFmtId="0" fontId="0" fillId="2" borderId="0" xfId="0" applyFill="1" applyBorder="1"/>
    <xf numFmtId="0" fontId="0" fillId="2" borderId="0" xfId="0" applyFill="1" applyBorder="1" applyAlignment="1">
      <alignment horizontal="center"/>
    </xf>
    <xf numFmtId="0" fontId="0" fillId="2" borderId="3" xfId="0"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9" fillId="2" borderId="0" xfId="0" applyFont="1" applyFill="1" applyBorder="1"/>
    <xf numFmtId="0" fontId="4" fillId="2" borderId="2" xfId="0" applyFont="1" applyFill="1" applyBorder="1"/>
    <xf numFmtId="0" fontId="4" fillId="2" borderId="0" xfId="0" applyFont="1" applyFill="1" applyBorder="1"/>
    <xf numFmtId="4" fontId="8" fillId="2" borderId="0" xfId="0" applyNumberFormat="1" applyFont="1" applyFill="1"/>
    <xf numFmtId="164" fontId="8" fillId="2" borderId="0" xfId="0" applyNumberFormat="1" applyFont="1" applyFill="1" applyBorder="1" applyAlignment="1">
      <alignment vertical="center"/>
    </xf>
    <xf numFmtId="164" fontId="2" fillId="2" borderId="0" xfId="4" applyFont="1" applyFill="1" applyBorder="1"/>
    <xf numFmtId="164" fontId="2" fillId="2" borderId="4" xfId="4" applyFont="1" applyFill="1" applyBorder="1"/>
    <xf numFmtId="4" fontId="0" fillId="2" borderId="3" xfId="0" applyNumberFormat="1" applyFill="1" applyBorder="1"/>
    <xf numFmtId="0" fontId="4" fillId="2" borderId="2" xfId="0" applyFont="1" applyFill="1" applyBorder="1" applyAlignment="1">
      <alignment horizontal="left"/>
    </xf>
    <xf numFmtId="0" fontId="4" fillId="2" borderId="0" xfId="0" applyFont="1" applyFill="1" applyBorder="1" applyAlignment="1">
      <alignment horizontal="left"/>
    </xf>
    <xf numFmtId="0" fontId="0" fillId="2" borderId="3" xfId="0" applyFill="1" applyBorder="1" applyAlignment="1">
      <alignment horizontal="left"/>
    </xf>
    <xf numFmtId="4" fontId="4" fillId="2" borderId="0" xfId="0" applyNumberFormat="1" applyFont="1" applyFill="1" applyBorder="1" applyAlignment="1">
      <alignment horizontal="right"/>
    </xf>
    <xf numFmtId="4" fontId="5" fillId="2" borderId="0" xfId="0" applyNumberFormat="1" applyFont="1" applyFill="1" applyBorder="1" applyAlignment="1">
      <alignment horizontal="left"/>
    </xf>
    <xf numFmtId="0" fontId="2" fillId="2" borderId="0" xfId="0" applyFont="1" applyFill="1" applyBorder="1" applyAlignment="1">
      <alignment horizontal="right"/>
    </xf>
    <xf numFmtId="0" fontId="2" fillId="2" borderId="0" xfId="0" applyFont="1" applyFill="1" applyBorder="1" applyAlignment="1">
      <alignment horizontal="center"/>
    </xf>
    <xf numFmtId="4" fontId="4" fillId="2" borderId="3" xfId="0" applyNumberFormat="1" applyFont="1" applyFill="1" applyBorder="1" applyAlignment="1">
      <alignment horizontal="left"/>
    </xf>
    <xf numFmtId="164" fontId="2" fillId="2" borderId="0" xfId="0" applyNumberFormat="1" applyFont="1" applyFill="1" applyBorder="1" applyAlignment="1">
      <alignment horizontal="center"/>
    </xf>
    <xf numFmtId="0" fontId="5" fillId="2" borderId="2" xfId="0" applyFont="1" applyFill="1" applyBorder="1"/>
    <xf numFmtId="0" fontId="10" fillId="2" borderId="0" xfId="0" applyFont="1" applyFill="1" applyBorder="1" applyAlignment="1">
      <alignment horizontal="center"/>
    </xf>
    <xf numFmtId="0" fontId="10" fillId="2" borderId="3" xfId="0" applyFont="1" applyFill="1" applyBorder="1" applyAlignment="1">
      <alignment horizontal="center"/>
    </xf>
    <xf numFmtId="0" fontId="4" fillId="2" borderId="2" xfId="0" applyFont="1" applyFill="1" applyBorder="1" applyAlignment="1"/>
    <xf numFmtId="164" fontId="4" fillId="2" borderId="3" xfId="4" applyFont="1" applyFill="1" applyBorder="1" applyAlignment="1"/>
    <xf numFmtId="167" fontId="0" fillId="2" borderId="0" xfId="0" applyNumberFormat="1" applyFill="1"/>
    <xf numFmtId="164" fontId="4" fillId="2" borderId="3" xfId="4" applyFont="1" applyFill="1" applyBorder="1"/>
    <xf numFmtId="0" fontId="4" fillId="2" borderId="2" xfId="0" applyFont="1" applyFill="1" applyBorder="1" applyAlignment="1">
      <alignment vertical="center"/>
    </xf>
    <xf numFmtId="0" fontId="4" fillId="2" borderId="0" xfId="0" applyFont="1" applyFill="1" applyBorder="1" applyAlignment="1">
      <alignment horizontal="left" vertical="center"/>
    </xf>
    <xf numFmtId="164" fontId="4" fillId="2" borderId="3" xfId="4" applyFont="1" applyFill="1" applyBorder="1" applyAlignment="1">
      <alignment vertical="center"/>
    </xf>
    <xf numFmtId="164" fontId="4" fillId="2" borderId="5" xfId="0" applyNumberFormat="1" applyFont="1" applyFill="1" applyBorder="1" applyAlignment="1">
      <alignment horizontal="center"/>
    </xf>
    <xf numFmtId="164" fontId="4" fillId="2" borderId="6" xfId="0" applyNumberFormat="1" applyFont="1" applyFill="1" applyBorder="1"/>
    <xf numFmtId="164" fontId="4" fillId="2" borderId="0" xfId="0" applyNumberFormat="1" applyFont="1" applyFill="1" applyBorder="1"/>
    <xf numFmtId="164" fontId="4" fillId="2" borderId="0" xfId="0" applyNumberFormat="1" applyFont="1" applyFill="1" applyBorder="1" applyAlignment="1">
      <alignment horizontal="center"/>
    </xf>
    <xf numFmtId="164" fontId="4" fillId="2" borderId="3" xfId="0" applyNumberFormat="1" applyFont="1" applyFill="1" applyBorder="1"/>
    <xf numFmtId="0" fontId="0" fillId="2" borderId="7" xfId="0" applyFill="1" applyBorder="1" applyAlignment="1">
      <alignment horizontal="left"/>
    </xf>
    <xf numFmtId="0" fontId="0" fillId="2" borderId="8" xfId="0" applyFill="1" applyBorder="1" applyAlignment="1">
      <alignment horizontal="left"/>
    </xf>
    <xf numFmtId="0" fontId="0" fillId="2" borderId="8" xfId="0" applyFill="1" applyBorder="1" applyAlignment="1">
      <alignment horizontal="center"/>
    </xf>
    <xf numFmtId="0" fontId="0" fillId="2" borderId="9" xfId="0" applyFill="1" applyBorder="1" applyAlignment="1">
      <alignment horizontal="left"/>
    </xf>
    <xf numFmtId="0" fontId="0" fillId="2" borderId="8" xfId="0" applyFill="1" applyBorder="1"/>
    <xf numFmtId="164" fontId="1" fillId="2" borderId="8" xfId="4" applyFont="1" applyFill="1" applyBorder="1" applyAlignment="1">
      <alignment horizontal="center"/>
    </xf>
    <xf numFmtId="164" fontId="1" fillId="2" borderId="9" xfId="4" applyFont="1" applyFill="1" applyBorder="1"/>
    <xf numFmtId="164" fontId="4" fillId="2" borderId="9" xfId="4" applyFont="1" applyFill="1" applyBorder="1"/>
    <xf numFmtId="4" fontId="0" fillId="0" borderId="0" xfId="0" applyNumberFormat="1"/>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5" fontId="6" fillId="2" borderId="1" xfId="0" applyNumberFormat="1" applyFont="1" applyFill="1" applyBorder="1" applyAlignment="1" applyProtection="1">
      <alignment horizontal="center"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11" fillId="2" borderId="0" xfId="0" applyFont="1" applyFill="1"/>
    <xf numFmtId="0" fontId="2" fillId="2" borderId="0" xfId="0" applyFont="1" applyFill="1"/>
    <xf numFmtId="43" fontId="5" fillId="2" borderId="1" xfId="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0" xfId="0" applyFont="1" applyFill="1" applyBorder="1" applyAlignment="1">
      <alignment horizontal="left" vertical="center" wrapText="1"/>
    </xf>
    <xf numFmtId="43" fontId="6" fillId="2" borderId="1" xfId="1" applyFont="1" applyFill="1" applyBorder="1" applyAlignment="1" applyProtection="1">
      <alignment vertical="center"/>
    </xf>
    <xf numFmtId="43" fontId="6" fillId="2" borderId="1" xfId="1" applyFont="1" applyFill="1" applyBorder="1" applyAlignment="1">
      <alignment horizontal="left" vertical="center" wrapText="1"/>
    </xf>
    <xf numFmtId="14" fontId="6" fillId="2" borderId="1" xfId="0" applyNumberFormat="1" applyFont="1" applyFill="1" applyBorder="1" applyAlignment="1">
      <alignment horizontal="left" vertical="center" wrapText="1"/>
    </xf>
    <xf numFmtId="43" fontId="6" fillId="2" borderId="19" xfId="1" applyFont="1" applyFill="1" applyBorder="1" applyAlignment="1" applyProtection="1">
      <alignment vertical="center"/>
    </xf>
    <xf numFmtId="165" fontId="6" fillId="2" borderId="19" xfId="0" applyNumberFormat="1" applyFont="1" applyFill="1" applyBorder="1" applyAlignment="1" applyProtection="1">
      <alignment horizontal="center" vertical="center"/>
    </xf>
    <xf numFmtId="0" fontId="0" fillId="2" borderId="0" xfId="0" applyFont="1" applyFill="1"/>
    <xf numFmtId="0" fontId="18" fillId="2" borderId="0" xfId="0" applyFont="1" applyFill="1" applyBorder="1"/>
    <xf numFmtId="165" fontId="8" fillId="2" borderId="0" xfId="0" applyNumberFormat="1" applyFont="1" applyFill="1" applyBorder="1" applyAlignment="1">
      <alignment horizontal="center"/>
    </xf>
    <xf numFmtId="165" fontId="8" fillId="2" borderId="0" xfId="0" applyNumberFormat="1" applyFont="1" applyFill="1" applyBorder="1" applyAlignment="1">
      <alignment horizontal="center" vertical="center"/>
    </xf>
    <xf numFmtId="165" fontId="6" fillId="2" borderId="18" xfId="0" applyNumberFormat="1" applyFont="1" applyFill="1" applyBorder="1" applyAlignment="1" applyProtection="1">
      <alignment horizontal="center" vertical="center"/>
    </xf>
    <xf numFmtId="43" fontId="7" fillId="2" borderId="1" xfId="1" applyFont="1" applyFill="1" applyBorder="1" applyAlignment="1">
      <alignment horizontal="center" vertical="center"/>
    </xf>
    <xf numFmtId="43" fontId="0" fillId="0" borderId="0" xfId="1" applyFont="1"/>
    <xf numFmtId="0" fontId="0" fillId="2" borderId="0" xfId="0" applyFont="1" applyFill="1" applyBorder="1"/>
    <xf numFmtId="43" fontId="1" fillId="2" borderId="0" xfId="1" applyFont="1" applyFill="1" applyBorder="1"/>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165" fontId="9" fillId="2" borderId="0" xfId="0" applyNumberFormat="1" applyFont="1" applyFill="1" applyBorder="1" applyAlignment="1">
      <alignment horizontal="center"/>
    </xf>
    <xf numFmtId="165" fontId="9" fillId="2" borderId="0" xfId="0" applyNumberFormat="1" applyFont="1" applyFill="1" applyBorder="1" applyAlignment="1">
      <alignment horizontal="center" vertical="center"/>
    </xf>
    <xf numFmtId="43" fontId="9" fillId="2" borderId="0" xfId="1" applyFont="1" applyFill="1" applyBorder="1" applyAlignment="1">
      <alignment horizontal="center"/>
    </xf>
    <xf numFmtId="0" fontId="9" fillId="2" borderId="0" xfId="0" applyFont="1" applyFill="1" applyBorder="1" applyAlignment="1">
      <alignment horizontal="center" vertical="center"/>
    </xf>
    <xf numFmtId="14" fontId="19" fillId="2" borderId="0" xfId="0" applyNumberFormat="1" applyFont="1" applyFill="1" applyBorder="1" applyAlignment="1">
      <alignment horizontal="center" vertical="center"/>
    </xf>
    <xf numFmtId="0" fontId="0" fillId="2" borderId="1" xfId="0" applyFont="1" applyFill="1" applyBorder="1" applyAlignment="1">
      <alignment horizontal="center" vertical="center"/>
    </xf>
    <xf numFmtId="43" fontId="1" fillId="2" borderId="0" xfId="1" applyFont="1" applyFill="1"/>
    <xf numFmtId="0" fontId="0" fillId="2" borderId="0" xfId="0" applyFont="1" applyFill="1" applyAlignment="1">
      <alignment horizontal="center" vertical="center"/>
    </xf>
    <xf numFmtId="0" fontId="0" fillId="2" borderId="1" xfId="0" applyFont="1" applyFill="1" applyBorder="1" applyAlignment="1">
      <alignment vertical="center"/>
    </xf>
    <xf numFmtId="43" fontId="2" fillId="2" borderId="0" xfId="1" applyFont="1" applyFill="1" applyBorder="1"/>
    <xf numFmtId="0" fontId="2" fillId="2" borderId="0" xfId="0" applyFont="1" applyFill="1" applyBorder="1" applyAlignment="1">
      <alignment horizontal="left" vertical="center"/>
    </xf>
    <xf numFmtId="14" fontId="17" fillId="2" borderId="1" xfId="0" applyNumberFormat="1" applyFont="1" applyFill="1" applyBorder="1" applyAlignment="1">
      <alignment horizontal="left" vertical="center"/>
    </xf>
    <xf numFmtId="14" fontId="17" fillId="2" borderId="0" xfId="0" applyNumberFormat="1" applyFont="1" applyFill="1" applyBorder="1" applyAlignment="1">
      <alignment horizontal="left" vertical="center"/>
    </xf>
    <xf numFmtId="43" fontId="8" fillId="2" borderId="0" xfId="1" applyFont="1" applyFill="1" applyBorder="1"/>
    <xf numFmtId="43" fontId="1" fillId="2" borderId="1" xfId="1" applyFont="1" applyFill="1" applyBorder="1" applyAlignment="1">
      <alignment horizontal="left" vertical="center"/>
    </xf>
    <xf numFmtId="165" fontId="6" fillId="2" borderId="1" xfId="0" applyNumberFormat="1" applyFont="1" applyFill="1" applyBorder="1" applyAlignment="1" applyProtection="1">
      <alignment vertical="center"/>
    </xf>
    <xf numFmtId="0" fontId="11" fillId="2" borderId="1" xfId="0" applyFont="1" applyFill="1" applyBorder="1" applyAlignment="1">
      <alignment horizontal="left" vertical="center"/>
    </xf>
    <xf numFmtId="43" fontId="2" fillId="2" borderId="0" xfId="0" applyNumberFormat="1" applyFont="1" applyFill="1"/>
    <xf numFmtId="43" fontId="1" fillId="2" borderId="0" xfId="1" applyFont="1" applyFill="1" applyBorder="1" applyAlignment="1">
      <alignment horizontal="left" vertical="center"/>
    </xf>
    <xf numFmtId="165" fontId="6" fillId="2" borderId="0" xfId="0" applyNumberFormat="1" applyFont="1" applyFill="1" applyBorder="1" applyAlignment="1" applyProtection="1">
      <alignment vertical="center"/>
    </xf>
    <xf numFmtId="0" fontId="6" fillId="2" borderId="19" xfId="0" applyFont="1" applyFill="1" applyBorder="1" applyAlignment="1">
      <alignment horizontal="center" vertical="center" wrapText="1"/>
    </xf>
    <xf numFmtId="0" fontId="11" fillId="2" borderId="1" xfId="0" applyFont="1" applyFill="1" applyBorder="1" applyAlignment="1">
      <alignment horizontal="center" vertical="center"/>
    </xf>
    <xf numFmtId="43" fontId="11" fillId="2" borderId="1" xfId="1" applyFont="1" applyFill="1" applyBorder="1" applyAlignment="1">
      <alignment horizontal="center" vertical="center"/>
    </xf>
    <xf numFmtId="43" fontId="11" fillId="2" borderId="1" xfId="1" applyFont="1" applyFill="1" applyBorder="1" applyAlignment="1">
      <alignment horizontal="left" vertical="center"/>
    </xf>
    <xf numFmtId="14" fontId="11" fillId="2" borderId="1" xfId="0" applyNumberFormat="1" applyFont="1" applyFill="1" applyBorder="1" applyAlignment="1">
      <alignment horizontal="center" vertical="center"/>
    </xf>
    <xf numFmtId="0" fontId="11" fillId="2" borderId="1" xfId="0" applyFont="1" applyFill="1" applyBorder="1" applyAlignment="1">
      <alignment vertical="center"/>
    </xf>
    <xf numFmtId="43" fontId="2" fillId="2" borderId="0" xfId="1" applyFont="1" applyFill="1"/>
    <xf numFmtId="0" fontId="0" fillId="2" borderId="1" xfId="0" applyFont="1" applyFill="1" applyBorder="1" applyAlignment="1">
      <alignment horizontal="left" vertical="center" wrapText="1"/>
    </xf>
    <xf numFmtId="14" fontId="17" fillId="2" borderId="1" xfId="0" applyNumberFormat="1" applyFont="1" applyFill="1" applyBorder="1" applyAlignment="1">
      <alignment horizontal="center" vertical="center"/>
    </xf>
    <xf numFmtId="43" fontId="0" fillId="2" borderId="0" xfId="0" applyNumberFormat="1" applyFont="1" applyFill="1" applyAlignment="1">
      <alignment horizontal="center" vertical="center"/>
    </xf>
    <xf numFmtId="43" fontId="2" fillId="2" borderId="0" xfId="1" applyFont="1" applyFill="1" applyBorder="1" applyAlignment="1">
      <alignment horizontal="left" vertical="center"/>
    </xf>
    <xf numFmtId="0" fontId="0" fillId="2" borderId="0" xfId="0" applyFont="1" applyFill="1" applyBorder="1" applyAlignment="1">
      <alignment vertical="center"/>
    </xf>
    <xf numFmtId="0" fontId="8" fillId="2" borderId="0" xfId="0" applyFont="1" applyFill="1" applyBorder="1" applyAlignment="1">
      <alignment horizontal="center" vertical="center"/>
    </xf>
    <xf numFmtId="14" fontId="19" fillId="2" borderId="1" xfId="0" applyNumberFormat="1" applyFont="1" applyFill="1" applyBorder="1" applyAlignment="1">
      <alignment horizontal="center" vertical="center"/>
    </xf>
    <xf numFmtId="0" fontId="11" fillId="2" borderId="0" xfId="0" applyFont="1" applyFill="1" applyBorder="1" applyAlignment="1">
      <alignment horizontal="center" vertical="center"/>
    </xf>
    <xf numFmtId="14" fontId="19" fillId="2" borderId="1" xfId="0" applyNumberFormat="1" applyFont="1" applyFill="1" applyBorder="1" applyAlignment="1">
      <alignment horizontal="left" vertical="center"/>
    </xf>
    <xf numFmtId="43" fontId="20" fillId="2" borderId="0" xfId="1" applyFont="1" applyFill="1" applyBorder="1"/>
    <xf numFmtId="43" fontId="18" fillId="2" borderId="0" xfId="0" applyNumberFormat="1" applyFont="1" applyFill="1"/>
    <xf numFmtId="0" fontId="0" fillId="2" borderId="0" xfId="0" applyFont="1" applyFill="1" applyBorder="1" applyAlignment="1">
      <alignment horizontal="left"/>
    </xf>
    <xf numFmtId="168" fontId="0" fillId="2" borderId="0" xfId="0" applyNumberFormat="1" applyFont="1" applyFill="1" applyAlignment="1">
      <alignment horizontal="center"/>
    </xf>
    <xf numFmtId="43" fontId="1" fillId="2" borderId="0" xfId="1" applyFont="1" applyFill="1" applyBorder="1" applyAlignment="1">
      <alignment horizontal="center" vertical="center"/>
    </xf>
    <xf numFmtId="165" fontId="0" fillId="2" borderId="0" xfId="0" applyNumberFormat="1" applyFont="1" applyFill="1" applyAlignment="1">
      <alignment horizontal="center"/>
    </xf>
    <xf numFmtId="0" fontId="21" fillId="2" borderId="12" xfId="0" applyFont="1" applyFill="1" applyBorder="1" applyAlignment="1">
      <alignment horizontal="center"/>
    </xf>
    <xf numFmtId="14" fontId="5" fillId="2" borderId="1" xfId="0" applyNumberFormat="1" applyFont="1" applyFill="1" applyBorder="1" applyAlignment="1">
      <alignment horizontal="left" vertical="center" wrapText="1"/>
    </xf>
    <xf numFmtId="165" fontId="7" fillId="2" borderId="10" xfId="0"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xf>
    <xf numFmtId="165" fontId="6" fillId="2" borderId="10" xfId="0" applyNumberFormat="1" applyFont="1" applyFill="1" applyBorder="1" applyAlignment="1" applyProtection="1">
      <alignment horizontal="center" vertical="center"/>
    </xf>
    <xf numFmtId="14" fontId="11" fillId="2" borderId="10" xfId="0" applyNumberFormat="1" applyFont="1" applyFill="1" applyBorder="1" applyAlignment="1">
      <alignment vertical="center"/>
    </xf>
    <xf numFmtId="165" fontId="6" fillId="2" borderId="10" xfId="0" applyNumberFormat="1" applyFont="1" applyFill="1" applyBorder="1" applyAlignment="1" applyProtection="1">
      <alignment vertical="center"/>
    </xf>
    <xf numFmtId="165" fontId="6" fillId="2" borderId="10" xfId="0" applyNumberFormat="1" applyFont="1" applyFill="1" applyBorder="1" applyAlignment="1" applyProtection="1">
      <alignment horizontal="left" vertical="center"/>
    </xf>
    <xf numFmtId="14" fontId="6" fillId="2" borderId="10" xfId="0" applyNumberFormat="1" applyFont="1" applyFill="1" applyBorder="1" applyAlignment="1">
      <alignment horizontal="left" vertical="center" wrapText="1"/>
    </xf>
    <xf numFmtId="14" fontId="5" fillId="2" borderId="10" xfId="0" applyNumberFormat="1" applyFont="1" applyFill="1" applyBorder="1" applyAlignment="1">
      <alignment horizontal="left" vertical="center" wrapText="1"/>
    </xf>
    <xf numFmtId="14" fontId="19" fillId="2" borderId="0" xfId="0" applyNumberFormat="1" applyFont="1" applyFill="1" applyBorder="1" applyAlignment="1">
      <alignment horizontal="left" vertical="center"/>
    </xf>
    <xf numFmtId="0" fontId="5" fillId="0" borderId="1" xfId="0" applyFont="1" applyFill="1" applyBorder="1" applyAlignment="1">
      <alignment horizontal="left" vertical="center" wrapText="1"/>
    </xf>
    <xf numFmtId="0" fontId="6" fillId="2" borderId="1" xfId="0" applyFont="1" applyFill="1" applyBorder="1" applyAlignment="1">
      <alignment vertical="center" wrapText="1"/>
    </xf>
    <xf numFmtId="0" fontId="5" fillId="2" borderId="19" xfId="0" applyFont="1" applyFill="1" applyBorder="1" applyAlignment="1">
      <alignment horizontal="left" vertical="center" wrapText="1"/>
    </xf>
    <xf numFmtId="0" fontId="5" fillId="2" borderId="19" xfId="0" applyFont="1" applyFill="1" applyBorder="1" applyAlignment="1">
      <alignment horizontal="center" vertical="center"/>
    </xf>
    <xf numFmtId="165" fontId="5" fillId="2" borderId="11" xfId="0" applyNumberFormat="1" applyFont="1" applyFill="1" applyBorder="1" applyAlignment="1">
      <alignment horizontal="center" vertical="center"/>
    </xf>
    <xf numFmtId="14" fontId="17" fillId="2" borderId="19" xfId="0" applyNumberFormat="1" applyFont="1" applyFill="1" applyBorder="1" applyAlignment="1">
      <alignment horizontal="center" vertical="center"/>
    </xf>
    <xf numFmtId="0" fontId="5" fillId="2" borderId="18" xfId="0" applyFont="1" applyFill="1" applyBorder="1" applyAlignment="1">
      <alignment horizontal="left" vertical="center" wrapText="1"/>
    </xf>
    <xf numFmtId="0" fontId="5" fillId="2" borderId="18" xfId="0" applyFont="1" applyFill="1" applyBorder="1" applyAlignment="1">
      <alignment horizontal="center" vertical="center" wrapText="1"/>
    </xf>
    <xf numFmtId="43" fontId="6" fillId="2" borderId="18" xfId="1" applyFont="1" applyFill="1" applyBorder="1" applyAlignment="1" applyProtection="1">
      <alignment vertical="center"/>
    </xf>
    <xf numFmtId="0" fontId="5" fillId="2" borderId="18" xfId="0" applyFont="1" applyFill="1" applyBorder="1" applyAlignment="1">
      <alignment horizontal="center" vertical="center"/>
    </xf>
    <xf numFmtId="165" fontId="6" fillId="2" borderId="7" xfId="0" applyNumberFormat="1" applyFont="1" applyFill="1" applyBorder="1" applyAlignment="1" applyProtection="1">
      <alignment horizontal="center" vertical="center"/>
    </xf>
    <xf numFmtId="14" fontId="17" fillId="2" borderId="18" xfId="0" applyNumberFormat="1" applyFont="1" applyFill="1" applyBorder="1" applyAlignment="1">
      <alignment horizontal="center" vertical="center"/>
    </xf>
    <xf numFmtId="0" fontId="6" fillId="2" borderId="0" xfId="0" applyFont="1" applyFill="1" applyBorder="1" applyAlignment="1">
      <alignment vertical="center" wrapText="1"/>
    </xf>
    <xf numFmtId="0" fontId="2" fillId="0" borderId="0" xfId="0" applyFont="1"/>
    <xf numFmtId="164" fontId="4" fillId="2" borderId="0" xfId="4" applyFont="1" applyFill="1" applyBorder="1" applyAlignment="1">
      <alignment horizontal="right" vertical="center" wrapText="1"/>
    </xf>
    <xf numFmtId="164" fontId="4" fillId="2" borderId="8" xfId="4"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0" fontId="21" fillId="2" borderId="12" xfId="0" applyFont="1" applyFill="1" applyBorder="1" applyAlignment="1">
      <alignment horizontal="center"/>
    </xf>
    <xf numFmtId="0" fontId="21" fillId="2" borderId="0" xfId="0" applyFont="1" applyFill="1" applyBorder="1" applyAlignment="1">
      <alignment horizontal="center"/>
    </xf>
    <xf numFmtId="0" fontId="8" fillId="2" borderId="0" xfId="0" applyFont="1" applyFill="1" applyBorder="1" applyAlignment="1">
      <alignment horizontal="center"/>
    </xf>
    <xf numFmtId="0" fontId="2" fillId="2" borderId="0" xfId="0" applyFont="1" applyFill="1" applyBorder="1" applyAlignment="1">
      <alignment horizontal="center" vertical="center"/>
    </xf>
    <xf numFmtId="0" fontId="12" fillId="2" borderId="0" xfId="0" applyFont="1" applyFill="1" applyBorder="1" applyAlignment="1">
      <alignment horizontal="center"/>
    </xf>
    <xf numFmtId="0" fontId="13" fillId="2" borderId="0" xfId="0" applyFont="1" applyFill="1" applyBorder="1" applyAlignment="1">
      <alignment horizontal="center"/>
    </xf>
    <xf numFmtId="0" fontId="8" fillId="2" borderId="0" xfId="0" applyFont="1" applyFill="1" applyBorder="1" applyAlignment="1">
      <alignment horizontal="center" vertical="center"/>
    </xf>
    <xf numFmtId="0" fontId="4" fillId="2" borderId="2" xfId="0" applyFont="1" applyFill="1" applyBorder="1" applyAlignment="1">
      <alignment horizontal="right"/>
    </xf>
    <xf numFmtId="0" fontId="4" fillId="2" borderId="0" xfId="0" applyFont="1" applyFill="1" applyBorder="1" applyAlignment="1">
      <alignment horizontal="right"/>
    </xf>
    <xf numFmtId="0" fontId="4" fillId="2" borderId="3" xfId="0" applyFont="1" applyFill="1" applyBorder="1" applyAlignment="1">
      <alignment horizontal="right"/>
    </xf>
    <xf numFmtId="0" fontId="15" fillId="2" borderId="0" xfId="0" applyFont="1" applyFill="1" applyAlignment="1">
      <alignment horizontal="left" vertical="center" wrapText="1"/>
    </xf>
    <xf numFmtId="164" fontId="4" fillId="2" borderId="0" xfId="4" applyFont="1" applyFill="1" applyAlignment="1">
      <alignment horizontal="left"/>
    </xf>
    <xf numFmtId="0" fontId="4" fillId="2" borderId="2" xfId="0" applyFont="1" applyFill="1" applyBorder="1" applyAlignment="1">
      <alignment horizontal="left"/>
    </xf>
    <xf numFmtId="0" fontId="5" fillId="2" borderId="0" xfId="0" applyFont="1" applyFill="1" applyBorder="1" applyAlignment="1">
      <alignment horizontal="left"/>
    </xf>
    <xf numFmtId="0" fontId="5" fillId="2" borderId="3" xfId="0" applyFont="1" applyFill="1" applyBorder="1" applyAlignment="1">
      <alignment horizontal="left"/>
    </xf>
    <xf numFmtId="0" fontId="2" fillId="2" borderId="10"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5" fillId="2" borderId="0" xfId="0" applyFont="1" applyFill="1" applyAlignment="1">
      <alignment horizontal="left" wrapText="1"/>
    </xf>
    <xf numFmtId="0" fontId="15" fillId="2" borderId="0" xfId="0" applyFont="1" applyFill="1" applyAlignment="1">
      <alignment horizontal="left"/>
    </xf>
    <xf numFmtId="0" fontId="14" fillId="2" borderId="8"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xf>
    <xf numFmtId="0" fontId="16" fillId="2" borderId="13"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2" fillId="2" borderId="2" xfId="0" applyFont="1" applyFill="1" applyBorder="1" applyAlignment="1">
      <alignment horizontal="center"/>
    </xf>
    <xf numFmtId="0" fontId="2" fillId="2" borderId="0"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left"/>
    </xf>
    <xf numFmtId="0" fontId="2" fillId="2" borderId="3" xfId="0" applyFont="1" applyFill="1" applyBorder="1" applyAlignment="1">
      <alignment horizontal="left"/>
    </xf>
    <xf numFmtId="0" fontId="4" fillId="3" borderId="10" xfId="0" applyFont="1" applyFill="1" applyBorder="1" applyAlignment="1">
      <alignment horizontal="center"/>
    </xf>
    <xf numFmtId="0" fontId="4" fillId="3" borderId="14" xfId="0" applyFont="1" applyFill="1" applyBorder="1" applyAlignment="1">
      <alignment horizontal="center"/>
    </xf>
    <xf numFmtId="0" fontId="4" fillId="3" borderId="15" xfId="0" applyFont="1" applyFill="1" applyBorder="1" applyAlignment="1">
      <alignment horizontal="center"/>
    </xf>
    <xf numFmtId="0" fontId="4" fillId="2" borderId="16" xfId="0" applyFont="1" applyFill="1" applyBorder="1" applyAlignment="1">
      <alignment horizontal="center"/>
    </xf>
    <xf numFmtId="0" fontId="4" fillId="2" borderId="4" xfId="0" applyFont="1" applyFill="1" applyBorder="1" applyAlignment="1">
      <alignment horizontal="center"/>
    </xf>
    <xf numFmtId="0" fontId="4" fillId="2" borderId="17" xfId="0" applyFont="1" applyFill="1" applyBorder="1" applyAlignment="1">
      <alignment horizontal="center"/>
    </xf>
  </cellXfs>
  <cellStyles count="6">
    <cellStyle name="Millares" xfId="1" builtinId="3"/>
    <cellStyle name="Millares 2" xfId="3"/>
    <cellStyle name="Millares 21" xfId="4"/>
    <cellStyle name="Millares 3" xfId="2"/>
    <cellStyle name="Normal" xfId="0" builtinId="0"/>
    <cellStyle name="Normal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65"/>
  <sheetViews>
    <sheetView tabSelected="1" topLeftCell="A153" zoomScaleNormal="100" workbookViewId="0">
      <selection activeCell="D160" sqref="D160"/>
    </sheetView>
  </sheetViews>
  <sheetFormatPr baseColWidth="10" defaultRowHeight="15" x14ac:dyDescent="0.25"/>
  <cols>
    <col min="1" max="1" width="23.140625" style="75" customWidth="1"/>
    <col min="2" max="2" width="27.28515625" style="93" customWidth="1"/>
    <col min="3" max="3" width="24" style="75" customWidth="1"/>
    <col min="4" max="4" width="15.85546875" style="92" customWidth="1"/>
    <col min="5" max="5" width="10.140625" style="93" customWidth="1"/>
    <col min="6" max="6" width="12" style="93" customWidth="1"/>
    <col min="7" max="7" width="12.28515625" style="75" customWidth="1"/>
    <col min="8" max="8" width="12.5703125" style="82" customWidth="1"/>
    <col min="9" max="9" width="11.140625" style="82" customWidth="1"/>
    <col min="10" max="10" width="14.140625" style="82" bestFit="1" customWidth="1"/>
    <col min="11" max="16384" width="11.42578125" style="75"/>
  </cols>
  <sheetData>
    <row r="1" spans="1:8" s="82" customFormat="1" x14ac:dyDescent="0.25">
      <c r="B1" s="84"/>
      <c r="D1" s="83"/>
      <c r="E1" s="84"/>
      <c r="F1" s="84"/>
    </row>
    <row r="2" spans="1:8" s="82" customFormat="1" ht="23.25" x14ac:dyDescent="0.35">
      <c r="A2" s="160" t="s">
        <v>0</v>
      </c>
      <c r="B2" s="160"/>
      <c r="C2" s="160"/>
      <c r="D2" s="160"/>
      <c r="E2" s="160"/>
      <c r="F2" s="160"/>
      <c r="G2" s="160"/>
      <c r="H2" s="160"/>
    </row>
    <row r="3" spans="1:8" s="82" customFormat="1" ht="19.5" x14ac:dyDescent="0.3">
      <c r="A3" s="161" t="s">
        <v>1</v>
      </c>
      <c r="B3" s="161"/>
      <c r="C3" s="161"/>
      <c r="D3" s="161"/>
      <c r="E3" s="161"/>
      <c r="F3" s="161"/>
      <c r="G3" s="161"/>
      <c r="H3" s="161"/>
    </row>
    <row r="4" spans="1:8" s="82" customFormat="1" ht="15.75" x14ac:dyDescent="0.25">
      <c r="A4" s="162" t="s">
        <v>362</v>
      </c>
      <c r="B4" s="162"/>
      <c r="C4" s="162"/>
      <c r="D4" s="162"/>
      <c r="E4" s="162"/>
      <c r="F4" s="162"/>
      <c r="G4" s="162"/>
      <c r="H4" s="162"/>
    </row>
    <row r="5" spans="1:8" s="82" customFormat="1" ht="15.75" x14ac:dyDescent="0.25">
      <c r="A5" s="96"/>
      <c r="B5" s="118"/>
      <c r="C5" s="17"/>
      <c r="D5" s="158"/>
      <c r="E5" s="158"/>
      <c r="F5" s="158"/>
      <c r="G5" s="77"/>
      <c r="H5" s="78"/>
    </row>
    <row r="6" spans="1:8" s="82" customFormat="1" ht="15.75" x14ac:dyDescent="0.25">
      <c r="A6" s="85"/>
      <c r="B6" s="89"/>
      <c r="D6" s="88"/>
      <c r="E6" s="89"/>
      <c r="F6" s="2"/>
      <c r="G6" s="86"/>
      <c r="H6" s="87"/>
    </row>
    <row r="7" spans="1:8" s="17" customFormat="1" x14ac:dyDescent="0.25">
      <c r="A7" s="159" t="s">
        <v>2</v>
      </c>
      <c r="B7" s="159"/>
      <c r="D7" s="95"/>
      <c r="E7" s="159" t="s">
        <v>363</v>
      </c>
      <c r="F7" s="159"/>
    </row>
    <row r="8" spans="1:8" s="82" customFormat="1" x14ac:dyDescent="0.25">
      <c r="B8" s="84"/>
      <c r="D8" s="83"/>
      <c r="E8" s="84"/>
      <c r="F8" s="84"/>
    </row>
    <row r="9" spans="1:8" ht="25.5" x14ac:dyDescent="0.25">
      <c r="A9" s="5" t="s">
        <v>3</v>
      </c>
      <c r="B9" s="6" t="s">
        <v>4</v>
      </c>
      <c r="C9" s="6" t="s">
        <v>5</v>
      </c>
      <c r="D9" s="80" t="s">
        <v>6</v>
      </c>
      <c r="E9" s="7" t="s">
        <v>7</v>
      </c>
      <c r="F9" s="8" t="s">
        <v>8</v>
      </c>
      <c r="G9" s="130" t="s">
        <v>9</v>
      </c>
      <c r="H9" s="7" t="s">
        <v>10</v>
      </c>
    </row>
    <row r="10" spans="1:8" ht="38.25" x14ac:dyDescent="0.25">
      <c r="A10" s="61" t="s">
        <v>16</v>
      </c>
      <c r="B10" s="68" t="s">
        <v>88</v>
      </c>
      <c r="C10" s="61" t="s">
        <v>134</v>
      </c>
      <c r="D10" s="70">
        <v>27588</v>
      </c>
      <c r="E10" s="3" t="s">
        <v>11</v>
      </c>
      <c r="F10" s="62">
        <v>42591</v>
      </c>
      <c r="G10" s="131">
        <v>42613</v>
      </c>
      <c r="H10" s="114" t="s">
        <v>12</v>
      </c>
    </row>
    <row r="11" spans="1:8" ht="87.75" customHeight="1" x14ac:dyDescent="0.25">
      <c r="A11" s="141" t="s">
        <v>19</v>
      </c>
      <c r="B11" s="106" t="s">
        <v>88</v>
      </c>
      <c r="C11" s="141" t="s">
        <v>209</v>
      </c>
      <c r="D11" s="73">
        <v>5911.8</v>
      </c>
      <c r="E11" s="142" t="s">
        <v>11</v>
      </c>
      <c r="F11" s="74">
        <v>42765</v>
      </c>
      <c r="G11" s="143">
        <v>42783</v>
      </c>
      <c r="H11" s="144" t="s">
        <v>12</v>
      </c>
    </row>
    <row r="12" spans="1:8" ht="76.5" x14ac:dyDescent="0.25">
      <c r="A12" s="145" t="s">
        <v>20</v>
      </c>
      <c r="B12" s="146" t="s">
        <v>21</v>
      </c>
      <c r="C12" s="145" t="s">
        <v>90</v>
      </c>
      <c r="D12" s="147">
        <v>53285.26</v>
      </c>
      <c r="E12" s="148" t="s">
        <v>11</v>
      </c>
      <c r="F12" s="79">
        <v>42776</v>
      </c>
      <c r="G12" s="149">
        <v>42789</v>
      </c>
      <c r="H12" s="150" t="s">
        <v>12</v>
      </c>
    </row>
    <row r="13" spans="1:8" ht="25.5" x14ac:dyDescent="0.25">
      <c r="A13" s="61" t="s">
        <v>25</v>
      </c>
      <c r="B13" s="60" t="s">
        <v>26</v>
      </c>
      <c r="C13" s="61" t="s">
        <v>91</v>
      </c>
      <c r="D13" s="70">
        <v>12272</v>
      </c>
      <c r="E13" s="3" t="s">
        <v>11</v>
      </c>
      <c r="F13" s="62">
        <v>42801</v>
      </c>
      <c r="G13" s="132">
        <v>42815</v>
      </c>
      <c r="H13" s="114" t="s">
        <v>12</v>
      </c>
    </row>
    <row r="14" spans="1:8" ht="76.5" x14ac:dyDescent="0.25">
      <c r="A14" s="61" t="s">
        <v>174</v>
      </c>
      <c r="B14" s="68" t="s">
        <v>76</v>
      </c>
      <c r="C14" s="63" t="s">
        <v>92</v>
      </c>
      <c r="D14" s="70">
        <v>50000</v>
      </c>
      <c r="E14" s="3" t="s">
        <v>11</v>
      </c>
      <c r="F14" s="62">
        <v>42825</v>
      </c>
      <c r="G14" s="132">
        <v>42816</v>
      </c>
      <c r="H14" s="114" t="s">
        <v>12</v>
      </c>
    </row>
    <row r="15" spans="1:8" ht="89.25" x14ac:dyDescent="0.25">
      <c r="A15" s="61" t="s">
        <v>56</v>
      </c>
      <c r="B15" s="68" t="s">
        <v>76</v>
      </c>
      <c r="C15" s="63" t="s">
        <v>210</v>
      </c>
      <c r="D15" s="70">
        <v>50000</v>
      </c>
      <c r="E15" s="3" t="s">
        <v>11</v>
      </c>
      <c r="F15" s="62">
        <v>42853</v>
      </c>
      <c r="G15" s="132">
        <v>42885</v>
      </c>
      <c r="H15" s="114" t="s">
        <v>12</v>
      </c>
    </row>
    <row r="16" spans="1:8" ht="63" customHeight="1" x14ac:dyDescent="0.25">
      <c r="A16" s="63" t="s">
        <v>129</v>
      </c>
      <c r="B16" s="68" t="s">
        <v>75</v>
      </c>
      <c r="C16" s="61" t="s">
        <v>130</v>
      </c>
      <c r="D16" s="70">
        <v>70920.070000000007</v>
      </c>
      <c r="E16" s="64" t="s">
        <v>11</v>
      </c>
      <c r="F16" s="62">
        <v>42887</v>
      </c>
      <c r="G16" s="132">
        <v>42915</v>
      </c>
      <c r="H16" s="114" t="s">
        <v>12</v>
      </c>
    </row>
    <row r="17" spans="1:10" ht="51" x14ac:dyDescent="0.25">
      <c r="A17" s="63" t="s">
        <v>131</v>
      </c>
      <c r="B17" s="68" t="s">
        <v>132</v>
      </c>
      <c r="C17" s="61" t="s">
        <v>133</v>
      </c>
      <c r="D17" s="70">
        <v>16402</v>
      </c>
      <c r="E17" s="64" t="s">
        <v>11</v>
      </c>
      <c r="F17" s="62">
        <v>42915</v>
      </c>
      <c r="G17" s="132">
        <v>42916</v>
      </c>
      <c r="H17" s="114" t="s">
        <v>12</v>
      </c>
    </row>
    <row r="18" spans="1:10" s="65" customFormat="1" ht="86.25" customHeight="1" x14ac:dyDescent="0.25">
      <c r="A18" s="63" t="s">
        <v>169</v>
      </c>
      <c r="B18" s="68" t="s">
        <v>76</v>
      </c>
      <c r="C18" s="63" t="s">
        <v>92</v>
      </c>
      <c r="D18" s="71">
        <v>17200</v>
      </c>
      <c r="E18" s="68" t="s">
        <v>11</v>
      </c>
      <c r="F18" s="62">
        <v>42916</v>
      </c>
      <c r="G18" s="132">
        <v>42923</v>
      </c>
      <c r="H18" s="119" t="s">
        <v>12</v>
      </c>
      <c r="I18" s="9"/>
      <c r="J18" s="9"/>
    </row>
    <row r="19" spans="1:10" s="65" customFormat="1" ht="191.25" x14ac:dyDescent="0.25">
      <c r="A19" s="63" t="s">
        <v>80</v>
      </c>
      <c r="B19" s="68" t="s">
        <v>81</v>
      </c>
      <c r="C19" s="63" t="s">
        <v>108</v>
      </c>
      <c r="D19" s="71">
        <v>35000</v>
      </c>
      <c r="E19" s="68" t="s">
        <v>11</v>
      </c>
      <c r="F19" s="62">
        <v>42933</v>
      </c>
      <c r="G19" s="132">
        <v>42937</v>
      </c>
      <c r="H19" s="119" t="s">
        <v>12</v>
      </c>
      <c r="I19" s="9"/>
      <c r="J19" s="9"/>
    </row>
    <row r="20" spans="1:10" s="65" customFormat="1" ht="114.75" x14ac:dyDescent="0.25">
      <c r="A20" s="102" t="s">
        <v>83</v>
      </c>
      <c r="B20" s="68" t="s">
        <v>84</v>
      </c>
      <c r="C20" s="63" t="s">
        <v>109</v>
      </c>
      <c r="D20" s="109">
        <v>37537</v>
      </c>
      <c r="E20" s="102" t="s">
        <v>11</v>
      </c>
      <c r="F20" s="110">
        <v>42942</v>
      </c>
      <c r="G20" s="133">
        <v>42957</v>
      </c>
      <c r="H20" s="119" t="s">
        <v>12</v>
      </c>
      <c r="I20" s="9"/>
      <c r="J20" s="9"/>
    </row>
    <row r="21" spans="1:10" s="65" customFormat="1" ht="51" customHeight="1" x14ac:dyDescent="0.25">
      <c r="A21" s="63" t="s">
        <v>86</v>
      </c>
      <c r="B21" s="68" t="s">
        <v>87</v>
      </c>
      <c r="C21" s="63" t="s">
        <v>110</v>
      </c>
      <c r="D21" s="109">
        <v>11800</v>
      </c>
      <c r="E21" s="64" t="s">
        <v>11</v>
      </c>
      <c r="F21" s="62">
        <v>42949</v>
      </c>
      <c r="G21" s="134">
        <v>42969</v>
      </c>
      <c r="H21" s="119" t="s">
        <v>12</v>
      </c>
      <c r="I21" s="9"/>
      <c r="J21" s="9"/>
    </row>
    <row r="22" spans="1:10" s="65" customFormat="1" ht="102" x14ac:dyDescent="0.25">
      <c r="A22" s="63" t="s">
        <v>62</v>
      </c>
      <c r="B22" s="68" t="s">
        <v>88</v>
      </c>
      <c r="C22" s="63" t="s">
        <v>111</v>
      </c>
      <c r="D22" s="109">
        <v>10071.299999999999</v>
      </c>
      <c r="E22" s="64" t="s">
        <v>11</v>
      </c>
      <c r="F22" s="62">
        <v>42958</v>
      </c>
      <c r="G22" s="134">
        <v>42969</v>
      </c>
      <c r="H22" s="119" t="s">
        <v>12</v>
      </c>
      <c r="I22" s="9"/>
      <c r="J22" s="9"/>
    </row>
    <row r="23" spans="1:10" s="65" customFormat="1" ht="51" x14ac:dyDescent="0.25">
      <c r="A23" s="63" t="s">
        <v>89</v>
      </c>
      <c r="B23" s="68" t="s">
        <v>87</v>
      </c>
      <c r="C23" s="63" t="s">
        <v>112</v>
      </c>
      <c r="D23" s="109">
        <v>5310</v>
      </c>
      <c r="E23" s="107" t="s">
        <v>11</v>
      </c>
      <c r="F23" s="62">
        <v>42968</v>
      </c>
      <c r="G23" s="135">
        <v>42969</v>
      </c>
      <c r="H23" s="119" t="s">
        <v>12</v>
      </c>
      <c r="I23" s="9"/>
      <c r="J23" s="9"/>
    </row>
    <row r="24" spans="1:10" s="65" customFormat="1" ht="65.25" customHeight="1" x14ac:dyDescent="0.25">
      <c r="A24" s="107" t="s">
        <v>93</v>
      </c>
      <c r="B24" s="107" t="s">
        <v>94</v>
      </c>
      <c r="C24" s="63" t="s">
        <v>95</v>
      </c>
      <c r="D24" s="109">
        <v>1382576.8</v>
      </c>
      <c r="E24" s="107" t="s">
        <v>11</v>
      </c>
      <c r="F24" s="101">
        <v>42954</v>
      </c>
      <c r="G24" s="134">
        <v>42978</v>
      </c>
      <c r="H24" s="119" t="s">
        <v>12</v>
      </c>
      <c r="I24" s="9"/>
      <c r="J24" s="9"/>
    </row>
    <row r="25" spans="1:10" s="65" customFormat="1" ht="51" x14ac:dyDescent="0.25">
      <c r="A25" s="111" t="s">
        <v>67</v>
      </c>
      <c r="B25" s="63" t="s">
        <v>97</v>
      </c>
      <c r="C25" s="63" t="s">
        <v>113</v>
      </c>
      <c r="D25" s="109">
        <v>35400</v>
      </c>
      <c r="E25" s="107" t="s">
        <v>11</v>
      </c>
      <c r="F25" s="101">
        <v>42976</v>
      </c>
      <c r="G25" s="134">
        <v>42984</v>
      </c>
      <c r="H25" s="119" t="s">
        <v>12</v>
      </c>
      <c r="I25" s="9"/>
      <c r="J25" s="9"/>
    </row>
    <row r="26" spans="1:10" s="65" customFormat="1" ht="63.75" x14ac:dyDescent="0.25">
      <c r="A26" s="63" t="s">
        <v>101</v>
      </c>
      <c r="B26" s="68" t="s">
        <v>85</v>
      </c>
      <c r="C26" s="63" t="s">
        <v>114</v>
      </c>
      <c r="D26" s="109">
        <v>5800.88</v>
      </c>
      <c r="E26" s="64" t="s">
        <v>11</v>
      </c>
      <c r="F26" s="62">
        <v>42986</v>
      </c>
      <c r="G26" s="134">
        <v>42992</v>
      </c>
      <c r="H26" s="119" t="s">
        <v>12</v>
      </c>
      <c r="I26" s="9"/>
      <c r="J26" s="9"/>
    </row>
    <row r="27" spans="1:10" s="65" customFormat="1" ht="67.5" customHeight="1" x14ac:dyDescent="0.25">
      <c r="A27" s="63" t="s">
        <v>102</v>
      </c>
      <c r="B27" s="68" t="s">
        <v>103</v>
      </c>
      <c r="C27" s="63" t="s">
        <v>115</v>
      </c>
      <c r="D27" s="108">
        <v>12824.98</v>
      </c>
      <c r="E27" s="109" t="s">
        <v>11</v>
      </c>
      <c r="F27" s="62">
        <v>42990</v>
      </c>
      <c r="G27" s="135">
        <v>43004</v>
      </c>
      <c r="H27" s="119" t="s">
        <v>12</v>
      </c>
      <c r="I27" s="9"/>
      <c r="J27" s="9"/>
    </row>
    <row r="28" spans="1:10" s="65" customFormat="1" ht="89.25" x14ac:dyDescent="0.25">
      <c r="A28" s="111" t="s">
        <v>106</v>
      </c>
      <c r="B28" s="63" t="s">
        <v>107</v>
      </c>
      <c r="C28" s="63" t="s">
        <v>116</v>
      </c>
      <c r="D28" s="109">
        <v>6255</v>
      </c>
      <c r="E28" s="107" t="s">
        <v>11</v>
      </c>
      <c r="F28" s="101">
        <v>42996</v>
      </c>
      <c r="G28" s="134">
        <v>43007</v>
      </c>
      <c r="H28" s="119" t="s">
        <v>12</v>
      </c>
      <c r="I28" s="9"/>
      <c r="J28" s="9"/>
    </row>
    <row r="29" spans="1:10" s="65" customFormat="1" ht="63.75" x14ac:dyDescent="0.25">
      <c r="A29" s="111" t="s">
        <v>104</v>
      </c>
      <c r="B29" s="63" t="s">
        <v>118</v>
      </c>
      <c r="C29" s="63" t="s">
        <v>119</v>
      </c>
      <c r="D29" s="109">
        <v>2590.1</v>
      </c>
      <c r="E29" s="107" t="s">
        <v>11</v>
      </c>
      <c r="F29" s="101">
        <v>42980</v>
      </c>
      <c r="G29" s="134">
        <v>43014</v>
      </c>
      <c r="H29" s="119" t="s">
        <v>12</v>
      </c>
      <c r="I29" s="9"/>
      <c r="J29" s="9"/>
    </row>
    <row r="31" spans="1:10" s="65" customFormat="1" ht="15.75" x14ac:dyDescent="0.25">
      <c r="A31" s="9"/>
      <c r="B31" s="120"/>
      <c r="C31" s="122" t="s">
        <v>156</v>
      </c>
      <c r="D31" s="123">
        <f>SUM(D10:D30)</f>
        <v>1848745.19</v>
      </c>
      <c r="E31" s="120"/>
      <c r="F31" s="120"/>
      <c r="G31" s="9"/>
      <c r="H31" s="138"/>
      <c r="I31" s="9"/>
      <c r="J31" s="9"/>
    </row>
    <row r="32" spans="1:10" s="65" customFormat="1" ht="15.75" x14ac:dyDescent="0.25">
      <c r="A32" s="9"/>
      <c r="B32" s="120"/>
      <c r="C32" s="122"/>
      <c r="D32" s="123"/>
      <c r="E32" s="120"/>
      <c r="F32" s="120"/>
      <c r="G32" s="9"/>
      <c r="H32" s="138"/>
      <c r="I32" s="9"/>
      <c r="J32" s="9"/>
    </row>
    <row r="33" spans="1:8" ht="108.75" customHeight="1" x14ac:dyDescent="0.25">
      <c r="A33" s="94" t="s">
        <v>71</v>
      </c>
      <c r="B33" s="63" t="s">
        <v>122</v>
      </c>
      <c r="C33" s="61" t="s">
        <v>124</v>
      </c>
      <c r="D33" s="100">
        <v>10000</v>
      </c>
      <c r="E33" s="91" t="s">
        <v>11</v>
      </c>
      <c r="F33" s="101">
        <v>43011</v>
      </c>
      <c r="G33" s="134">
        <v>43018</v>
      </c>
      <c r="H33" s="121" t="s">
        <v>60</v>
      </c>
    </row>
    <row r="34" spans="1:8" ht="105.75" customHeight="1" x14ac:dyDescent="0.25">
      <c r="A34" s="94" t="s">
        <v>123</v>
      </c>
      <c r="B34" s="63" t="s">
        <v>122</v>
      </c>
      <c r="C34" s="61" t="s">
        <v>125</v>
      </c>
      <c r="D34" s="100">
        <v>10000</v>
      </c>
      <c r="E34" s="91" t="s">
        <v>11</v>
      </c>
      <c r="F34" s="101">
        <v>43011</v>
      </c>
      <c r="G34" s="134">
        <v>43018</v>
      </c>
      <c r="H34" s="121" t="s">
        <v>60</v>
      </c>
    </row>
    <row r="35" spans="1:8" ht="63.75" x14ac:dyDescent="0.25">
      <c r="A35" s="94" t="s">
        <v>128</v>
      </c>
      <c r="B35" s="113" t="s">
        <v>127</v>
      </c>
      <c r="C35" s="61" t="s">
        <v>211</v>
      </c>
      <c r="D35" s="100">
        <v>150000</v>
      </c>
      <c r="E35" s="91" t="s">
        <v>11</v>
      </c>
      <c r="F35" s="101">
        <v>42997</v>
      </c>
      <c r="G35" s="134">
        <v>42814</v>
      </c>
      <c r="H35" s="121" t="s">
        <v>60</v>
      </c>
    </row>
    <row r="36" spans="1:8" ht="51" x14ac:dyDescent="0.25">
      <c r="A36" s="94" t="s">
        <v>120</v>
      </c>
      <c r="B36" s="61" t="s">
        <v>82</v>
      </c>
      <c r="C36" s="61" t="s">
        <v>212</v>
      </c>
      <c r="D36" s="100">
        <v>150000</v>
      </c>
      <c r="E36" s="91" t="s">
        <v>11</v>
      </c>
      <c r="F36" s="101">
        <v>43007</v>
      </c>
      <c r="G36" s="134">
        <v>43001</v>
      </c>
      <c r="H36" s="121" t="s">
        <v>60</v>
      </c>
    </row>
    <row r="37" spans="1:8" ht="76.5" customHeight="1" x14ac:dyDescent="0.25">
      <c r="A37" s="94" t="s">
        <v>135</v>
      </c>
      <c r="B37" s="61" t="s">
        <v>136</v>
      </c>
      <c r="C37" s="61" t="s">
        <v>213</v>
      </c>
      <c r="D37" s="100">
        <v>498646.86</v>
      </c>
      <c r="E37" s="91" t="s">
        <v>11</v>
      </c>
      <c r="F37" s="101">
        <v>43035</v>
      </c>
      <c r="G37" s="134">
        <v>43041</v>
      </c>
      <c r="H37" s="121" t="s">
        <v>60</v>
      </c>
    </row>
    <row r="38" spans="1:8" ht="89.25" x14ac:dyDescent="0.25">
      <c r="A38" s="94" t="s">
        <v>137</v>
      </c>
      <c r="B38" s="61" t="s">
        <v>70</v>
      </c>
      <c r="C38" s="61" t="s">
        <v>214</v>
      </c>
      <c r="D38" s="100">
        <v>41000</v>
      </c>
      <c r="E38" s="91" t="s">
        <v>11</v>
      </c>
      <c r="F38" s="101">
        <v>43017</v>
      </c>
      <c r="G38" s="134">
        <v>43041</v>
      </c>
      <c r="H38" s="121" t="s">
        <v>60</v>
      </c>
    </row>
    <row r="39" spans="1:8" x14ac:dyDescent="0.25">
      <c r="A39" s="117"/>
      <c r="B39" s="1"/>
      <c r="C39" s="1"/>
      <c r="D39" s="104"/>
      <c r="E39" s="84"/>
      <c r="F39" s="105"/>
      <c r="G39" s="105"/>
      <c r="H39" s="138"/>
    </row>
    <row r="40" spans="1:8" ht="15.75" x14ac:dyDescent="0.25">
      <c r="A40" s="117"/>
      <c r="B40" s="1"/>
      <c r="C40" s="99" t="s">
        <v>157</v>
      </c>
      <c r="D40" s="103">
        <f>SUM(D33:D38)</f>
        <v>859646.86</v>
      </c>
      <c r="E40" s="84"/>
      <c r="F40" s="105"/>
      <c r="G40" s="105"/>
      <c r="H40" s="98"/>
    </row>
    <row r="41" spans="1:8" ht="15.75" x14ac:dyDescent="0.25">
      <c r="A41" s="117"/>
      <c r="B41" s="1"/>
      <c r="C41" s="99"/>
      <c r="D41" s="103"/>
      <c r="E41" s="84"/>
      <c r="F41" s="105"/>
      <c r="G41" s="105"/>
      <c r="H41" s="98"/>
    </row>
    <row r="42" spans="1:8" ht="51" x14ac:dyDescent="0.25">
      <c r="A42" s="94" t="s">
        <v>140</v>
      </c>
      <c r="B42" s="61" t="s">
        <v>98</v>
      </c>
      <c r="C42" s="61" t="s">
        <v>215</v>
      </c>
      <c r="D42" s="100">
        <v>125123.98</v>
      </c>
      <c r="E42" s="91" t="s">
        <v>11</v>
      </c>
      <c r="F42" s="101">
        <v>43044</v>
      </c>
      <c r="G42" s="134">
        <v>43059</v>
      </c>
      <c r="H42" s="97" t="s">
        <v>63</v>
      </c>
    </row>
    <row r="43" spans="1:8" ht="63.75" x14ac:dyDescent="0.25">
      <c r="A43" s="94" t="s">
        <v>62</v>
      </c>
      <c r="B43" s="61" t="s">
        <v>105</v>
      </c>
      <c r="C43" s="61" t="s">
        <v>216</v>
      </c>
      <c r="D43" s="100">
        <v>10071.299999999999</v>
      </c>
      <c r="E43" s="91" t="s">
        <v>11</v>
      </c>
      <c r="F43" s="101">
        <v>42958</v>
      </c>
      <c r="G43" s="134">
        <v>43059</v>
      </c>
      <c r="H43" s="97" t="s">
        <v>63</v>
      </c>
    </row>
    <row r="44" spans="1:8" ht="76.5" x14ac:dyDescent="0.25">
      <c r="A44" s="94" t="s">
        <v>142</v>
      </c>
      <c r="B44" s="61" t="s">
        <v>13</v>
      </c>
      <c r="C44" s="61" t="s">
        <v>217</v>
      </c>
      <c r="D44" s="100">
        <v>65000</v>
      </c>
      <c r="E44" s="91" t="s">
        <v>11</v>
      </c>
      <c r="F44" s="101">
        <v>43061</v>
      </c>
      <c r="G44" s="134">
        <v>43068</v>
      </c>
      <c r="H44" s="97" t="s">
        <v>63</v>
      </c>
    </row>
    <row r="45" spans="1:8" ht="38.25" x14ac:dyDescent="0.25">
      <c r="A45" s="94" t="s">
        <v>143</v>
      </c>
      <c r="B45" s="61" t="s">
        <v>144</v>
      </c>
      <c r="C45" s="61" t="s">
        <v>218</v>
      </c>
      <c r="D45" s="100">
        <v>64735.66</v>
      </c>
      <c r="E45" s="91" t="s">
        <v>11</v>
      </c>
      <c r="F45" s="101">
        <v>43059</v>
      </c>
      <c r="G45" s="134">
        <v>43070</v>
      </c>
      <c r="H45" s="97" t="s">
        <v>63</v>
      </c>
    </row>
    <row r="46" spans="1:8" ht="63.75" x14ac:dyDescent="0.25">
      <c r="A46" s="94" t="s">
        <v>28</v>
      </c>
      <c r="B46" s="61" t="s">
        <v>146</v>
      </c>
      <c r="C46" s="61" t="s">
        <v>147</v>
      </c>
      <c r="D46" s="100">
        <v>26786</v>
      </c>
      <c r="E46" s="91" t="s">
        <v>11</v>
      </c>
      <c r="F46" s="101">
        <v>43068</v>
      </c>
      <c r="G46" s="134">
        <v>43075</v>
      </c>
      <c r="H46" s="97" t="s">
        <v>63</v>
      </c>
    </row>
    <row r="47" spans="1:8" ht="153" x14ac:dyDescent="0.25">
      <c r="A47" s="94" t="s">
        <v>148</v>
      </c>
      <c r="B47" s="61" t="s">
        <v>105</v>
      </c>
      <c r="C47" s="61" t="s">
        <v>219</v>
      </c>
      <c r="D47" s="100">
        <v>17735.400000000001</v>
      </c>
      <c r="E47" s="91" t="s">
        <v>11</v>
      </c>
      <c r="F47" s="101">
        <v>43069</v>
      </c>
      <c r="G47" s="134">
        <v>43075</v>
      </c>
      <c r="H47" s="97" t="s">
        <v>63</v>
      </c>
    </row>
    <row r="48" spans="1:8" x14ac:dyDescent="0.25">
      <c r="A48" s="117"/>
      <c r="B48" s="1"/>
      <c r="C48" s="1"/>
      <c r="D48" s="104"/>
      <c r="E48" s="84"/>
      <c r="F48" s="105"/>
      <c r="G48" s="105"/>
      <c r="H48" s="98"/>
    </row>
    <row r="49" spans="1:251" ht="15.75" x14ac:dyDescent="0.25">
      <c r="A49" s="117"/>
      <c r="B49" s="1"/>
      <c r="C49" s="99" t="s">
        <v>364</v>
      </c>
      <c r="D49" s="99">
        <f>SUM(D42:D48)</f>
        <v>309452.34000000003</v>
      </c>
      <c r="E49" s="84"/>
      <c r="F49" s="105"/>
      <c r="G49" s="105"/>
      <c r="H49" s="98"/>
    </row>
    <row r="50" spans="1:251" s="82" customFormat="1" x14ac:dyDescent="0.25">
      <c r="A50" s="117"/>
      <c r="B50" s="1"/>
      <c r="C50" s="1"/>
      <c r="D50" s="104"/>
      <c r="E50" s="84"/>
      <c r="F50" s="105"/>
      <c r="G50" s="105"/>
      <c r="H50" s="98"/>
    </row>
    <row r="51" spans="1:251" ht="76.5" x14ac:dyDescent="0.25">
      <c r="A51" s="94" t="s">
        <v>158</v>
      </c>
      <c r="B51" s="61" t="s">
        <v>23</v>
      </c>
      <c r="C51" s="61" t="s">
        <v>220</v>
      </c>
      <c r="D51" s="100">
        <v>35000</v>
      </c>
      <c r="E51" s="91" t="s">
        <v>11</v>
      </c>
      <c r="F51" s="101">
        <v>43069</v>
      </c>
      <c r="G51" s="134">
        <v>43076</v>
      </c>
      <c r="H51" s="97" t="s">
        <v>59</v>
      </c>
    </row>
    <row r="52" spans="1:251" ht="102" x14ac:dyDescent="0.25">
      <c r="A52" s="94" t="s">
        <v>161</v>
      </c>
      <c r="B52" s="61" t="s">
        <v>162</v>
      </c>
      <c r="C52" s="61" t="s">
        <v>221</v>
      </c>
      <c r="D52" s="100">
        <v>50000</v>
      </c>
      <c r="E52" s="91" t="s">
        <v>11</v>
      </c>
      <c r="F52" s="101">
        <v>43070</v>
      </c>
      <c r="G52" s="134">
        <v>43081</v>
      </c>
      <c r="H52" s="97" t="s">
        <v>59</v>
      </c>
    </row>
    <row r="53" spans="1:251" ht="63.75" x14ac:dyDescent="0.25">
      <c r="A53" s="94" t="s">
        <v>163</v>
      </c>
      <c r="B53" s="61" t="s">
        <v>24</v>
      </c>
      <c r="C53" s="61" t="s">
        <v>222</v>
      </c>
      <c r="D53" s="100">
        <v>65000</v>
      </c>
      <c r="E53" s="91" t="s">
        <v>11</v>
      </c>
      <c r="F53" s="101">
        <v>43076</v>
      </c>
      <c r="G53" s="134">
        <v>43081</v>
      </c>
      <c r="H53" s="97" t="s">
        <v>59</v>
      </c>
    </row>
    <row r="54" spans="1:251" ht="38.25" x14ac:dyDescent="0.25">
      <c r="A54" s="94" t="s">
        <v>160</v>
      </c>
      <c r="B54" s="61" t="s">
        <v>164</v>
      </c>
      <c r="C54" s="61" t="s">
        <v>223</v>
      </c>
      <c r="D54" s="100">
        <v>5100</v>
      </c>
      <c r="E54" s="91" t="s">
        <v>11</v>
      </c>
      <c r="F54" s="101">
        <v>43005</v>
      </c>
      <c r="G54" s="134">
        <v>43081</v>
      </c>
      <c r="H54" s="97" t="s">
        <v>59</v>
      </c>
    </row>
    <row r="55" spans="1:251" ht="63.75" x14ac:dyDescent="0.25">
      <c r="A55" s="94" t="s">
        <v>165</v>
      </c>
      <c r="B55" s="61" t="s">
        <v>79</v>
      </c>
      <c r="C55" s="61" t="s">
        <v>224</v>
      </c>
      <c r="D55" s="100">
        <v>4101.68</v>
      </c>
      <c r="E55" s="91" t="s">
        <v>11</v>
      </c>
      <c r="F55" s="101">
        <v>43076</v>
      </c>
      <c r="G55" s="134">
        <v>43081</v>
      </c>
      <c r="H55" s="97" t="s">
        <v>59</v>
      </c>
    </row>
    <row r="56" spans="1:251" ht="63.75" x14ac:dyDescent="0.25">
      <c r="A56" s="94" t="s">
        <v>166</v>
      </c>
      <c r="B56" s="61" t="s">
        <v>79</v>
      </c>
      <c r="C56" s="61" t="s">
        <v>225</v>
      </c>
      <c r="D56" s="100">
        <v>14056.16</v>
      </c>
      <c r="E56" s="91" t="s">
        <v>11</v>
      </c>
      <c r="F56" s="101">
        <v>43074</v>
      </c>
      <c r="G56" s="134">
        <v>43081</v>
      </c>
      <c r="H56" s="97" t="s">
        <v>59</v>
      </c>
    </row>
    <row r="57" spans="1:251" ht="63.75" x14ac:dyDescent="0.25">
      <c r="A57" s="61" t="s">
        <v>167</v>
      </c>
      <c r="B57" s="61" t="s">
        <v>55</v>
      </c>
      <c r="C57" s="61" t="s">
        <v>226</v>
      </c>
      <c r="D57" s="67">
        <v>1083.33</v>
      </c>
      <c r="E57" s="61" t="s">
        <v>11</v>
      </c>
      <c r="F57" s="129">
        <v>43076</v>
      </c>
      <c r="G57" s="137">
        <v>43087</v>
      </c>
      <c r="H57" s="97" t="s">
        <v>59</v>
      </c>
    </row>
    <row r="58" spans="1:251" ht="79.5" customHeight="1" x14ac:dyDescent="0.25">
      <c r="A58" s="61" t="s">
        <v>18</v>
      </c>
      <c r="B58" s="61" t="s">
        <v>168</v>
      </c>
      <c r="C58" s="61" t="s">
        <v>227</v>
      </c>
      <c r="D58" s="67">
        <v>35400</v>
      </c>
      <c r="E58" s="61" t="s">
        <v>11</v>
      </c>
      <c r="F58" s="129">
        <v>43070</v>
      </c>
      <c r="G58" s="137">
        <v>43087</v>
      </c>
      <c r="H58" s="97" t="s">
        <v>59</v>
      </c>
    </row>
    <row r="59" spans="1:251" s="65" customFormat="1" ht="102" x14ac:dyDescent="0.25">
      <c r="A59" s="63" t="s">
        <v>99</v>
      </c>
      <c r="B59" s="63" t="s">
        <v>145</v>
      </c>
      <c r="C59" s="63" t="s">
        <v>228</v>
      </c>
      <c r="D59" s="71">
        <v>2900000</v>
      </c>
      <c r="E59" s="68" t="s">
        <v>11</v>
      </c>
      <c r="F59" s="72">
        <v>43084</v>
      </c>
      <c r="G59" s="136">
        <v>43087</v>
      </c>
      <c r="H59" s="97" t="s">
        <v>59</v>
      </c>
      <c r="I59" s="69"/>
      <c r="J59" s="76"/>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row>
    <row r="60" spans="1:251" ht="102" x14ac:dyDescent="0.25">
      <c r="A60" s="94" t="s">
        <v>15</v>
      </c>
      <c r="B60" s="61" t="s">
        <v>170</v>
      </c>
      <c r="C60" s="61" t="s">
        <v>229</v>
      </c>
      <c r="D60" s="100">
        <v>66552</v>
      </c>
      <c r="E60" s="91" t="s">
        <v>11</v>
      </c>
      <c r="F60" s="101">
        <v>43087</v>
      </c>
      <c r="G60" s="134">
        <v>43088</v>
      </c>
      <c r="H60" s="97" t="s">
        <v>59</v>
      </c>
    </row>
    <row r="61" spans="1:251" ht="76.5" x14ac:dyDescent="0.25">
      <c r="A61" s="94" t="s">
        <v>171</v>
      </c>
      <c r="B61" s="61" t="s">
        <v>73</v>
      </c>
      <c r="C61" s="61" t="s">
        <v>249</v>
      </c>
      <c r="D61" s="100">
        <v>12445</v>
      </c>
      <c r="E61" s="91" t="s">
        <v>11</v>
      </c>
      <c r="F61" s="101">
        <v>43087</v>
      </c>
      <c r="G61" s="134">
        <v>43088</v>
      </c>
      <c r="H61" s="97" t="s">
        <v>59</v>
      </c>
    </row>
    <row r="62" spans="1:251" ht="76.5" x14ac:dyDescent="0.25">
      <c r="A62" s="94" t="s">
        <v>172</v>
      </c>
      <c r="B62" s="61" t="s">
        <v>141</v>
      </c>
      <c r="C62" s="61" t="s">
        <v>230</v>
      </c>
      <c r="D62" s="100">
        <v>150000</v>
      </c>
      <c r="E62" s="91" t="s">
        <v>11</v>
      </c>
      <c r="F62" s="101">
        <v>43069</v>
      </c>
      <c r="G62" s="134">
        <v>43088</v>
      </c>
      <c r="H62" s="97" t="s">
        <v>59</v>
      </c>
    </row>
    <row r="63" spans="1:251" ht="102" x14ac:dyDescent="0.25">
      <c r="A63" s="94" t="s">
        <v>173</v>
      </c>
      <c r="B63" s="61" t="s">
        <v>17</v>
      </c>
      <c r="C63" s="61" t="s">
        <v>250</v>
      </c>
      <c r="D63" s="100">
        <v>11379</v>
      </c>
      <c r="E63" s="91" t="s">
        <v>11</v>
      </c>
      <c r="F63" s="101">
        <v>43087</v>
      </c>
      <c r="G63" s="134">
        <v>43088</v>
      </c>
      <c r="H63" s="97" t="s">
        <v>59</v>
      </c>
    </row>
    <row r="64" spans="1:251" ht="63.75" x14ac:dyDescent="0.25">
      <c r="A64" s="94" t="s">
        <v>175</v>
      </c>
      <c r="B64" s="61" t="s">
        <v>176</v>
      </c>
      <c r="C64" s="61" t="s">
        <v>177</v>
      </c>
      <c r="D64" s="100">
        <v>10000</v>
      </c>
      <c r="E64" s="91" t="s">
        <v>11</v>
      </c>
      <c r="F64" s="101">
        <v>43081</v>
      </c>
      <c r="G64" s="134">
        <v>43089</v>
      </c>
      <c r="H64" s="97" t="s">
        <v>59</v>
      </c>
    </row>
    <row r="65" spans="1:8" ht="63.75" x14ac:dyDescent="0.25">
      <c r="A65" s="94" t="s">
        <v>178</v>
      </c>
      <c r="B65" s="61" t="s">
        <v>176</v>
      </c>
      <c r="C65" s="61" t="s">
        <v>179</v>
      </c>
      <c r="D65" s="100">
        <v>10000</v>
      </c>
      <c r="E65" s="91" t="s">
        <v>11</v>
      </c>
      <c r="F65" s="101">
        <v>43059</v>
      </c>
      <c r="G65" s="134">
        <v>43089</v>
      </c>
      <c r="H65" s="97" t="s">
        <v>59</v>
      </c>
    </row>
    <row r="66" spans="1:8" ht="89.25" x14ac:dyDescent="0.25">
      <c r="A66" s="94" t="s">
        <v>180</v>
      </c>
      <c r="B66" s="61" t="s">
        <v>181</v>
      </c>
      <c r="C66" s="61" t="s">
        <v>182</v>
      </c>
      <c r="D66" s="100">
        <v>44936.5</v>
      </c>
      <c r="E66" s="91" t="s">
        <v>11</v>
      </c>
      <c r="F66" s="101">
        <v>43083</v>
      </c>
      <c r="G66" s="134">
        <v>43089</v>
      </c>
      <c r="H66" s="97" t="s">
        <v>59</v>
      </c>
    </row>
    <row r="67" spans="1:8" ht="89.25" x14ac:dyDescent="0.25">
      <c r="A67" s="94" t="s">
        <v>188</v>
      </c>
      <c r="B67" s="61" t="s">
        <v>181</v>
      </c>
      <c r="C67" s="61" t="s">
        <v>183</v>
      </c>
      <c r="D67" s="100">
        <v>44841.5</v>
      </c>
      <c r="E67" s="91" t="s">
        <v>11</v>
      </c>
      <c r="F67" s="101">
        <v>43077</v>
      </c>
      <c r="G67" s="134">
        <v>43089</v>
      </c>
      <c r="H67" s="97" t="s">
        <v>59</v>
      </c>
    </row>
    <row r="68" spans="1:8" ht="63.75" x14ac:dyDescent="0.25">
      <c r="A68" s="94" t="s">
        <v>184</v>
      </c>
      <c r="B68" s="61" t="s">
        <v>22</v>
      </c>
      <c r="C68" s="61" t="s">
        <v>185</v>
      </c>
      <c r="D68" s="100">
        <v>3540</v>
      </c>
      <c r="E68" s="91" t="s">
        <v>11</v>
      </c>
      <c r="F68" s="101">
        <v>43088</v>
      </c>
      <c r="G68" s="134">
        <v>43089</v>
      </c>
      <c r="H68" s="97" t="s">
        <v>59</v>
      </c>
    </row>
    <row r="69" spans="1:8" ht="63.75" x14ac:dyDescent="0.25">
      <c r="A69" s="94" t="s">
        <v>186</v>
      </c>
      <c r="B69" s="61" t="s">
        <v>22</v>
      </c>
      <c r="C69" s="61" t="s">
        <v>187</v>
      </c>
      <c r="D69" s="100">
        <v>3540</v>
      </c>
      <c r="E69" s="91" t="s">
        <v>11</v>
      </c>
      <c r="F69" s="101">
        <v>43088</v>
      </c>
      <c r="G69" s="134">
        <v>43089</v>
      </c>
      <c r="H69" s="97" t="s">
        <v>59</v>
      </c>
    </row>
    <row r="70" spans="1:8" ht="89.25" x14ac:dyDescent="0.25">
      <c r="A70" s="94" t="s">
        <v>189</v>
      </c>
      <c r="B70" s="61" t="s">
        <v>79</v>
      </c>
      <c r="C70" s="4" t="s">
        <v>190</v>
      </c>
      <c r="D70" s="100">
        <v>103806.96</v>
      </c>
      <c r="E70" s="91" t="s">
        <v>11</v>
      </c>
      <c r="F70" s="101">
        <v>43081</v>
      </c>
      <c r="G70" s="134">
        <v>43091</v>
      </c>
      <c r="H70" s="97" t="s">
        <v>59</v>
      </c>
    </row>
    <row r="71" spans="1:8" ht="102" x14ac:dyDescent="0.25">
      <c r="A71" s="94" t="s">
        <v>191</v>
      </c>
      <c r="B71" s="61" t="s">
        <v>79</v>
      </c>
      <c r="C71" s="61" t="s">
        <v>192</v>
      </c>
      <c r="D71" s="100">
        <v>175049.46</v>
      </c>
      <c r="E71" s="91" t="s">
        <v>11</v>
      </c>
      <c r="F71" s="101">
        <v>43082</v>
      </c>
      <c r="G71" s="134">
        <v>43091</v>
      </c>
      <c r="H71" s="97" t="s">
        <v>59</v>
      </c>
    </row>
    <row r="72" spans="1:8" ht="76.5" x14ac:dyDescent="0.25">
      <c r="A72" s="94" t="s">
        <v>193</v>
      </c>
      <c r="B72" s="61" t="s">
        <v>194</v>
      </c>
      <c r="C72" s="61" t="s">
        <v>195</v>
      </c>
      <c r="D72" s="100">
        <v>46062.5</v>
      </c>
      <c r="E72" s="91" t="s">
        <v>11</v>
      </c>
      <c r="F72" s="101">
        <v>43089</v>
      </c>
      <c r="G72" s="134">
        <v>43091</v>
      </c>
      <c r="H72" s="97" t="s">
        <v>59</v>
      </c>
    </row>
    <row r="73" spans="1:8" ht="102" x14ac:dyDescent="0.25">
      <c r="A73" s="94" t="s">
        <v>196</v>
      </c>
      <c r="B73" s="61" t="s">
        <v>194</v>
      </c>
      <c r="C73" s="61" t="s">
        <v>199</v>
      </c>
      <c r="D73" s="100">
        <v>45000</v>
      </c>
      <c r="E73" s="91" t="s">
        <v>11</v>
      </c>
      <c r="F73" s="101">
        <v>43087</v>
      </c>
      <c r="G73" s="134">
        <v>43091</v>
      </c>
      <c r="H73" s="97" t="s">
        <v>59</v>
      </c>
    </row>
    <row r="74" spans="1:8" ht="76.5" x14ac:dyDescent="0.25">
      <c r="A74" s="94" t="s">
        <v>197</v>
      </c>
      <c r="B74" s="61" t="s">
        <v>117</v>
      </c>
      <c r="C74" s="61" t="s">
        <v>198</v>
      </c>
      <c r="D74" s="100">
        <v>50000</v>
      </c>
      <c r="E74" s="91" t="s">
        <v>11</v>
      </c>
      <c r="F74" s="101">
        <v>43089</v>
      </c>
      <c r="G74" s="134">
        <v>43091</v>
      </c>
      <c r="H74" s="97" t="s">
        <v>59</v>
      </c>
    </row>
    <row r="75" spans="1:8" ht="140.25" x14ac:dyDescent="0.25">
      <c r="A75" s="94" t="s">
        <v>96</v>
      </c>
      <c r="B75" s="61" t="s">
        <v>200</v>
      </c>
      <c r="C75" s="61" t="s">
        <v>201</v>
      </c>
      <c r="D75" s="100">
        <v>8500</v>
      </c>
      <c r="E75" s="91" t="s">
        <v>11</v>
      </c>
      <c r="F75" s="101">
        <v>43091</v>
      </c>
      <c r="G75" s="134">
        <v>43091</v>
      </c>
      <c r="H75" s="97" t="s">
        <v>59</v>
      </c>
    </row>
    <row r="76" spans="1:8" ht="63.75" x14ac:dyDescent="0.25">
      <c r="A76" s="94" t="s">
        <v>202</v>
      </c>
      <c r="B76" s="61" t="s">
        <v>203</v>
      </c>
      <c r="C76" s="61" t="s">
        <v>204</v>
      </c>
      <c r="D76" s="100">
        <v>80889</v>
      </c>
      <c r="E76" s="91" t="s">
        <v>11</v>
      </c>
      <c r="F76" s="101">
        <v>43090</v>
      </c>
      <c r="G76" s="134">
        <v>43091</v>
      </c>
      <c r="H76" s="97" t="s">
        <v>59</v>
      </c>
    </row>
    <row r="77" spans="1:8" ht="51" x14ac:dyDescent="0.25">
      <c r="A77" s="94" t="s">
        <v>72</v>
      </c>
      <c r="B77" s="61" t="s">
        <v>205</v>
      </c>
      <c r="C77" s="61" t="s">
        <v>206</v>
      </c>
      <c r="D77" s="100">
        <v>101480</v>
      </c>
      <c r="E77" s="91" t="s">
        <v>11</v>
      </c>
      <c r="F77" s="101">
        <v>43088</v>
      </c>
      <c r="G77" s="134">
        <v>43095</v>
      </c>
      <c r="H77" s="97" t="s">
        <v>59</v>
      </c>
    </row>
    <row r="78" spans="1:8" ht="89.25" x14ac:dyDescent="0.25">
      <c r="A78" s="94" t="s">
        <v>207</v>
      </c>
      <c r="B78" s="61" t="s">
        <v>139</v>
      </c>
      <c r="C78" s="61" t="s">
        <v>208</v>
      </c>
      <c r="D78" s="100">
        <v>35813</v>
      </c>
      <c r="E78" s="91" t="s">
        <v>11</v>
      </c>
      <c r="F78" s="101">
        <v>43095</v>
      </c>
      <c r="G78" s="134">
        <v>43096</v>
      </c>
      <c r="H78" s="97" t="s">
        <v>59</v>
      </c>
    </row>
    <row r="79" spans="1:8" ht="76.5" x14ac:dyDescent="0.25">
      <c r="A79" s="94" t="s">
        <v>231</v>
      </c>
      <c r="B79" s="61" t="s">
        <v>232</v>
      </c>
      <c r="C79" s="61" t="s">
        <v>233</v>
      </c>
      <c r="D79" s="100">
        <v>97468</v>
      </c>
      <c r="E79" s="91" t="s">
        <v>11</v>
      </c>
      <c r="F79" s="101">
        <v>43095</v>
      </c>
      <c r="G79" s="134">
        <v>43096</v>
      </c>
      <c r="H79" s="97" t="s">
        <v>59</v>
      </c>
    </row>
    <row r="80" spans="1:8" ht="102" x14ac:dyDescent="0.25">
      <c r="A80" s="94" t="s">
        <v>234</v>
      </c>
      <c r="B80" s="61" t="s">
        <v>232</v>
      </c>
      <c r="C80" s="61" t="s">
        <v>235</v>
      </c>
      <c r="D80" s="100">
        <v>24190</v>
      </c>
      <c r="E80" s="91" t="s">
        <v>11</v>
      </c>
      <c r="F80" s="101">
        <v>43095</v>
      </c>
      <c r="G80" s="134">
        <v>43096</v>
      </c>
      <c r="H80" s="97" t="s">
        <v>59</v>
      </c>
    </row>
    <row r="81" spans="1:8" ht="51" x14ac:dyDescent="0.25">
      <c r="A81" s="94" t="s">
        <v>236</v>
      </c>
      <c r="B81" s="61" t="s">
        <v>237</v>
      </c>
      <c r="C81" s="61" t="s">
        <v>238</v>
      </c>
      <c r="D81" s="100">
        <v>231639.95</v>
      </c>
      <c r="E81" s="91" t="s">
        <v>11</v>
      </c>
      <c r="F81" s="101">
        <v>43095</v>
      </c>
      <c r="G81" s="134">
        <v>43096</v>
      </c>
      <c r="H81" s="97" t="s">
        <v>59</v>
      </c>
    </row>
    <row r="82" spans="1:8" ht="114.75" x14ac:dyDescent="0.25">
      <c r="A82" s="94" t="s">
        <v>239</v>
      </c>
      <c r="B82" s="61" t="s">
        <v>240</v>
      </c>
      <c r="C82" s="61" t="s">
        <v>242</v>
      </c>
      <c r="D82" s="100">
        <v>80000</v>
      </c>
      <c r="E82" s="91" t="s">
        <v>11</v>
      </c>
      <c r="F82" s="101">
        <v>43090</v>
      </c>
      <c r="G82" s="134">
        <v>43096</v>
      </c>
      <c r="H82" s="97" t="s">
        <v>59</v>
      </c>
    </row>
    <row r="83" spans="1:8" ht="102" x14ac:dyDescent="0.25">
      <c r="A83" s="94" t="s">
        <v>241</v>
      </c>
      <c r="B83" s="61" t="s">
        <v>240</v>
      </c>
      <c r="C83" s="61" t="s">
        <v>243</v>
      </c>
      <c r="D83" s="100">
        <v>200000</v>
      </c>
      <c r="E83" s="91" t="s">
        <v>11</v>
      </c>
      <c r="F83" s="101">
        <v>43090</v>
      </c>
      <c r="G83" s="134">
        <v>43096</v>
      </c>
      <c r="H83" s="97" t="s">
        <v>59</v>
      </c>
    </row>
    <row r="84" spans="1:8" ht="76.5" x14ac:dyDescent="0.25">
      <c r="A84" s="94" t="s">
        <v>244</v>
      </c>
      <c r="B84" s="61" t="s">
        <v>245</v>
      </c>
      <c r="C84" s="61" t="s">
        <v>246</v>
      </c>
      <c r="D84" s="100">
        <v>467634</v>
      </c>
      <c r="E84" s="91" t="s">
        <v>11</v>
      </c>
      <c r="F84" s="101">
        <v>43095</v>
      </c>
      <c r="G84" s="134">
        <v>43096</v>
      </c>
      <c r="H84" s="97" t="s">
        <v>59</v>
      </c>
    </row>
    <row r="85" spans="1:8" ht="63.75" x14ac:dyDescent="0.25">
      <c r="A85" s="94" t="s">
        <v>78</v>
      </c>
      <c r="B85" s="61" t="s">
        <v>100</v>
      </c>
      <c r="C85" s="61" t="s">
        <v>247</v>
      </c>
      <c r="D85" s="100">
        <v>152810</v>
      </c>
      <c r="E85" s="91" t="s">
        <v>11</v>
      </c>
      <c r="F85" s="101">
        <v>43095</v>
      </c>
      <c r="G85" s="134">
        <v>43096</v>
      </c>
      <c r="H85" s="97" t="s">
        <v>59</v>
      </c>
    </row>
    <row r="86" spans="1:8" ht="76.5" x14ac:dyDescent="0.25">
      <c r="A86" s="94" t="s">
        <v>248</v>
      </c>
      <c r="B86" s="61" t="s">
        <v>100</v>
      </c>
      <c r="C86" s="61" t="s">
        <v>251</v>
      </c>
      <c r="D86" s="100">
        <v>270000.01</v>
      </c>
      <c r="E86" s="91" t="s">
        <v>11</v>
      </c>
      <c r="F86" s="101">
        <v>43095</v>
      </c>
      <c r="G86" s="134">
        <v>43096</v>
      </c>
      <c r="H86" s="97" t="s">
        <v>59</v>
      </c>
    </row>
    <row r="87" spans="1:8" ht="63.75" x14ac:dyDescent="0.25">
      <c r="A87" s="94" t="s">
        <v>252</v>
      </c>
      <c r="B87" s="61" t="s">
        <v>253</v>
      </c>
      <c r="C87" s="61" t="s">
        <v>254</v>
      </c>
      <c r="D87" s="100">
        <v>238950</v>
      </c>
      <c r="E87" s="91" t="s">
        <v>11</v>
      </c>
      <c r="F87" s="101">
        <v>43095</v>
      </c>
      <c r="G87" s="134">
        <v>43096</v>
      </c>
      <c r="H87" s="97" t="s">
        <v>59</v>
      </c>
    </row>
    <row r="88" spans="1:8" ht="75.75" customHeight="1" x14ac:dyDescent="0.25">
      <c r="A88" s="94" t="s">
        <v>255</v>
      </c>
      <c r="B88" s="61" t="s">
        <v>79</v>
      </c>
      <c r="C88" s="61" t="s">
        <v>256</v>
      </c>
      <c r="D88" s="100">
        <v>17400.28</v>
      </c>
      <c r="E88" s="91" t="s">
        <v>11</v>
      </c>
      <c r="F88" s="101">
        <v>43096</v>
      </c>
      <c r="G88" s="134">
        <v>43096</v>
      </c>
      <c r="H88" s="97" t="s">
        <v>59</v>
      </c>
    </row>
    <row r="89" spans="1:8" ht="116.25" hidden="1" customHeight="1" x14ac:dyDescent="0.25">
      <c r="B89" s="75"/>
      <c r="D89" s="75"/>
      <c r="E89" s="75"/>
      <c r="F89" s="75"/>
      <c r="H89" s="97" t="s">
        <v>59</v>
      </c>
    </row>
    <row r="90" spans="1:8" ht="63.75" x14ac:dyDescent="0.25">
      <c r="A90" s="94" t="s">
        <v>74</v>
      </c>
      <c r="B90" s="61" t="s">
        <v>257</v>
      </c>
      <c r="C90" s="61" t="s">
        <v>258</v>
      </c>
      <c r="D90" s="100">
        <v>200000</v>
      </c>
      <c r="E90" s="91" t="s">
        <v>11</v>
      </c>
      <c r="F90" s="101">
        <v>43084</v>
      </c>
      <c r="G90" s="134">
        <v>43097</v>
      </c>
      <c r="H90" s="97" t="s">
        <v>59</v>
      </c>
    </row>
    <row r="91" spans="1:8" ht="127.5" x14ac:dyDescent="0.25">
      <c r="A91" s="94" t="s">
        <v>259</v>
      </c>
      <c r="B91" s="61" t="s">
        <v>260</v>
      </c>
      <c r="C91" s="61" t="s">
        <v>261</v>
      </c>
      <c r="D91" s="100">
        <v>103000</v>
      </c>
      <c r="E91" s="91" t="s">
        <v>11</v>
      </c>
      <c r="F91" s="101">
        <v>43096</v>
      </c>
      <c r="G91" s="134">
        <v>43097</v>
      </c>
      <c r="H91" s="97" t="s">
        <v>59</v>
      </c>
    </row>
    <row r="92" spans="1:8" ht="114.75" x14ac:dyDescent="0.25">
      <c r="A92" s="94" t="s">
        <v>262</v>
      </c>
      <c r="B92" s="61" t="s">
        <v>260</v>
      </c>
      <c r="C92" s="61" t="s">
        <v>263</v>
      </c>
      <c r="D92" s="100">
        <v>45000</v>
      </c>
      <c r="E92" s="91" t="s">
        <v>11</v>
      </c>
      <c r="F92" s="101">
        <v>43096</v>
      </c>
      <c r="G92" s="134">
        <v>43097</v>
      </c>
      <c r="H92" s="97" t="s">
        <v>59</v>
      </c>
    </row>
    <row r="93" spans="1:8" ht="140.25" x14ac:dyDescent="0.25">
      <c r="A93" s="94" t="s">
        <v>264</v>
      </c>
      <c r="B93" s="61" t="s">
        <v>260</v>
      </c>
      <c r="C93" s="61" t="s">
        <v>265</v>
      </c>
      <c r="D93" s="100">
        <v>72850</v>
      </c>
      <c r="E93" s="91" t="s">
        <v>11</v>
      </c>
      <c r="F93" s="101">
        <v>43096</v>
      </c>
      <c r="G93" s="134">
        <v>43097</v>
      </c>
      <c r="H93" s="97" t="s">
        <v>59</v>
      </c>
    </row>
    <row r="94" spans="1:8" ht="76.5" x14ac:dyDescent="0.25">
      <c r="A94" s="94" t="s">
        <v>266</v>
      </c>
      <c r="B94" s="61" t="s">
        <v>267</v>
      </c>
      <c r="C94" s="61" t="s">
        <v>268</v>
      </c>
      <c r="D94" s="100">
        <v>10000</v>
      </c>
      <c r="E94" s="91" t="s">
        <v>11</v>
      </c>
      <c r="F94" s="101">
        <v>43096</v>
      </c>
      <c r="G94" s="134">
        <v>43097</v>
      </c>
      <c r="H94" s="97" t="s">
        <v>59</v>
      </c>
    </row>
    <row r="95" spans="1:8" ht="63.75" x14ac:dyDescent="0.25">
      <c r="A95" s="94" t="s">
        <v>269</v>
      </c>
      <c r="B95" s="61" t="s">
        <v>270</v>
      </c>
      <c r="C95" s="61" t="s">
        <v>271</v>
      </c>
      <c r="D95" s="100">
        <v>50000</v>
      </c>
      <c r="E95" s="91" t="s">
        <v>11</v>
      </c>
      <c r="F95" s="101">
        <v>43097</v>
      </c>
      <c r="G95" s="134">
        <v>43097</v>
      </c>
      <c r="H95" s="97" t="s">
        <v>59</v>
      </c>
    </row>
    <row r="96" spans="1:8" ht="102" x14ac:dyDescent="0.25">
      <c r="A96" s="94" t="s">
        <v>272</v>
      </c>
      <c r="B96" s="61" t="s">
        <v>139</v>
      </c>
      <c r="C96" s="61" t="s">
        <v>273</v>
      </c>
      <c r="D96" s="100">
        <v>15351.8</v>
      </c>
      <c r="E96" s="91" t="s">
        <v>11</v>
      </c>
      <c r="F96" s="101">
        <v>43097</v>
      </c>
      <c r="G96" s="134">
        <v>43097</v>
      </c>
      <c r="H96" s="97" t="s">
        <v>59</v>
      </c>
    </row>
    <row r="97" spans="1:8" ht="89.25" x14ac:dyDescent="0.25">
      <c r="A97" s="94" t="s">
        <v>274</v>
      </c>
      <c r="B97" s="61" t="s">
        <v>275</v>
      </c>
      <c r="C97" s="61" t="s">
        <v>285</v>
      </c>
      <c r="D97" s="100">
        <v>668205</v>
      </c>
      <c r="E97" s="91" t="s">
        <v>11</v>
      </c>
      <c r="F97" s="101">
        <v>43097</v>
      </c>
      <c r="G97" s="134">
        <v>43097</v>
      </c>
      <c r="H97" s="97" t="s">
        <v>59</v>
      </c>
    </row>
    <row r="98" spans="1:8" ht="114.75" x14ac:dyDescent="0.25">
      <c r="A98" s="94" t="s">
        <v>276</v>
      </c>
      <c r="B98" s="61" t="s">
        <v>100</v>
      </c>
      <c r="C98" s="61" t="s">
        <v>286</v>
      </c>
      <c r="D98" s="100">
        <v>773836.15</v>
      </c>
      <c r="E98" s="91" t="s">
        <v>11</v>
      </c>
      <c r="F98" s="101">
        <v>43097</v>
      </c>
      <c r="G98" s="134">
        <v>43097</v>
      </c>
      <c r="H98" s="97" t="s">
        <v>59</v>
      </c>
    </row>
    <row r="99" spans="1:8" ht="51" x14ac:dyDescent="0.25">
      <c r="A99" s="94" t="s">
        <v>277</v>
      </c>
      <c r="B99" s="61" t="s">
        <v>68</v>
      </c>
      <c r="C99" s="61" t="s">
        <v>287</v>
      </c>
      <c r="D99" s="100">
        <v>1683</v>
      </c>
      <c r="E99" s="91" t="s">
        <v>11</v>
      </c>
      <c r="F99" s="101">
        <v>43087</v>
      </c>
      <c r="G99" s="134">
        <v>43097</v>
      </c>
      <c r="H99" s="97" t="s">
        <v>59</v>
      </c>
    </row>
    <row r="100" spans="1:8" ht="51" x14ac:dyDescent="0.25">
      <c r="A100" s="94" t="s">
        <v>278</v>
      </c>
      <c r="B100" s="61" t="s">
        <v>68</v>
      </c>
      <c r="C100" s="61" t="s">
        <v>279</v>
      </c>
      <c r="D100" s="100">
        <v>1581</v>
      </c>
      <c r="E100" s="91" t="s">
        <v>11</v>
      </c>
      <c r="F100" s="101">
        <v>43083</v>
      </c>
      <c r="G100" s="134">
        <v>43097</v>
      </c>
      <c r="H100" s="97" t="s">
        <v>59</v>
      </c>
    </row>
    <row r="101" spans="1:8" ht="51" x14ac:dyDescent="0.25">
      <c r="A101" s="94" t="s">
        <v>280</v>
      </c>
      <c r="B101" s="61" t="s">
        <v>68</v>
      </c>
      <c r="C101" s="61" t="s">
        <v>281</v>
      </c>
      <c r="D101" s="100">
        <v>1530</v>
      </c>
      <c r="E101" s="91" t="s">
        <v>11</v>
      </c>
      <c r="F101" s="101">
        <v>43088</v>
      </c>
      <c r="G101" s="134">
        <v>43097</v>
      </c>
      <c r="H101" s="97" t="s">
        <v>59</v>
      </c>
    </row>
    <row r="102" spans="1:8" ht="51" x14ac:dyDescent="0.25">
      <c r="A102" s="94" t="s">
        <v>282</v>
      </c>
      <c r="B102" s="61" t="s">
        <v>68</v>
      </c>
      <c r="C102" s="61" t="s">
        <v>283</v>
      </c>
      <c r="D102" s="100">
        <v>1326</v>
      </c>
      <c r="E102" s="91" t="s">
        <v>11</v>
      </c>
      <c r="F102" s="101">
        <v>43088</v>
      </c>
      <c r="G102" s="134">
        <v>43097</v>
      </c>
      <c r="H102" s="97" t="s">
        <v>59</v>
      </c>
    </row>
    <row r="103" spans="1:8" ht="51" x14ac:dyDescent="0.25">
      <c r="A103" s="94" t="s">
        <v>27</v>
      </c>
      <c r="B103" s="61" t="s">
        <v>284</v>
      </c>
      <c r="C103" s="61" t="s">
        <v>288</v>
      </c>
      <c r="D103" s="100">
        <v>105846</v>
      </c>
      <c r="E103" s="91" t="s">
        <v>11</v>
      </c>
      <c r="F103" s="101">
        <v>43096</v>
      </c>
      <c r="G103" s="134">
        <v>43097</v>
      </c>
      <c r="H103" s="97" t="s">
        <v>59</v>
      </c>
    </row>
    <row r="104" spans="1:8" ht="102" x14ac:dyDescent="0.25">
      <c r="A104" s="94" t="s">
        <v>289</v>
      </c>
      <c r="B104" s="61" t="s">
        <v>290</v>
      </c>
      <c r="C104" s="61" t="s">
        <v>291</v>
      </c>
      <c r="D104" s="100">
        <v>67275</v>
      </c>
      <c r="E104" s="91" t="s">
        <v>11</v>
      </c>
      <c r="F104" s="101">
        <v>43097</v>
      </c>
      <c r="G104" s="134">
        <v>43097</v>
      </c>
      <c r="H104" s="97" t="s">
        <v>59</v>
      </c>
    </row>
    <row r="105" spans="1:8" ht="165.75" x14ac:dyDescent="0.25">
      <c r="A105" s="94" t="s">
        <v>292</v>
      </c>
      <c r="B105" s="61" t="s">
        <v>77</v>
      </c>
      <c r="C105" s="61" t="s">
        <v>293</v>
      </c>
      <c r="D105" s="100">
        <v>720000</v>
      </c>
      <c r="E105" s="91" t="s">
        <v>11</v>
      </c>
      <c r="F105" s="101">
        <v>43096</v>
      </c>
      <c r="G105" s="134">
        <v>43097</v>
      </c>
      <c r="H105" s="97" t="s">
        <v>59</v>
      </c>
    </row>
    <row r="106" spans="1:8" ht="89.25" x14ac:dyDescent="0.25">
      <c r="A106" s="94" t="s">
        <v>294</v>
      </c>
      <c r="B106" s="61" t="s">
        <v>295</v>
      </c>
      <c r="C106" s="61" t="s">
        <v>297</v>
      </c>
      <c r="D106" s="100">
        <v>103750</v>
      </c>
      <c r="E106" s="91" t="s">
        <v>11</v>
      </c>
      <c r="F106" s="101">
        <v>43088</v>
      </c>
      <c r="G106" s="134">
        <v>43097</v>
      </c>
      <c r="H106" s="97" t="s">
        <v>59</v>
      </c>
    </row>
    <row r="107" spans="1:8" ht="51" x14ac:dyDescent="0.25">
      <c r="A107" s="94" t="s">
        <v>296</v>
      </c>
      <c r="B107" s="61" t="s">
        <v>82</v>
      </c>
      <c r="C107" s="61" t="s">
        <v>324</v>
      </c>
      <c r="D107" s="100">
        <v>150000</v>
      </c>
      <c r="E107" s="91" t="s">
        <v>11</v>
      </c>
      <c r="F107" s="101">
        <v>43089</v>
      </c>
      <c r="G107" s="134">
        <v>43097</v>
      </c>
      <c r="H107" s="97" t="s">
        <v>59</v>
      </c>
    </row>
    <row r="108" spans="1:8" ht="127.5" x14ac:dyDescent="0.25">
      <c r="A108" s="94" t="s">
        <v>298</v>
      </c>
      <c r="B108" s="61" t="s">
        <v>299</v>
      </c>
      <c r="C108" s="61" t="s">
        <v>300</v>
      </c>
      <c r="D108" s="100">
        <v>323610</v>
      </c>
      <c r="E108" s="91" t="s">
        <v>11</v>
      </c>
      <c r="F108" s="101">
        <v>43091</v>
      </c>
      <c r="G108" s="134">
        <v>43097</v>
      </c>
      <c r="H108" s="97" t="s">
        <v>59</v>
      </c>
    </row>
    <row r="109" spans="1:8" ht="122.25" customHeight="1" x14ac:dyDescent="0.25">
      <c r="A109" s="94" t="s">
        <v>301</v>
      </c>
      <c r="B109" s="61" t="s">
        <v>302</v>
      </c>
      <c r="C109" s="61" t="s">
        <v>303</v>
      </c>
      <c r="D109" s="100">
        <v>106500</v>
      </c>
      <c r="E109" s="91" t="s">
        <v>11</v>
      </c>
      <c r="F109" s="101">
        <v>43084</v>
      </c>
      <c r="G109" s="134">
        <v>43097</v>
      </c>
      <c r="H109" s="97" t="s">
        <v>59</v>
      </c>
    </row>
    <row r="110" spans="1:8" ht="63.75" x14ac:dyDescent="0.25">
      <c r="A110" s="94" t="s">
        <v>304</v>
      </c>
      <c r="B110" s="61" t="s">
        <v>64</v>
      </c>
      <c r="C110" s="61" t="s">
        <v>305</v>
      </c>
      <c r="D110" s="100">
        <v>1750</v>
      </c>
      <c r="E110" s="91" t="s">
        <v>11</v>
      </c>
      <c r="F110" s="101">
        <v>43097</v>
      </c>
      <c r="G110" s="134">
        <v>43097</v>
      </c>
      <c r="H110" s="97" t="s">
        <v>59</v>
      </c>
    </row>
    <row r="111" spans="1:8" ht="76.5" x14ac:dyDescent="0.25">
      <c r="A111" s="94" t="s">
        <v>306</v>
      </c>
      <c r="B111" s="61" t="s">
        <v>64</v>
      </c>
      <c r="C111" s="61" t="s">
        <v>307</v>
      </c>
      <c r="D111" s="100">
        <v>1550</v>
      </c>
      <c r="E111" s="91" t="s">
        <v>11</v>
      </c>
      <c r="F111" s="101">
        <v>43097</v>
      </c>
      <c r="G111" s="134">
        <v>43097</v>
      </c>
      <c r="H111" s="97" t="s">
        <v>59</v>
      </c>
    </row>
    <row r="112" spans="1:8" ht="76.5" x14ac:dyDescent="0.25">
      <c r="A112" s="94" t="s">
        <v>308</v>
      </c>
      <c r="B112" s="61" t="s">
        <v>79</v>
      </c>
      <c r="C112" s="61" t="s">
        <v>309</v>
      </c>
      <c r="D112" s="100">
        <v>5200.26</v>
      </c>
      <c r="E112" s="91" t="s">
        <v>11</v>
      </c>
      <c r="F112" s="101">
        <v>43097</v>
      </c>
      <c r="G112" s="134">
        <v>43097</v>
      </c>
      <c r="H112" s="97" t="s">
        <v>59</v>
      </c>
    </row>
    <row r="113" spans="1:8" ht="76.5" x14ac:dyDescent="0.25">
      <c r="A113" s="94" t="s">
        <v>310</v>
      </c>
      <c r="B113" s="61" t="s">
        <v>311</v>
      </c>
      <c r="C113" s="61" t="s">
        <v>312</v>
      </c>
      <c r="D113" s="100">
        <v>311624.3</v>
      </c>
      <c r="E113" s="91" t="s">
        <v>11</v>
      </c>
      <c r="F113" s="101">
        <v>43097</v>
      </c>
      <c r="G113" s="134">
        <v>43097</v>
      </c>
      <c r="H113" s="97" t="s">
        <v>59</v>
      </c>
    </row>
    <row r="114" spans="1:8" ht="63.75" x14ac:dyDescent="0.25">
      <c r="A114" s="94" t="s">
        <v>313</v>
      </c>
      <c r="B114" s="61" t="s">
        <v>314</v>
      </c>
      <c r="C114" s="61" t="s">
        <v>315</v>
      </c>
      <c r="D114" s="100">
        <v>150000</v>
      </c>
      <c r="E114" s="91" t="s">
        <v>11</v>
      </c>
      <c r="F114" s="101">
        <v>43091</v>
      </c>
      <c r="G114" s="134">
        <v>43097</v>
      </c>
      <c r="H114" s="97" t="s">
        <v>59</v>
      </c>
    </row>
    <row r="115" spans="1:8" ht="89.25" x14ac:dyDescent="0.25">
      <c r="A115" s="94" t="s">
        <v>316</v>
      </c>
      <c r="B115" s="61" t="s">
        <v>317</v>
      </c>
      <c r="C115" s="61" t="s">
        <v>321</v>
      </c>
      <c r="D115" s="100">
        <v>600000</v>
      </c>
      <c r="E115" s="91" t="s">
        <v>11</v>
      </c>
      <c r="F115" s="101">
        <v>43097</v>
      </c>
      <c r="G115" s="134">
        <v>43097</v>
      </c>
      <c r="H115" s="97" t="s">
        <v>59</v>
      </c>
    </row>
    <row r="116" spans="1:8" ht="114.75" x14ac:dyDescent="0.25">
      <c r="A116" s="94" t="s">
        <v>318</v>
      </c>
      <c r="B116" s="61" t="s">
        <v>23</v>
      </c>
      <c r="C116" s="61" t="s">
        <v>322</v>
      </c>
      <c r="D116" s="100">
        <v>35000</v>
      </c>
      <c r="E116" s="91" t="s">
        <v>11</v>
      </c>
      <c r="F116" s="101">
        <v>43095</v>
      </c>
      <c r="G116" s="134">
        <v>43097</v>
      </c>
      <c r="H116" s="97" t="s">
        <v>59</v>
      </c>
    </row>
    <row r="117" spans="1:8" ht="102" x14ac:dyDescent="0.25">
      <c r="A117" s="94" t="s">
        <v>319</v>
      </c>
      <c r="B117" s="61" t="s">
        <v>320</v>
      </c>
      <c r="C117" s="61" t="s">
        <v>323</v>
      </c>
      <c r="D117" s="100">
        <v>50000</v>
      </c>
      <c r="E117" s="91" t="s">
        <v>11</v>
      </c>
      <c r="F117" s="101">
        <v>43097</v>
      </c>
      <c r="G117" s="134">
        <v>43097</v>
      </c>
      <c r="H117" s="97" t="s">
        <v>59</v>
      </c>
    </row>
    <row r="118" spans="1:8" ht="89.25" x14ac:dyDescent="0.25">
      <c r="A118" s="94" t="s">
        <v>325</v>
      </c>
      <c r="B118" s="61" t="s">
        <v>326</v>
      </c>
      <c r="C118" s="61" t="s">
        <v>328</v>
      </c>
      <c r="D118" s="100">
        <v>774976.8</v>
      </c>
      <c r="E118" s="91" t="s">
        <v>11</v>
      </c>
      <c r="F118" s="101">
        <v>43095</v>
      </c>
      <c r="G118" s="134">
        <v>43098</v>
      </c>
      <c r="H118" s="97" t="s">
        <v>59</v>
      </c>
    </row>
    <row r="119" spans="1:8" ht="63.75" x14ac:dyDescent="0.25">
      <c r="A119" s="94" t="s">
        <v>327</v>
      </c>
      <c r="B119" s="61" t="s">
        <v>139</v>
      </c>
      <c r="C119" s="61" t="s">
        <v>329</v>
      </c>
      <c r="D119" s="100">
        <v>13216</v>
      </c>
      <c r="E119" s="91" t="s">
        <v>11</v>
      </c>
      <c r="F119" s="101">
        <v>43098</v>
      </c>
      <c r="G119" s="134">
        <v>43098</v>
      </c>
      <c r="H119" s="97" t="s">
        <v>59</v>
      </c>
    </row>
    <row r="120" spans="1:8" ht="63.75" x14ac:dyDescent="0.25">
      <c r="A120" s="94" t="s">
        <v>61</v>
      </c>
      <c r="B120" s="61" t="s">
        <v>139</v>
      </c>
      <c r="C120" s="61" t="s">
        <v>330</v>
      </c>
      <c r="D120" s="100">
        <v>16496.400000000001</v>
      </c>
      <c r="E120" s="91" t="s">
        <v>11</v>
      </c>
      <c r="F120" s="101">
        <v>43098</v>
      </c>
      <c r="G120" s="134">
        <v>43098</v>
      </c>
      <c r="H120" s="97" t="s">
        <v>59</v>
      </c>
    </row>
    <row r="121" spans="1:8" ht="114.75" x14ac:dyDescent="0.25">
      <c r="A121" s="94" t="s">
        <v>331</v>
      </c>
      <c r="B121" s="61" t="s">
        <v>332</v>
      </c>
      <c r="C121" s="61" t="s">
        <v>333</v>
      </c>
      <c r="D121" s="100">
        <v>686949.88</v>
      </c>
      <c r="E121" s="91" t="s">
        <v>11</v>
      </c>
      <c r="F121" s="101">
        <v>43098</v>
      </c>
      <c r="G121" s="134">
        <v>43098</v>
      </c>
      <c r="H121" s="97" t="s">
        <v>59</v>
      </c>
    </row>
    <row r="122" spans="1:8" ht="102" x14ac:dyDescent="0.25">
      <c r="A122" s="94" t="s">
        <v>334</v>
      </c>
      <c r="B122" s="61" t="s">
        <v>159</v>
      </c>
      <c r="C122" s="139" t="s">
        <v>335</v>
      </c>
      <c r="D122" s="100">
        <v>46062.5</v>
      </c>
      <c r="E122" s="91" t="s">
        <v>11</v>
      </c>
      <c r="F122" s="101">
        <v>43097</v>
      </c>
      <c r="G122" s="134">
        <v>43098</v>
      </c>
      <c r="H122" s="97" t="s">
        <v>59</v>
      </c>
    </row>
    <row r="123" spans="1:8" ht="51" x14ac:dyDescent="0.25">
      <c r="A123" s="94" t="s">
        <v>336</v>
      </c>
      <c r="B123" s="61" t="s">
        <v>337</v>
      </c>
      <c r="C123" s="61" t="s">
        <v>338</v>
      </c>
      <c r="D123" s="100">
        <v>3000000</v>
      </c>
      <c r="E123" s="91" t="s">
        <v>11</v>
      </c>
      <c r="F123" s="101">
        <v>43097</v>
      </c>
      <c r="G123" s="134">
        <v>43098</v>
      </c>
      <c r="H123" s="97" t="s">
        <v>59</v>
      </c>
    </row>
    <row r="124" spans="1:8" ht="102" x14ac:dyDescent="0.25">
      <c r="A124" s="94" t="s">
        <v>339</v>
      </c>
      <c r="B124" s="61" t="s">
        <v>159</v>
      </c>
      <c r="C124" s="139" t="s">
        <v>344</v>
      </c>
      <c r="D124" s="100">
        <v>45000</v>
      </c>
      <c r="E124" s="91" t="s">
        <v>11</v>
      </c>
      <c r="F124" s="101">
        <v>43097</v>
      </c>
      <c r="G124" s="134">
        <v>43098</v>
      </c>
      <c r="H124" s="97" t="s">
        <v>59</v>
      </c>
    </row>
    <row r="125" spans="1:8" ht="25.5" x14ac:dyDescent="0.25">
      <c r="A125" s="94" t="s">
        <v>340</v>
      </c>
      <c r="B125" s="61" t="s">
        <v>341</v>
      </c>
      <c r="C125" s="61" t="s">
        <v>350</v>
      </c>
      <c r="D125" s="100">
        <v>231</v>
      </c>
      <c r="E125" s="91" t="s">
        <v>11</v>
      </c>
      <c r="F125" s="101">
        <v>43098</v>
      </c>
      <c r="G125" s="134">
        <v>43103</v>
      </c>
      <c r="H125" s="97" t="s">
        <v>59</v>
      </c>
    </row>
    <row r="126" spans="1:8" ht="63.75" x14ac:dyDescent="0.25">
      <c r="A126" s="94" t="s">
        <v>342</v>
      </c>
      <c r="B126" s="140" t="s">
        <v>58</v>
      </c>
      <c r="C126" s="61" t="s">
        <v>345</v>
      </c>
      <c r="D126" s="100">
        <v>2073.5</v>
      </c>
      <c r="E126" s="91" t="s">
        <v>11</v>
      </c>
      <c r="F126" s="101">
        <v>43097</v>
      </c>
      <c r="G126" s="134">
        <v>43103</v>
      </c>
      <c r="H126" s="97" t="s">
        <v>59</v>
      </c>
    </row>
    <row r="127" spans="1:8" ht="51" x14ac:dyDescent="0.25">
      <c r="A127" s="94" t="s">
        <v>343</v>
      </c>
      <c r="B127" s="140" t="s">
        <v>58</v>
      </c>
      <c r="C127" s="61" t="s">
        <v>346</v>
      </c>
      <c r="D127" s="100">
        <v>27190.61</v>
      </c>
      <c r="E127" s="91" t="s">
        <v>11</v>
      </c>
      <c r="F127" s="101">
        <v>43097</v>
      </c>
      <c r="G127" s="134">
        <v>43103</v>
      </c>
      <c r="H127" s="97" t="s">
        <v>59</v>
      </c>
    </row>
    <row r="128" spans="1:8" ht="51" x14ac:dyDescent="0.25">
      <c r="A128" s="94" t="s">
        <v>347</v>
      </c>
      <c r="B128" s="61" t="s">
        <v>58</v>
      </c>
      <c r="C128" s="61" t="s">
        <v>346</v>
      </c>
      <c r="D128" s="100">
        <v>4854.76</v>
      </c>
      <c r="E128" s="91" t="s">
        <v>11</v>
      </c>
      <c r="F128" s="101">
        <v>43097</v>
      </c>
      <c r="G128" s="134">
        <v>43103</v>
      </c>
      <c r="H128" s="97" t="s">
        <v>59</v>
      </c>
    </row>
    <row r="129" spans="1:8" ht="38.25" x14ac:dyDescent="0.25">
      <c r="A129" s="94" t="s">
        <v>348</v>
      </c>
      <c r="B129" s="61" t="s">
        <v>58</v>
      </c>
      <c r="C129" s="61" t="s">
        <v>349</v>
      </c>
      <c r="D129" s="100">
        <v>235711.98</v>
      </c>
      <c r="E129" s="91" t="s">
        <v>11</v>
      </c>
      <c r="F129" s="101">
        <v>43097</v>
      </c>
      <c r="G129" s="134">
        <v>43103</v>
      </c>
      <c r="H129" s="97" t="s">
        <v>59</v>
      </c>
    </row>
    <row r="130" spans="1:8" ht="64.5" customHeight="1" x14ac:dyDescent="0.25">
      <c r="A130" s="61" t="s">
        <v>351</v>
      </c>
      <c r="B130" s="61" t="s">
        <v>352</v>
      </c>
      <c r="C130" s="61" t="s">
        <v>353</v>
      </c>
      <c r="D130" s="100">
        <v>280</v>
      </c>
      <c r="E130" s="91" t="s">
        <v>11</v>
      </c>
      <c r="F130" s="101">
        <v>43088</v>
      </c>
      <c r="G130" s="134">
        <v>43104</v>
      </c>
      <c r="H130" s="97" t="s">
        <v>59</v>
      </c>
    </row>
    <row r="131" spans="1:8" ht="51" x14ac:dyDescent="0.25">
      <c r="A131" s="94" t="s">
        <v>355</v>
      </c>
      <c r="B131" s="61" t="s">
        <v>69</v>
      </c>
      <c r="C131" s="61" t="s">
        <v>356</v>
      </c>
      <c r="D131" s="100">
        <v>1515.68</v>
      </c>
      <c r="E131" s="91" t="s">
        <v>11</v>
      </c>
      <c r="F131" s="101">
        <v>43100</v>
      </c>
      <c r="G131" s="134">
        <v>43104</v>
      </c>
      <c r="H131" s="97" t="s">
        <v>59</v>
      </c>
    </row>
    <row r="132" spans="1:8" ht="38.25" x14ac:dyDescent="0.25">
      <c r="A132" s="94" t="s">
        <v>357</v>
      </c>
      <c r="B132" s="61" t="s">
        <v>69</v>
      </c>
      <c r="C132" s="61" t="s">
        <v>358</v>
      </c>
      <c r="D132" s="100">
        <v>59527.43</v>
      </c>
      <c r="E132" s="91" t="s">
        <v>11</v>
      </c>
      <c r="F132" s="101">
        <v>43100</v>
      </c>
      <c r="G132" s="134">
        <v>43104</v>
      </c>
      <c r="H132" s="97" t="s">
        <v>59</v>
      </c>
    </row>
    <row r="133" spans="1:8" ht="38.25" x14ac:dyDescent="0.25">
      <c r="A133" s="94" t="s">
        <v>359</v>
      </c>
      <c r="B133" s="61" t="s">
        <v>69</v>
      </c>
      <c r="C133" s="61" t="s">
        <v>360</v>
      </c>
      <c r="D133" s="100">
        <v>2019.76</v>
      </c>
      <c r="E133" s="91" t="s">
        <v>11</v>
      </c>
      <c r="F133" s="101">
        <v>43100</v>
      </c>
      <c r="G133" s="134">
        <v>43104</v>
      </c>
      <c r="H133" s="97" t="s">
        <v>59</v>
      </c>
    </row>
    <row r="134" spans="1:8" ht="38.25" x14ac:dyDescent="0.25">
      <c r="A134" s="94" t="s">
        <v>354</v>
      </c>
      <c r="B134" s="61" t="s">
        <v>69</v>
      </c>
      <c r="C134" s="61" t="s">
        <v>361</v>
      </c>
      <c r="D134" s="100">
        <v>70686.27</v>
      </c>
      <c r="E134" s="91" t="s">
        <v>11</v>
      </c>
      <c r="F134" s="101">
        <v>43100</v>
      </c>
      <c r="G134" s="134">
        <v>42739</v>
      </c>
      <c r="H134" s="97" t="s">
        <v>59</v>
      </c>
    </row>
    <row r="135" spans="1:8" x14ac:dyDescent="0.25">
      <c r="C135" s="66" t="s">
        <v>365</v>
      </c>
      <c r="D135" s="116">
        <f>SUM(D51:D134)</f>
        <v>15556929.410000002</v>
      </c>
    </row>
    <row r="136" spans="1:8" x14ac:dyDescent="0.25">
      <c r="C136" s="66"/>
      <c r="D136" s="116"/>
    </row>
    <row r="137" spans="1:8" ht="76.5" x14ac:dyDescent="0.25">
      <c r="A137" s="94" t="s">
        <v>368</v>
      </c>
      <c r="B137" s="91" t="s">
        <v>369</v>
      </c>
      <c r="C137" s="61" t="s">
        <v>370</v>
      </c>
      <c r="D137" s="100">
        <v>116207.59</v>
      </c>
      <c r="E137" s="91" t="s">
        <v>11</v>
      </c>
      <c r="F137" s="101">
        <v>43105</v>
      </c>
      <c r="G137" s="101">
        <v>43131</v>
      </c>
      <c r="H137" s="94" t="s">
        <v>66</v>
      </c>
    </row>
    <row r="138" spans="1:8" ht="38.25" x14ac:dyDescent="0.25">
      <c r="A138" s="94" t="s">
        <v>371</v>
      </c>
      <c r="B138" s="91" t="s">
        <v>149</v>
      </c>
      <c r="C138" s="61" t="s">
        <v>372</v>
      </c>
      <c r="D138" s="100">
        <v>2464.87</v>
      </c>
      <c r="E138" s="91" t="s">
        <v>11</v>
      </c>
      <c r="F138" s="101">
        <v>43102</v>
      </c>
      <c r="G138" s="101">
        <v>43131</v>
      </c>
      <c r="H138" s="94" t="s">
        <v>66</v>
      </c>
    </row>
    <row r="139" spans="1:8" ht="38.25" x14ac:dyDescent="0.25">
      <c r="A139" s="94" t="s">
        <v>373</v>
      </c>
      <c r="B139" s="91" t="s">
        <v>149</v>
      </c>
      <c r="C139" s="61" t="s">
        <v>374</v>
      </c>
      <c r="D139" s="100">
        <v>143.63999999999999</v>
      </c>
      <c r="E139" s="91" t="s">
        <v>11</v>
      </c>
      <c r="F139" s="101">
        <v>43102</v>
      </c>
      <c r="G139" s="101">
        <v>43131</v>
      </c>
      <c r="H139" s="94" t="s">
        <v>66</v>
      </c>
    </row>
    <row r="140" spans="1:8" ht="38.25" x14ac:dyDescent="0.25">
      <c r="A140" s="94" t="s">
        <v>375</v>
      </c>
      <c r="B140" s="91" t="s">
        <v>149</v>
      </c>
      <c r="C140" s="61" t="s">
        <v>377</v>
      </c>
      <c r="D140" s="100">
        <v>2882.97</v>
      </c>
      <c r="E140" s="91" t="s">
        <v>11</v>
      </c>
      <c r="F140" s="101">
        <v>43102</v>
      </c>
      <c r="G140" s="101">
        <v>43131</v>
      </c>
      <c r="H140" s="94" t="s">
        <v>66</v>
      </c>
    </row>
    <row r="141" spans="1:8" ht="38.25" x14ac:dyDescent="0.25">
      <c r="A141" s="94" t="s">
        <v>376</v>
      </c>
      <c r="B141" s="91" t="s">
        <v>149</v>
      </c>
      <c r="C141" s="61" t="s">
        <v>378</v>
      </c>
      <c r="D141" s="100">
        <v>1182.42</v>
      </c>
      <c r="E141" s="91" t="s">
        <v>11</v>
      </c>
      <c r="F141" s="101">
        <v>43102</v>
      </c>
      <c r="G141" s="101">
        <v>43131</v>
      </c>
      <c r="H141" s="94" t="s">
        <v>66</v>
      </c>
    </row>
    <row r="142" spans="1:8" ht="38.25" x14ac:dyDescent="0.25">
      <c r="A142" s="94" t="s">
        <v>379</v>
      </c>
      <c r="B142" s="91" t="s">
        <v>149</v>
      </c>
      <c r="C142" s="61" t="s">
        <v>380</v>
      </c>
      <c r="D142" s="100">
        <v>394.38</v>
      </c>
      <c r="E142" s="91" t="s">
        <v>11</v>
      </c>
      <c r="F142" s="101">
        <v>43102</v>
      </c>
      <c r="G142" s="101">
        <v>43131</v>
      </c>
      <c r="H142" s="94" t="s">
        <v>66</v>
      </c>
    </row>
    <row r="143" spans="1:8" ht="38.25" x14ac:dyDescent="0.25">
      <c r="A143" s="94" t="s">
        <v>381</v>
      </c>
      <c r="B143" s="91" t="s">
        <v>149</v>
      </c>
      <c r="C143" s="61" t="s">
        <v>383</v>
      </c>
      <c r="D143" s="100">
        <v>647.97</v>
      </c>
      <c r="E143" s="91" t="s">
        <v>11</v>
      </c>
      <c r="F143" s="101">
        <v>43102</v>
      </c>
      <c r="G143" s="101">
        <v>43131</v>
      </c>
      <c r="H143" s="94" t="s">
        <v>66</v>
      </c>
    </row>
    <row r="144" spans="1:8" ht="38.25" x14ac:dyDescent="0.25">
      <c r="A144" s="94" t="s">
        <v>382</v>
      </c>
      <c r="B144" s="91" t="s">
        <v>149</v>
      </c>
      <c r="C144" s="61" t="s">
        <v>138</v>
      </c>
      <c r="D144" s="100">
        <v>137.66999999999999</v>
      </c>
      <c r="E144" s="91" t="s">
        <v>11</v>
      </c>
      <c r="F144" s="101">
        <v>43100</v>
      </c>
      <c r="G144" s="101">
        <v>43131</v>
      </c>
      <c r="H144" s="94" t="s">
        <v>66</v>
      </c>
    </row>
    <row r="145" spans="1:8" ht="38.25" x14ac:dyDescent="0.25">
      <c r="A145" s="94" t="s">
        <v>385</v>
      </c>
      <c r="B145" s="91" t="s">
        <v>149</v>
      </c>
      <c r="C145" s="61" t="s">
        <v>384</v>
      </c>
      <c r="D145" s="100">
        <v>137.66999999999999</v>
      </c>
      <c r="E145" s="91" t="s">
        <v>11</v>
      </c>
      <c r="F145" s="101">
        <v>43102</v>
      </c>
      <c r="G145" s="101">
        <v>43131</v>
      </c>
      <c r="H145" s="94" t="s">
        <v>66</v>
      </c>
    </row>
    <row r="146" spans="1:8" ht="38.25" x14ac:dyDescent="0.25">
      <c r="A146" s="94" t="s">
        <v>386</v>
      </c>
      <c r="B146" s="91" t="s">
        <v>149</v>
      </c>
      <c r="C146" s="61" t="s">
        <v>387</v>
      </c>
      <c r="D146" s="100">
        <v>263.04000000000002</v>
      </c>
      <c r="E146" s="91" t="s">
        <v>11</v>
      </c>
      <c r="F146" s="101">
        <v>43102</v>
      </c>
      <c r="G146" s="101">
        <v>43131</v>
      </c>
      <c r="H146" s="94" t="s">
        <v>66</v>
      </c>
    </row>
    <row r="147" spans="1:8" ht="38.25" x14ac:dyDescent="0.25">
      <c r="A147" s="94" t="s">
        <v>388</v>
      </c>
      <c r="B147" s="91" t="s">
        <v>149</v>
      </c>
      <c r="C147" s="61" t="s">
        <v>384</v>
      </c>
      <c r="D147" s="100">
        <v>215.28</v>
      </c>
      <c r="E147" s="91" t="s">
        <v>11</v>
      </c>
      <c r="F147" s="101">
        <v>43102</v>
      </c>
      <c r="G147" s="101">
        <v>43131</v>
      </c>
      <c r="H147" s="94" t="s">
        <v>66</v>
      </c>
    </row>
    <row r="148" spans="1:8" ht="38.25" x14ac:dyDescent="0.25">
      <c r="A148" s="94" t="s">
        <v>389</v>
      </c>
      <c r="B148" s="91" t="s">
        <v>149</v>
      </c>
      <c r="C148" s="61" t="s">
        <v>390</v>
      </c>
      <c r="D148" s="100">
        <v>430.2</v>
      </c>
      <c r="E148" s="91" t="s">
        <v>11</v>
      </c>
      <c r="F148" s="101">
        <v>43102</v>
      </c>
      <c r="G148" s="101">
        <v>43131</v>
      </c>
      <c r="H148" s="94" t="s">
        <v>66</v>
      </c>
    </row>
    <row r="149" spans="1:8" ht="114.75" x14ac:dyDescent="0.25">
      <c r="A149" s="94" t="s">
        <v>391</v>
      </c>
      <c r="B149" s="91" t="s">
        <v>17</v>
      </c>
      <c r="C149" s="61" t="s">
        <v>392</v>
      </c>
      <c r="D149" s="100">
        <v>11379</v>
      </c>
      <c r="E149" s="91" t="s">
        <v>11</v>
      </c>
      <c r="F149" s="101">
        <v>43130</v>
      </c>
      <c r="G149" s="101">
        <v>43131</v>
      </c>
      <c r="H149" s="94" t="s">
        <v>66</v>
      </c>
    </row>
    <row r="150" spans="1:8" ht="127.5" x14ac:dyDescent="0.25">
      <c r="A150" s="94" t="s">
        <v>393</v>
      </c>
      <c r="B150" s="91" t="s">
        <v>73</v>
      </c>
      <c r="C150" s="61" t="s">
        <v>394</v>
      </c>
      <c r="D150" s="100">
        <v>12445</v>
      </c>
      <c r="E150" s="91" t="s">
        <v>11</v>
      </c>
      <c r="F150" s="101">
        <v>43130</v>
      </c>
      <c r="G150" s="101">
        <v>43131</v>
      </c>
      <c r="H150" s="94" t="s">
        <v>66</v>
      </c>
    </row>
    <row r="151" spans="1:8" ht="51" x14ac:dyDescent="0.25">
      <c r="A151" s="94" t="s">
        <v>57</v>
      </c>
      <c r="B151" s="91" t="s">
        <v>65</v>
      </c>
      <c r="C151" s="61" t="s">
        <v>395</v>
      </c>
      <c r="D151" s="100">
        <v>50000</v>
      </c>
      <c r="E151" s="91" t="s">
        <v>11</v>
      </c>
      <c r="F151" s="101">
        <v>43101</v>
      </c>
      <c r="G151" s="101">
        <v>43131</v>
      </c>
      <c r="H151" s="94" t="s">
        <v>66</v>
      </c>
    </row>
    <row r="152" spans="1:8" ht="38.25" x14ac:dyDescent="0.25">
      <c r="A152" s="94" t="s">
        <v>396</v>
      </c>
      <c r="B152" s="61" t="s">
        <v>397</v>
      </c>
      <c r="C152" s="61" t="s">
        <v>398</v>
      </c>
      <c r="D152" s="100">
        <v>231</v>
      </c>
      <c r="E152" s="91" t="s">
        <v>11</v>
      </c>
      <c r="F152" s="101">
        <v>43131</v>
      </c>
      <c r="G152" s="101">
        <v>43136</v>
      </c>
      <c r="H152" s="94" t="s">
        <v>66</v>
      </c>
    </row>
    <row r="153" spans="1:8" ht="63.75" x14ac:dyDescent="0.25">
      <c r="A153" s="94" t="s">
        <v>399</v>
      </c>
      <c r="B153" s="140" t="s">
        <v>14</v>
      </c>
      <c r="C153" s="61" t="s">
        <v>400</v>
      </c>
      <c r="D153" s="100">
        <v>2073.5</v>
      </c>
      <c r="E153" s="91" t="s">
        <v>11</v>
      </c>
      <c r="F153" s="101">
        <v>42763</v>
      </c>
      <c r="G153" s="101">
        <v>43136</v>
      </c>
      <c r="H153" s="94" t="s">
        <v>66</v>
      </c>
    </row>
    <row r="154" spans="1:8" ht="51" x14ac:dyDescent="0.25">
      <c r="A154" s="94" t="s">
        <v>401</v>
      </c>
      <c r="B154" s="140" t="s">
        <v>14</v>
      </c>
      <c r="C154" s="61" t="s">
        <v>402</v>
      </c>
      <c r="D154" s="67">
        <v>263313.89</v>
      </c>
      <c r="E154" s="91" t="s">
        <v>11</v>
      </c>
      <c r="F154" s="101">
        <v>43128</v>
      </c>
      <c r="G154" s="101">
        <v>43136</v>
      </c>
      <c r="H154" s="94" t="s">
        <v>66</v>
      </c>
    </row>
    <row r="155" spans="1:8" ht="51" x14ac:dyDescent="0.25">
      <c r="A155" s="94" t="s">
        <v>403</v>
      </c>
      <c r="B155" s="140" t="s">
        <v>14</v>
      </c>
      <c r="C155" s="61" t="s">
        <v>404</v>
      </c>
      <c r="D155" s="100">
        <v>4081.92</v>
      </c>
      <c r="E155" s="91" t="s">
        <v>11</v>
      </c>
      <c r="F155" s="101">
        <v>43128</v>
      </c>
      <c r="G155" s="101">
        <v>43136</v>
      </c>
      <c r="H155" s="94" t="s">
        <v>66</v>
      </c>
    </row>
    <row r="156" spans="1:8" ht="51" x14ac:dyDescent="0.25">
      <c r="A156" s="94" t="s">
        <v>405</v>
      </c>
      <c r="B156" s="140" t="s">
        <v>14</v>
      </c>
      <c r="C156" s="61" t="s">
        <v>404</v>
      </c>
      <c r="D156" s="100">
        <v>14598.88</v>
      </c>
      <c r="E156" s="91" t="s">
        <v>11</v>
      </c>
      <c r="F156" s="101">
        <v>43128</v>
      </c>
      <c r="G156" s="101">
        <v>43136</v>
      </c>
      <c r="H156" s="94" t="s">
        <v>66</v>
      </c>
    </row>
    <row r="157" spans="1:8" x14ac:dyDescent="0.25">
      <c r="A157" s="117"/>
      <c r="B157" s="151"/>
      <c r="C157" s="1"/>
      <c r="D157" s="104"/>
      <c r="E157" s="84"/>
      <c r="F157" s="105"/>
      <c r="G157" s="105"/>
      <c r="H157" s="117"/>
    </row>
    <row r="158" spans="1:8" x14ac:dyDescent="0.25">
      <c r="A158" s="82"/>
      <c r="B158" s="84"/>
      <c r="C158" s="17" t="s">
        <v>121</v>
      </c>
      <c r="D158" s="116">
        <f>SUM(D137:D156)</f>
        <v>483230.88999999996</v>
      </c>
      <c r="E158" s="84"/>
      <c r="F158" s="84"/>
      <c r="G158" s="82"/>
    </row>
    <row r="159" spans="1:8" x14ac:dyDescent="0.25">
      <c r="C159" s="66" t="s">
        <v>126</v>
      </c>
      <c r="D159" s="112">
        <f>+D158+D135+D49+D40+D31</f>
        <v>19058004.690000005</v>
      </c>
      <c r="E159" s="115"/>
    </row>
    <row r="160" spans="1:8" x14ac:dyDescent="0.25">
      <c r="C160" s="66"/>
      <c r="D160" s="112"/>
      <c r="E160" s="115"/>
    </row>
    <row r="161" spans="1:8" x14ac:dyDescent="0.25">
      <c r="C161" s="66"/>
      <c r="D161" s="112"/>
      <c r="E161" s="115"/>
    </row>
    <row r="162" spans="1:8" ht="15.75" x14ac:dyDescent="0.25">
      <c r="A162" s="82"/>
      <c r="B162" s="84"/>
      <c r="C162" s="99"/>
      <c r="D162" s="103"/>
      <c r="E162" s="84"/>
      <c r="F162" s="84"/>
      <c r="G162" s="82"/>
      <c r="H162" s="98"/>
    </row>
    <row r="163" spans="1:8" x14ac:dyDescent="0.25">
      <c r="A163" s="82"/>
      <c r="B163" s="84"/>
      <c r="C163" s="17"/>
      <c r="D163" s="83"/>
      <c r="E163" s="84"/>
      <c r="F163" s="84"/>
      <c r="G163" s="82"/>
      <c r="H163" s="98"/>
    </row>
    <row r="164" spans="1:8" x14ac:dyDescent="0.25">
      <c r="A164" s="124" t="s">
        <v>150</v>
      </c>
      <c r="C164" s="125" t="s">
        <v>151</v>
      </c>
      <c r="D164" s="126"/>
      <c r="F164" s="93" t="s">
        <v>152</v>
      </c>
      <c r="G164" s="127"/>
      <c r="H164" s="90"/>
    </row>
    <row r="165" spans="1:8" x14ac:dyDescent="0.25">
      <c r="A165" s="128" t="s">
        <v>153</v>
      </c>
      <c r="C165" s="128" t="s">
        <v>154</v>
      </c>
      <c r="E165" s="156" t="s">
        <v>155</v>
      </c>
      <c r="F165" s="156"/>
      <c r="G165" s="156"/>
      <c r="H165" s="157"/>
    </row>
  </sheetData>
  <mergeCells count="7">
    <mergeCell ref="E165:H165"/>
    <mergeCell ref="D5:F5"/>
    <mergeCell ref="E7:F7"/>
    <mergeCell ref="A7:B7"/>
    <mergeCell ref="A2:H2"/>
    <mergeCell ref="A3:H3"/>
    <mergeCell ref="A4:H4"/>
  </mergeCells>
  <pageMargins left="0.70866141732283472" right="0.70866141732283472" top="0.74803149606299213" bottom="0.74803149606299213" header="0.31496062992125984" footer="0.31496062992125984"/>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topLeftCell="A25" workbookViewId="0">
      <selection activeCell="K30" sqref="K30"/>
    </sheetView>
  </sheetViews>
  <sheetFormatPr baseColWidth="10" defaultRowHeight="15" x14ac:dyDescent="0.25"/>
  <cols>
    <col min="2" max="2" width="15.5703125" customWidth="1"/>
    <col min="4" max="4" width="19.28515625" customWidth="1"/>
    <col min="5" max="5" width="14.85546875" customWidth="1"/>
    <col min="6" max="6" width="16.85546875" customWidth="1"/>
    <col min="7" max="7" width="16.42578125" customWidth="1"/>
  </cols>
  <sheetData>
    <row r="1" spans="1:7" ht="18.75" x14ac:dyDescent="0.3">
      <c r="A1" s="177" t="s">
        <v>29</v>
      </c>
      <c r="B1" s="178"/>
      <c r="C1" s="178"/>
      <c r="D1" s="178"/>
      <c r="E1" s="178"/>
      <c r="F1" s="178"/>
      <c r="G1" s="179"/>
    </row>
    <row r="2" spans="1:7" x14ac:dyDescent="0.25">
      <c r="A2" s="12"/>
      <c r="B2" s="13"/>
      <c r="C2" s="13"/>
      <c r="D2" s="13"/>
      <c r="E2" s="13"/>
      <c r="F2" s="14"/>
      <c r="G2" s="15"/>
    </row>
    <row r="3" spans="1:7" ht="15.75" x14ac:dyDescent="0.25">
      <c r="A3" s="180" t="s">
        <v>30</v>
      </c>
      <c r="B3" s="158"/>
      <c r="C3" s="158"/>
      <c r="D3" s="158"/>
      <c r="E3" s="158"/>
      <c r="F3" s="158"/>
      <c r="G3" s="181"/>
    </row>
    <row r="4" spans="1:7" x14ac:dyDescent="0.25">
      <c r="A4" s="16"/>
      <c r="B4" s="17"/>
      <c r="C4" s="13"/>
      <c r="D4" s="13"/>
      <c r="E4" s="13"/>
      <c r="F4" s="14"/>
      <c r="G4" s="18"/>
    </row>
    <row r="5" spans="1:7" x14ac:dyDescent="0.25">
      <c r="A5" s="182" t="s">
        <v>366</v>
      </c>
      <c r="B5" s="183"/>
      <c r="C5" s="183"/>
      <c r="D5" s="183"/>
      <c r="E5" s="183"/>
      <c r="F5" s="183"/>
      <c r="G5" s="184"/>
    </row>
    <row r="6" spans="1:7" ht="15.75" x14ac:dyDescent="0.25">
      <c r="A6" s="12"/>
      <c r="B6" s="13"/>
      <c r="C6" s="13"/>
      <c r="D6" s="19"/>
      <c r="E6" s="13"/>
      <c r="F6" s="14"/>
      <c r="G6" s="15"/>
    </row>
    <row r="7" spans="1:7" ht="15.75" x14ac:dyDescent="0.25">
      <c r="A7" s="20" t="s">
        <v>31</v>
      </c>
      <c r="B7" s="21"/>
      <c r="C7" s="13"/>
      <c r="D7" s="22">
        <f>+'CUENTA POR PAGAR ENERO  2018'!D159</f>
        <v>19058004.690000005</v>
      </c>
      <c r="E7" s="13"/>
      <c r="F7" s="14"/>
      <c r="G7" s="15"/>
    </row>
    <row r="8" spans="1:7" ht="15.75" x14ac:dyDescent="0.25">
      <c r="A8" s="20" t="s">
        <v>32</v>
      </c>
      <c r="B8" s="21"/>
      <c r="C8" s="13"/>
      <c r="D8" s="23"/>
      <c r="E8" s="13"/>
      <c r="F8" s="14"/>
      <c r="G8" s="15"/>
    </row>
    <row r="9" spans="1:7" ht="15.75" x14ac:dyDescent="0.25">
      <c r="A9" s="20" t="s">
        <v>33</v>
      </c>
      <c r="B9" s="21"/>
      <c r="C9" s="13"/>
      <c r="D9" s="22">
        <v>18564773.800000001</v>
      </c>
      <c r="E9" s="13"/>
      <c r="F9" s="14"/>
      <c r="G9" s="15"/>
    </row>
    <row r="10" spans="1:7" x14ac:dyDescent="0.25">
      <c r="A10" s="12"/>
      <c r="B10" s="13"/>
      <c r="C10" s="13"/>
      <c r="D10" s="24"/>
      <c r="E10" s="13"/>
      <c r="F10" s="14"/>
      <c r="G10" s="15"/>
    </row>
    <row r="11" spans="1:7" ht="15.75" thickBot="1" x14ac:dyDescent="0.3">
      <c r="A11" s="20" t="s">
        <v>34</v>
      </c>
      <c r="B11" s="21"/>
      <c r="C11" s="13"/>
      <c r="D11" s="25">
        <f>D7-D9</f>
        <v>493230.89000000432</v>
      </c>
      <c r="E11" s="13"/>
      <c r="F11" s="14"/>
      <c r="G11" s="15"/>
    </row>
    <row r="12" spans="1:7" ht="15.75" thickTop="1" x14ac:dyDescent="0.25">
      <c r="A12" s="20"/>
      <c r="B12" s="21"/>
      <c r="C12" s="13"/>
      <c r="D12" s="13"/>
      <c r="E12" s="13"/>
      <c r="F12" s="14"/>
      <c r="G12" s="26"/>
    </row>
    <row r="13" spans="1:7" x14ac:dyDescent="0.25">
      <c r="A13" s="20" t="s">
        <v>35</v>
      </c>
      <c r="B13" s="21"/>
      <c r="C13" s="13"/>
      <c r="D13" s="13"/>
      <c r="E13" s="13"/>
      <c r="F13" s="14"/>
      <c r="G13" s="15"/>
    </row>
    <row r="14" spans="1:7" x14ac:dyDescent="0.25">
      <c r="A14" s="27"/>
      <c r="B14" s="28"/>
      <c r="C14" s="185"/>
      <c r="D14" s="185"/>
      <c r="E14" s="185"/>
      <c r="F14" s="185"/>
      <c r="G14" s="186"/>
    </row>
    <row r="15" spans="1:7" x14ac:dyDescent="0.25">
      <c r="A15" s="27"/>
      <c r="B15" s="28"/>
      <c r="C15" s="11"/>
      <c r="D15" s="11"/>
      <c r="E15" s="11"/>
      <c r="F15" s="14"/>
      <c r="G15" s="29"/>
    </row>
    <row r="16" spans="1:7" x14ac:dyDescent="0.25">
      <c r="A16" s="20"/>
      <c r="B16" s="21"/>
      <c r="C16" s="187" t="s">
        <v>36</v>
      </c>
      <c r="D16" s="188"/>
      <c r="E16" s="188"/>
      <c r="F16" s="189"/>
      <c r="G16" s="15"/>
    </row>
    <row r="17" spans="1:7" x14ac:dyDescent="0.25">
      <c r="A17" s="20"/>
      <c r="B17" s="21"/>
      <c r="C17" s="13"/>
      <c r="D17" s="13"/>
      <c r="E17" s="13"/>
      <c r="F17" s="14"/>
      <c r="G17" s="15"/>
    </row>
    <row r="18" spans="1:7" x14ac:dyDescent="0.25">
      <c r="A18" s="16" t="s">
        <v>37</v>
      </c>
      <c r="B18" s="30">
        <f>+'CUENTA POR PAGAR ENERO  2018'!D158</f>
        <v>483230.88999999996</v>
      </c>
      <c r="C18" s="31"/>
      <c r="D18" s="32" t="s">
        <v>38</v>
      </c>
      <c r="E18" s="30">
        <f>+'CUENTA POR PAGAR ENERO  2018'!D135</f>
        <v>15556929.410000002</v>
      </c>
      <c r="F18" s="33" t="s">
        <v>39</v>
      </c>
      <c r="G18" s="34">
        <f>+'CUENTA POR PAGAR ENERO  2018'!D49</f>
        <v>309452.34000000003</v>
      </c>
    </row>
    <row r="19" spans="1:7" x14ac:dyDescent="0.25">
      <c r="A19" s="20"/>
      <c r="B19" s="21"/>
      <c r="C19" s="17"/>
      <c r="D19" s="17"/>
      <c r="E19" s="17"/>
      <c r="F19" s="35"/>
      <c r="G19" s="15"/>
    </row>
    <row r="20" spans="1:7" x14ac:dyDescent="0.25">
      <c r="A20" s="16" t="s">
        <v>40</v>
      </c>
      <c r="B20" s="30">
        <f>+'CUENTA POR PAGAR ENERO  2018'!D40</f>
        <v>859646.86</v>
      </c>
      <c r="C20" s="31"/>
      <c r="D20" s="32" t="s">
        <v>41</v>
      </c>
      <c r="E20" s="30">
        <f>+'CUENTA POR PAGAR ENERO  2018'!D31</f>
        <v>1848745.19</v>
      </c>
      <c r="F20" s="33"/>
      <c r="G20" s="15"/>
    </row>
    <row r="21" spans="1:7" x14ac:dyDescent="0.25">
      <c r="A21" s="12"/>
      <c r="B21" s="13"/>
      <c r="C21" s="13"/>
      <c r="D21" s="13"/>
      <c r="E21" s="13"/>
      <c r="F21" s="14"/>
      <c r="G21" s="15"/>
    </row>
    <row r="22" spans="1:7" ht="15.75" thickBot="1" x14ac:dyDescent="0.3">
      <c r="A22" s="190" t="s">
        <v>42</v>
      </c>
      <c r="B22" s="191"/>
      <c r="C22" s="191"/>
      <c r="D22" s="191"/>
      <c r="E22" s="191"/>
      <c r="F22" s="191"/>
      <c r="G22" s="192"/>
    </row>
    <row r="23" spans="1:7" ht="15.75" thickTop="1" x14ac:dyDescent="0.25">
      <c r="A23" s="10"/>
      <c r="B23" s="10"/>
      <c r="C23" s="10"/>
      <c r="D23" s="10"/>
      <c r="E23" s="10"/>
      <c r="F23" s="10"/>
      <c r="G23" s="10"/>
    </row>
    <row r="24" spans="1:7" ht="23.25" x14ac:dyDescent="0.35">
      <c r="A24" s="176" t="s">
        <v>0</v>
      </c>
      <c r="B24" s="176"/>
      <c r="C24" s="176"/>
      <c r="D24" s="176"/>
      <c r="E24" s="176"/>
      <c r="F24" s="176"/>
      <c r="G24" s="176"/>
    </row>
    <row r="25" spans="1:7" x14ac:dyDescent="0.25">
      <c r="A25" s="171" t="s">
        <v>367</v>
      </c>
      <c r="B25" s="172"/>
      <c r="C25" s="172"/>
      <c r="D25" s="172"/>
      <c r="E25" s="172"/>
      <c r="F25" s="172"/>
      <c r="G25" s="173"/>
    </row>
    <row r="26" spans="1:7" x14ac:dyDescent="0.25">
      <c r="A26" s="12"/>
      <c r="B26" s="10"/>
      <c r="C26" s="10"/>
      <c r="D26" s="13"/>
      <c r="E26" s="13"/>
      <c r="F26" s="14"/>
      <c r="G26" s="15"/>
    </row>
    <row r="27" spans="1:7" x14ac:dyDescent="0.25">
      <c r="A27" s="36"/>
      <c r="B27" s="10"/>
      <c r="C27" s="33"/>
      <c r="D27" s="17"/>
      <c r="E27" s="37" t="s">
        <v>43</v>
      </c>
      <c r="F27" s="37" t="s">
        <v>44</v>
      </c>
      <c r="G27" s="38" t="s">
        <v>45</v>
      </c>
    </row>
    <row r="28" spans="1:7" x14ac:dyDescent="0.25">
      <c r="A28" s="39" t="s">
        <v>46</v>
      </c>
      <c r="B28" s="28">
        <v>2.1</v>
      </c>
      <c r="C28" s="174" t="s">
        <v>47</v>
      </c>
      <c r="D28" s="174"/>
      <c r="E28" s="153">
        <v>215667925</v>
      </c>
      <c r="F28" s="59">
        <v>14741786.6</v>
      </c>
      <c r="G28" s="40">
        <f>+E28-F28</f>
        <v>200926138.40000001</v>
      </c>
    </row>
    <row r="29" spans="1:7" x14ac:dyDescent="0.25">
      <c r="A29" s="20"/>
      <c r="B29" s="21"/>
      <c r="C29" s="41"/>
      <c r="D29" s="10"/>
      <c r="E29" s="153"/>
      <c r="F29" s="59"/>
      <c r="G29" s="42"/>
    </row>
    <row r="30" spans="1:7" x14ac:dyDescent="0.25">
      <c r="A30" s="20" t="s">
        <v>46</v>
      </c>
      <c r="B30" s="28">
        <v>2.2000000000000002</v>
      </c>
      <c r="C30" s="175" t="s">
        <v>48</v>
      </c>
      <c r="D30" s="175"/>
      <c r="E30" s="153">
        <v>19835782</v>
      </c>
      <c r="F30" s="59">
        <v>0</v>
      </c>
      <c r="G30" s="42">
        <f>+E30-F30</f>
        <v>19835782</v>
      </c>
    </row>
    <row r="31" spans="1:7" x14ac:dyDescent="0.25">
      <c r="A31" s="20"/>
      <c r="B31" s="21"/>
      <c r="C31" s="10"/>
      <c r="D31" s="10"/>
      <c r="E31" s="153"/>
      <c r="F31" s="59"/>
      <c r="G31" s="42"/>
    </row>
    <row r="32" spans="1:7" x14ac:dyDescent="0.25">
      <c r="A32" s="20" t="s">
        <v>46</v>
      </c>
      <c r="B32" s="28">
        <v>2.2999999999999998</v>
      </c>
      <c r="C32" s="175" t="s">
        <v>49</v>
      </c>
      <c r="D32" s="175"/>
      <c r="E32" s="153">
        <v>70318437</v>
      </c>
      <c r="F32" s="59">
        <v>0</v>
      </c>
      <c r="G32" s="42">
        <f>+E32-F32</f>
        <v>70318437</v>
      </c>
    </row>
    <row r="33" spans="1:8" x14ac:dyDescent="0.25">
      <c r="A33" s="20"/>
      <c r="B33" s="21"/>
      <c r="C33" s="10"/>
      <c r="D33" s="10"/>
      <c r="E33" s="153"/>
      <c r="F33" s="59"/>
      <c r="G33" s="42"/>
    </row>
    <row r="34" spans="1:8" x14ac:dyDescent="0.25">
      <c r="A34" s="20" t="s">
        <v>46</v>
      </c>
      <c r="B34" s="28">
        <v>2.4</v>
      </c>
      <c r="C34" s="175" t="s">
        <v>50</v>
      </c>
      <c r="D34" s="175"/>
      <c r="E34" s="153">
        <v>1345000</v>
      </c>
      <c r="F34" s="59">
        <v>0</v>
      </c>
      <c r="G34" s="42">
        <f>+E34-F34</f>
        <v>1345000</v>
      </c>
    </row>
    <row r="35" spans="1:8" x14ac:dyDescent="0.25">
      <c r="A35" s="20"/>
      <c r="B35" s="21"/>
      <c r="C35" s="10"/>
      <c r="D35" s="10"/>
      <c r="E35" s="153"/>
      <c r="F35" s="59"/>
      <c r="G35" s="42"/>
    </row>
    <row r="36" spans="1:8" ht="21.75" customHeight="1" x14ac:dyDescent="0.25">
      <c r="A36" s="43" t="s">
        <v>46</v>
      </c>
      <c r="B36" s="44">
        <v>2.6</v>
      </c>
      <c r="C36" s="166" t="s">
        <v>51</v>
      </c>
      <c r="D36" s="166"/>
      <c r="E36" s="153">
        <v>3469386</v>
      </c>
      <c r="F36" s="59">
        <v>0</v>
      </c>
      <c r="G36" s="45">
        <f>+E36-F36</f>
        <v>3469386</v>
      </c>
    </row>
    <row r="37" spans="1:8" x14ac:dyDescent="0.25">
      <c r="A37" s="20"/>
      <c r="B37" s="21"/>
      <c r="C37" s="10"/>
      <c r="D37" s="10"/>
      <c r="E37" s="153"/>
      <c r="F37" s="59"/>
      <c r="G37" s="42"/>
    </row>
    <row r="38" spans="1:8" x14ac:dyDescent="0.25">
      <c r="A38" s="20" t="s">
        <v>46</v>
      </c>
      <c r="B38" s="28">
        <v>2.7</v>
      </c>
      <c r="C38" s="167" t="s">
        <v>52</v>
      </c>
      <c r="D38" s="167"/>
      <c r="E38" s="154">
        <v>6734262</v>
      </c>
      <c r="F38" s="59">
        <v>0</v>
      </c>
      <c r="G38" s="58">
        <f>+E38-F38</f>
        <v>6734262</v>
      </c>
    </row>
    <row r="39" spans="1:8" s="152" customFormat="1" ht="15.75" thickBot="1" x14ac:dyDescent="0.3">
      <c r="A39" s="32" t="s">
        <v>53</v>
      </c>
      <c r="B39" s="21"/>
      <c r="C39" s="21"/>
      <c r="D39" s="32"/>
      <c r="E39" s="155">
        <f>SUM(E28:E38)</f>
        <v>317370792</v>
      </c>
      <c r="F39" s="46">
        <f>SUM(F28:F38)</f>
        <v>14741786.6</v>
      </c>
      <c r="G39" s="47">
        <f>SUM(G28:G38)</f>
        <v>302629005.39999998</v>
      </c>
    </row>
    <row r="40" spans="1:8" ht="15.75" thickTop="1" x14ac:dyDescent="0.25">
      <c r="A40" s="20"/>
      <c r="B40" s="21"/>
      <c r="C40" s="21"/>
      <c r="D40" s="13"/>
      <c r="E40" s="48"/>
      <c r="F40" s="49"/>
      <c r="G40" s="50"/>
      <c r="H40" s="81"/>
    </row>
    <row r="41" spans="1:8" x14ac:dyDescent="0.25">
      <c r="A41" s="163" t="s">
        <v>54</v>
      </c>
      <c r="B41" s="164"/>
      <c r="C41" s="164"/>
      <c r="D41" s="164"/>
      <c r="E41" s="164"/>
      <c r="F41" s="164"/>
      <c r="G41" s="165"/>
    </row>
    <row r="42" spans="1:8" x14ac:dyDescent="0.25">
      <c r="A42" s="168"/>
      <c r="B42" s="169"/>
      <c r="C42" s="169"/>
      <c r="D42" s="169"/>
      <c r="E42" s="169"/>
      <c r="F42" s="169"/>
      <c r="G42" s="170"/>
    </row>
    <row r="43" spans="1:8" x14ac:dyDescent="0.25">
      <c r="A43" s="51"/>
      <c r="B43" s="52"/>
      <c r="C43" s="52"/>
      <c r="D43" s="52"/>
      <c r="E43" s="52"/>
      <c r="F43" s="53"/>
      <c r="G43" s="54"/>
    </row>
    <row r="44" spans="1:8" x14ac:dyDescent="0.25">
      <c r="A44" s="13"/>
      <c r="B44" s="13"/>
      <c r="C44" s="13"/>
      <c r="D44" s="13"/>
      <c r="E44" s="13"/>
      <c r="F44" s="14"/>
      <c r="G44" s="15"/>
    </row>
    <row r="45" spans="1:8" x14ac:dyDescent="0.25">
      <c r="A45" s="55"/>
      <c r="B45" s="55"/>
      <c r="C45" s="55"/>
      <c r="D45" s="55"/>
      <c r="E45" s="55"/>
      <c r="F45" s="56"/>
      <c r="G45" s="57"/>
    </row>
  </sheetData>
  <mergeCells count="16">
    <mergeCell ref="A24:G24"/>
    <mergeCell ref="A1:G1"/>
    <mergeCell ref="A3:G3"/>
    <mergeCell ref="A5:G5"/>
    <mergeCell ref="C14:G14"/>
    <mergeCell ref="C16:F16"/>
    <mergeCell ref="A22:G22"/>
    <mergeCell ref="A41:G41"/>
    <mergeCell ref="C36:D36"/>
    <mergeCell ref="C38:D38"/>
    <mergeCell ref="A42:G42"/>
    <mergeCell ref="A25:G25"/>
    <mergeCell ref="C28:D28"/>
    <mergeCell ref="C30:D30"/>
    <mergeCell ref="C32:D32"/>
    <mergeCell ref="C34:D34"/>
  </mergeCells>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CUENTA POR PAGAR ENERO  2018</vt:lpstr>
      <vt:lpstr>EJECUCION PRESUPUESTARIA</vt:lpstr>
    </vt:vector>
  </TitlesOfParts>
  <Company>Windows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Lidia Paniagua</dc:creator>
  <cp:lastModifiedBy>CODOCAFE</cp:lastModifiedBy>
  <cp:lastPrinted>2017-12-29T13:22:13Z</cp:lastPrinted>
  <dcterms:created xsi:type="dcterms:W3CDTF">2017-06-06T14:16:30Z</dcterms:created>
  <dcterms:modified xsi:type="dcterms:W3CDTF">2018-02-07T20:07:03Z</dcterms:modified>
</cp:coreProperties>
</file>